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764B51C3-07BD-4D81-A4EF-928962EB3096}" xr6:coauthVersionLast="47" xr6:coauthVersionMax="47" xr10:uidLastSave="{00000000-0000-0000-0000-000000000000}"/>
  <bookViews>
    <workbookView xWindow="-120" yWindow="-120" windowWidth="29040" windowHeight="15840" tabRatio="8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s="1"/>
  <c r="BY39" i="10"/>
  <c r="BE39" i="10"/>
  <c r="AO39" i="10"/>
  <c r="U39" i="10"/>
  <c r="E39" i="10"/>
  <c r="C39" i="10" s="1"/>
  <c r="DG38" i="10"/>
  <c r="CQ38" i="10"/>
  <c r="BY38" i="10"/>
  <c r="BE38" i="10"/>
  <c r="AO38" i="10"/>
  <c r="U38" i="10"/>
  <c r="E38" i="10"/>
  <c r="C38" i="10"/>
  <c r="DG37" i="10"/>
  <c r="CQ37" i="10"/>
  <c r="BY37" i="10"/>
  <c r="BE37" i="10"/>
  <c r="AO37" i="10"/>
  <c r="W37" i="10"/>
  <c r="E37" i="10"/>
  <c r="C37" i="10"/>
  <c r="DG36" i="10"/>
  <c r="CQ36" i="10"/>
  <c r="BY36" i="10"/>
  <c r="BE36" i="10"/>
  <c r="AO36" i="10"/>
  <c r="W36" i="10"/>
  <c r="E36" i="10"/>
  <c r="C36" i="10"/>
  <c r="DG35" i="10"/>
  <c r="CQ35" i="10"/>
  <c r="BY35" i="10"/>
  <c r="BE35" i="10"/>
  <c r="AO35" i="10"/>
  <c r="W35" i="10"/>
  <c r="E35" i="10"/>
  <c r="C35" i="10"/>
  <c r="DG34" i="10"/>
  <c r="CQ34" i="10"/>
  <c r="BY34" i="10"/>
  <c r="BG34" i="10"/>
  <c r="AO34" i="10"/>
  <c r="W34" i="10"/>
  <c r="E34" i="10"/>
  <c r="C34" i="10"/>
  <c r="U34" i="10" l="1"/>
  <c r="U35" i="10" s="1"/>
  <c r="U36" i="10" s="1"/>
  <c r="U37" i="10" s="1"/>
  <c r="AM34" i="10"/>
  <c r="AM35" i="10" s="1"/>
  <c r="AM36" i="10" s="1"/>
  <c r="AM37" i="10" s="1"/>
  <c r="AM38" i="10" s="1"/>
  <c r="AM39" i="10" l="1"/>
  <c r="BE34" i="10"/>
  <c r="BW34" i="10"/>
  <c r="BW35" i="10" s="1"/>
  <c r="BW36" i="10" s="1"/>
  <c r="BW37" i="10" s="1"/>
  <c r="BW38" i="10" s="1"/>
  <c r="BW39" i="10" s="1"/>
  <c r="BW40" i="10" s="1"/>
  <c r="BW41" i="10" s="1"/>
  <c r="BW42" i="10" s="1"/>
  <c r="CO34" i="10" l="1"/>
  <c r="CO35" i="10" s="1"/>
  <c r="CO36" i="10" s="1"/>
  <c r="CO37" i="10" s="1"/>
  <c r="CO38" i="10" s="1"/>
</calcChain>
</file>

<file path=xl/sharedStrings.xml><?xml version="1.0" encoding="utf-8"?>
<sst xmlns="http://schemas.openxmlformats.org/spreadsheetml/2006/main" count="1040" uniqueCount="569">
  <si>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</si>
  <si>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</si>
  <si>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</si>
  <si>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</si>
  <si>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</si>
  <si>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</si>
  <si>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</si>
  <si>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</si>
  <si>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</si>
  <si>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</si>
  <si>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</si>
  <si>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</si>
  <si>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</si>
  <si>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</si>
  <si>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</si>
  <si>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</si>
  <si>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</si>
  <si>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※令和3年度中に市町村合併した団体で、合併前の団体ごとの決算に基づく連結実質赤字比率を算出していない団体については、グラフを表記しない。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</si>
  <si>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</si>
  <si>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</si>
  <si>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</si>
  <si>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</si>
  <si>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</si>
  <si>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</si>
  <si>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</si>
  <si>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</si>
  <si>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</si>
  <si>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</si>
  <si>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</si>
  <si>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</si>
  <si>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大村市国民健康保険事業特別会計</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</si>
  <si>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</si>
  <si>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</si>
  <si>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</si>
  <si>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</si>
  <si>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</si>
  <si>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</si>
  <si>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</si>
  <si>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</si>
  <si>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</si>
  <si>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</si>
  <si>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</si>
  <si>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</si>
  <si>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</si>
  <si>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</si>
  <si>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庁舎建設整備基金</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</si>
  <si>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</si>
  <si>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</si>
  <si>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</si>
  <si>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</si>
  <si>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</si>
  <si>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</si>
  <si>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大村市工業用水道事業会計</t>
  </si>
  <si>
    <t>(A)－(B)</t>
  </si>
  <si>
    <t>(注釈)</t>
    <rPh sb="1" eb="2">
      <t>チュウ</t>
    </rPh>
    <rPh sb="2" eb="3">
      <t>シャク</t>
    </rPh>
    <phoneticPr fontId="5"/>
  </si>
  <si>
    <t>当該団体
からの
補助金</t>
  </si>
  <si>
    <t>実質公債費比率の分子</t>
  </si>
  <si>
    <t>国有提供交付金(特別区財調交付金)</t>
  </si>
  <si>
    <t>公債費負担比率</t>
    <rPh sb="0" eb="3">
      <t>コウサイヒ</t>
    </rPh>
    <rPh sb="3" eb="5">
      <t>フタン</t>
    </rPh>
    <rPh sb="5" eb="7">
      <t>ヒリツ</t>
    </rPh>
    <phoneticPr fontId="5"/>
  </si>
  <si>
    <t>黒字額</t>
    <rPh sb="0" eb="2">
      <t>クロジ</t>
    </rPh>
    <rPh sb="2" eb="3">
      <t>ガク</t>
    </rPh>
    <phoneticPr fontId="34"/>
  </si>
  <si>
    <t>その他特定目的基金</t>
    <rPh sb="2" eb="3">
      <t>タ</t>
    </rPh>
    <rPh sb="3" eb="5">
      <t>トクテイ</t>
    </rPh>
    <rPh sb="5" eb="7">
      <t>モクテキ</t>
    </rPh>
    <rPh sb="7" eb="9">
      <t>キキン</t>
    </rPh>
    <phoneticPr fontId="5"/>
  </si>
  <si>
    <t>×</t>
  </si>
  <si>
    <t>単年度収支</t>
  </si>
  <si>
    <t>債務負担行為に基づく支出予定額</t>
  </si>
  <si>
    <t>※令和3年度中に市町村合併した団体で、合併前の団体ごとの決算に基づく実質公債費比率を算出していない団体については、グラフを表記しない。</t>
    <rPh sb="1" eb="3">
      <t>レイワ</t>
    </rPh>
    <phoneticPr fontId="5"/>
  </si>
  <si>
    <t>※1 令和3年度中に市町村合併した団体で、合併前の団体ごとの決算に基づく実質公債費比率を算出していない団体については、グラフを表記しない。</t>
    <rPh sb="3" eb="5">
      <t>レイワ</t>
    </rPh>
    <phoneticPr fontId="5"/>
  </si>
  <si>
    <r>
      <t>減債基金残高</t>
    </r>
    <r>
      <rPr>
        <sz val="11"/>
        <color theme="1"/>
        <rFont val="ＭＳ ゴシック"/>
        <family val="3"/>
        <charset val="128"/>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</si>
  <si>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</si>
  <si>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</si>
  <si>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</si>
  <si>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</si>
  <si>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</si>
  <si>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</si>
  <si>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</si>
  <si>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</si>
  <si>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</si>
  <si>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</si>
  <si>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</si>
  <si>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</si>
  <si>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</si>
  <si>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</si>
  <si>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</si>
  <si>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</si>
  <si>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</si>
  <si>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</si>
  <si>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</si>
  <si>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</si>
  <si>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</si>
  <si>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</si>
  <si>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</si>
  <si>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</si>
  <si>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</si>
  <si>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</si>
  <si>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</si>
  <si>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</si>
  <si>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</si>
  <si>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</si>
  <si>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</si>
  <si>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</si>
  <si>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</si>
  <si>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</si>
  <si>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</si>
  <si>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</si>
  <si>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</si>
  <si>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</si>
  <si>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</si>
  <si>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</si>
  <si>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</si>
  <si>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</si>
  <si>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</si>
  <si>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令和2年度(千円)</t>
    <rPh sb="0" eb="2">
      <t>レイワ</t>
    </rPh>
    <rPh sb="3" eb="5">
      <t>ネンド</t>
    </rPh>
    <rPh sb="6" eb="8">
      <t>センエン</t>
    </rPh>
    <phoneticPr fontId="5"/>
  </si>
  <si>
    <t>実質単年度収支</t>
    <rPh sb="0" eb="2">
      <t>ジッシツ</t>
    </rPh>
    <rPh sb="2" eb="5">
      <t>タンネンド</t>
    </rPh>
    <rPh sb="5" eb="7">
      <t>シュウシ</t>
    </rPh>
    <phoneticPr fontId="34"/>
  </si>
  <si>
    <t>赤字額</t>
    <rPh sb="0" eb="2">
      <t>アカジ</t>
    </rPh>
    <rPh sb="2" eb="3">
      <t>ガク</t>
    </rPh>
    <phoneticPr fontId="34"/>
  </si>
  <si>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</si>
  <si>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</si>
  <si>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</si>
  <si>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算入公債費等</t>
    <rPh sb="0" eb="2">
      <t>サンニュウ</t>
    </rPh>
    <rPh sb="2" eb="6">
      <t>コウサイヒトウ</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</si>
  <si>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</si>
  <si>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</si>
  <si>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</si>
  <si>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</si>
  <si>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</si>
  <si>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</si>
  <si>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</si>
  <si>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</si>
  <si>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長崎県</t>
  </si>
  <si>
    <t>基金残高に係る経年分析</t>
  </si>
  <si>
    <t>財政調整基金</t>
  </si>
  <si>
    <t>減債基金</t>
  </si>
  <si>
    <t>分離課税所得割交付金</t>
  </si>
  <si>
    <t>令和元年度</t>
    <rPh sb="0" eb="2">
      <t>レイワ</t>
    </rPh>
    <rPh sb="2" eb="4">
      <t>ガンネン</t>
    </rPh>
    <rPh sb="4" eb="5">
      <t>ド</t>
    </rPh>
    <phoneticPr fontId="5"/>
  </si>
  <si>
    <t>その他特定目的基金</t>
  </si>
  <si>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</si>
  <si>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令和2年度　財政状況資料集</t>
  </si>
  <si>
    <t>1-4</t>
  </si>
  <si>
    <t xml:space="preserve"> H28</t>
  </si>
  <si>
    <t>▲ 2.02</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</si>
  <si>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</si>
  <si>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</si>
  <si>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</si>
  <si>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</si>
  <si>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</si>
  <si>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</si>
  <si>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</si>
  <si>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</si>
  <si>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</si>
  <si>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</si>
  <si>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</si>
  <si>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</si>
  <si>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</si>
  <si>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</si>
  <si>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</si>
  <si>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</si>
  <si>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</si>
  <si>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</si>
  <si>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</si>
  <si>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</si>
  <si>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</si>
  <si>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</si>
  <si>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</si>
  <si>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</si>
  <si>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</si>
  <si>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</si>
  <si>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</si>
  <si>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</si>
  <si>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大村市</t>
  </si>
  <si>
    <t>地方特例交付金</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</si>
  <si>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</si>
  <si>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</si>
  <si>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</si>
  <si>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</si>
  <si>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</si>
  <si>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</si>
  <si>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</si>
  <si>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</si>
  <si>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</si>
  <si>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</si>
  <si>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</si>
  <si>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</si>
  <si>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</si>
  <si>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</si>
  <si>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</si>
  <si>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</si>
  <si>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</si>
  <si>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</si>
  <si>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</si>
  <si>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</si>
  <si>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</si>
  <si>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</si>
  <si>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</si>
  <si>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</si>
  <si>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</si>
  <si>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歳出合計</t>
  </si>
  <si>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5"/>
  </si>
  <si>
    <r>
      <t xml:space="preserve">増減率 </t>
    </r>
    <r>
      <rPr>
        <sz val="9"/>
        <color indexed="8"/>
        <rFont val="ＭＳ ゴシック"/>
        <family val="3"/>
        <charset val="128"/>
      </rPr>
      <t xml:space="preserve"> (％)</t>
    </r>
    <rPh sb="0" eb="2">
      <t>ゾウゲン</t>
    </rPh>
    <rPh sb="2" eb="3">
      <t>リツ</t>
    </rPh>
    <phoneticPr fontId="5"/>
  </si>
  <si>
    <t>2.8</t>
  </si>
  <si>
    <t>積立不足額を考慮して算定した額</t>
    <rPh sb="0" eb="1">
      <t>ツ</t>
    </rPh>
    <rPh sb="1" eb="2">
      <t>タ</t>
    </rPh>
    <rPh sb="2" eb="5">
      <t>フソクガク</t>
    </rPh>
    <rPh sb="6" eb="8">
      <t>コウリョ</t>
    </rPh>
    <rPh sb="10" eb="12">
      <t>サンテイ</t>
    </rPh>
    <rPh sb="14" eb="15">
      <t>ガク</t>
    </rPh>
    <phoneticPr fontId="37"/>
  </si>
  <si>
    <t>山振</t>
    <rPh sb="0" eb="1">
      <t>ヤマ</t>
    </rPh>
    <rPh sb="1" eb="2">
      <t>フ</t>
    </rPh>
    <phoneticPr fontId="5"/>
  </si>
  <si>
    <t>繰上償還金</t>
  </si>
  <si>
    <t>※5：産業構造の比率は、分母を就業人口総数とし、分類不能の産業を除いて算出。</t>
  </si>
  <si>
    <t>　人件費</t>
  </si>
  <si>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</si>
  <si>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</si>
  <si>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</si>
  <si>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令03.01.01(人)</t>
    <rPh sb="0" eb="1">
      <t>レイ</t>
    </rPh>
    <phoneticPr fontId="5"/>
  </si>
  <si>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</si>
  <si>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</si>
  <si>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</si>
  <si>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</si>
  <si>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</si>
  <si>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</si>
  <si>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</si>
  <si>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</si>
  <si>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</si>
  <si>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</si>
  <si>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</si>
  <si>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</si>
  <si>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</si>
  <si>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</si>
  <si>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</si>
  <si>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参考</t>
    <rPh sb="0" eb="2">
      <t>サンコウ</t>
    </rPh>
    <phoneticPr fontId="5"/>
  </si>
  <si>
    <t>○</t>
  </si>
  <si>
    <t>　　軽自動車税</t>
  </si>
  <si>
    <t>県央地域広域市町村圏組合</t>
    <rPh sb="0" eb="2">
      <t>ケンオウ</t>
    </rPh>
    <rPh sb="2" eb="4">
      <t>チイキ</t>
    </rPh>
    <rPh sb="4" eb="6">
      <t>コウイキ</t>
    </rPh>
    <rPh sb="6" eb="9">
      <t>シチョウソン</t>
    </rPh>
    <rPh sb="9" eb="10">
      <t>ケン</t>
    </rPh>
    <rPh sb="10" eb="12">
      <t>クミアイ</t>
    </rPh>
    <phoneticPr fontId="5"/>
  </si>
  <si>
    <t>実質単年度収支</t>
  </si>
  <si>
    <t>　実質公債費比率</t>
    <rPh sb="1" eb="3">
      <t>ジッシツ</t>
    </rPh>
    <rPh sb="3" eb="6">
      <t>コウサイヒ</t>
    </rPh>
    <rPh sb="6" eb="8">
      <t>ヒリツ</t>
    </rPh>
    <phoneticPr fontId="5"/>
  </si>
  <si>
    <t>令02.01.01(人)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</si>
  <si>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</si>
  <si>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</si>
  <si>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</si>
  <si>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</si>
  <si>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目的税</t>
  </si>
  <si>
    <t>0.4</t>
  </si>
  <si>
    <t>標準税収入額等</t>
  </si>
  <si>
    <t xml:space="preserve"> H29</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</si>
  <si>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</si>
  <si>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</si>
  <si>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6"/>
  </si>
  <si>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</si>
  <si>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</si>
  <si>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</si>
  <si>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</si>
  <si>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</si>
  <si>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</si>
  <si>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</si>
  <si>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</si>
  <si>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</si>
  <si>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</si>
  <si>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</si>
  <si>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</si>
  <si>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</si>
  <si>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</si>
  <si>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</si>
  <si>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</si>
  <si>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</si>
  <si>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</si>
  <si>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</si>
  <si>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</si>
  <si>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</si>
  <si>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</si>
  <si>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</si>
  <si>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</si>
  <si>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</si>
  <si>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</si>
  <si>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</si>
  <si>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</si>
  <si>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</si>
  <si>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</si>
  <si>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</si>
  <si>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</si>
  <si>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大村市後期高齢者医療事業特別会計</t>
  </si>
  <si>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</si>
  <si>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</si>
  <si>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</si>
  <si>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</si>
  <si>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</si>
  <si>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</si>
  <si>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</si>
  <si>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</si>
  <si>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</si>
  <si>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</si>
  <si>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</si>
  <si>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</si>
  <si>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</si>
  <si>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</si>
  <si>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</si>
  <si>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</si>
  <si>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</si>
  <si>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</si>
  <si>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</si>
  <si>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令和2年度</t>
  </si>
  <si>
    <t>（注釈）</t>
    <rPh sb="1" eb="3">
      <t>チュウシャク</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</si>
  <si>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</si>
  <si>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</si>
  <si>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</si>
  <si>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</si>
  <si>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</si>
  <si>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</si>
  <si>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</si>
  <si>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</si>
  <si>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長崎県大村市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</si>
  <si>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</si>
  <si>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</si>
  <si>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</si>
  <si>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</si>
  <si>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</si>
  <si>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</si>
  <si>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</si>
  <si>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</si>
  <si>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</si>
  <si>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</si>
  <si>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</si>
  <si>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</si>
  <si>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</si>
  <si>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</si>
  <si>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</si>
  <si>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</si>
  <si>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</si>
  <si>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</si>
  <si>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</si>
  <si>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</si>
  <si>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</si>
  <si>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</si>
  <si>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</si>
  <si>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</si>
  <si>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</si>
  <si>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</si>
  <si>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</si>
  <si>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</si>
  <si>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</si>
  <si>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</si>
  <si>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</si>
  <si>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</si>
  <si>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</si>
  <si>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</si>
  <si>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</si>
  <si>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</si>
  <si>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1.72</t>
  </si>
  <si>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</si>
  <si>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</si>
  <si>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</si>
  <si>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</si>
  <si>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</si>
  <si>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</si>
  <si>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</si>
  <si>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</si>
  <si>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</si>
  <si>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</si>
  <si>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</si>
  <si>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</si>
  <si>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</si>
  <si>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</si>
  <si>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</si>
  <si>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</si>
  <si>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</si>
  <si>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</si>
  <si>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</si>
  <si>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</si>
  <si>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</si>
  <si>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8"/>
  </si>
  <si>
    <t>　個人住民税減収補塡特例交付金</t>
  </si>
  <si>
    <t>前年度繰上充用金</t>
  </si>
  <si>
    <t>　法定目的税</t>
  </si>
  <si>
    <t>経常損益</t>
  </si>
  <si>
    <t>　軽自動車税減収補塡特例交付金</t>
    <rPh sb="8" eb="10">
      <t>ホテン</t>
    </rPh>
    <phoneticPr fontId="35"/>
  </si>
  <si>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</si>
  <si>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</si>
  <si>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</si>
  <si>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</si>
  <si>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</si>
  <si>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</si>
  <si>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</si>
  <si>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</si>
  <si>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</si>
  <si>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</si>
  <si>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</si>
  <si>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</si>
  <si>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</si>
  <si>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</si>
  <si>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</si>
  <si>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</si>
  <si>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大村市病院事業会計</t>
  </si>
  <si>
    <t>　震災復興特別交付税</t>
  </si>
  <si>
    <t>債務負担行為</t>
    <rPh sb="0" eb="2">
      <t>サイム</t>
    </rPh>
    <rPh sb="2" eb="4">
      <t>フタン</t>
    </rPh>
    <rPh sb="4" eb="6">
      <t>コウイ</t>
    </rPh>
    <phoneticPr fontId="5"/>
  </si>
  <si>
    <t>▲ 0.00</t>
  </si>
  <si>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</si>
  <si>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</si>
  <si>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</si>
  <si>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</si>
  <si>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</si>
  <si>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</si>
  <si>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5"/>
  </si>
  <si>
    <t>　うち元金</t>
  </si>
  <si>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5"/>
  </si>
  <si>
    <t>現年</t>
    <rPh sb="0" eb="1">
      <t>ゲン</t>
    </rPh>
    <rPh sb="1" eb="2">
      <t>ネン</t>
    </rPh>
    <phoneticPr fontId="5"/>
  </si>
  <si>
    <t>都道府県支出金</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</si>
  <si>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</si>
  <si>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</si>
  <si>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</si>
  <si>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</si>
  <si>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</si>
  <si>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</si>
  <si>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</si>
  <si>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</si>
  <si>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</si>
  <si>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</si>
  <si>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</si>
  <si>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大村市下水道事業会計</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</si>
  <si>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</si>
  <si>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</si>
  <si>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</si>
  <si>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</si>
  <si>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</si>
  <si>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</si>
  <si>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</si>
  <si>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</si>
  <si>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</si>
  <si>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 1.84</t>
  </si>
  <si>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</si>
  <si>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</si>
  <si>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</si>
  <si>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</si>
  <si>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</si>
  <si>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</si>
  <si>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</si>
  <si>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34"/>
  </si>
  <si>
    <t>工業用水道</t>
  </si>
  <si>
    <t>被保険者
1人当り</t>
  </si>
  <si>
    <t>大村市農業集落排水事業会計</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</si>
  <si>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</si>
  <si>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</si>
  <si>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</si>
  <si>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</si>
  <si>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</si>
  <si>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</si>
  <si>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</si>
  <si>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</si>
  <si>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</si>
  <si>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6"/>
  </si>
  <si>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</si>
  <si>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</si>
  <si>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</si>
  <si>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</si>
  <si>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</si>
  <si>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</si>
  <si>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</si>
  <si>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</si>
  <si>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</si>
  <si>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</si>
  <si>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</si>
  <si>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</si>
  <si>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</si>
  <si>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</si>
  <si>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</si>
  <si>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</si>
  <si>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</si>
  <si>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</si>
  <si>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</si>
  <si>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</si>
  <si>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</si>
  <si>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</si>
  <si>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</si>
  <si>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大村市介護保険事業特別会計（保険事業勘定）</t>
  </si>
  <si>
    <t>大村市介護保険事業特別会計（介護サービス事業勘定）</t>
  </si>
  <si>
    <t>大村市水道事業会計</t>
  </si>
  <si>
    <t>法適用企業</t>
  </si>
  <si>
    <t>大村市モーターボート競走事業会計</t>
  </si>
  <si>
    <t>　※地方公共団体財政健全化法に基づき将来負担比率の算定対象となっている法人については、○印を付与している。</t>
  </si>
  <si>
    <t>大村市工業団地整備事業特別会計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</si>
  <si>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</si>
  <si>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</si>
  <si>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</si>
  <si>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</si>
  <si>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</si>
  <si>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</si>
  <si>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 0.73</t>
  </si>
  <si>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</si>
  <si>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</si>
  <si>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</si>
  <si>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将来負担比率</t>
    <rPh sb="0" eb="2">
      <t>ショウライ</t>
    </rPh>
    <rPh sb="2" eb="4">
      <t>フタン</t>
    </rPh>
    <rPh sb="4" eb="6">
      <t>ヒリツ</t>
    </rPh>
    <phoneticPr fontId="36"/>
  </si>
  <si>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</si>
  <si>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</si>
  <si>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</si>
  <si>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</si>
  <si>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</si>
  <si>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</si>
  <si>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</si>
  <si>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</si>
  <si>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</si>
  <si>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</si>
  <si>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</si>
  <si>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</si>
  <si>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</si>
  <si>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</si>
  <si>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</si>
  <si>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</si>
  <si>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大村市総合地方卸売市場</t>
    <rPh sb="0" eb="3">
      <t>オオムラシ</t>
    </rPh>
    <rPh sb="3" eb="5">
      <t>ソウゴウ</t>
    </rPh>
    <rPh sb="5" eb="7">
      <t>チホウ</t>
    </rPh>
    <rPh sb="7" eb="9">
      <t>オロシウリ</t>
    </rPh>
    <rPh sb="9" eb="11">
      <t>イチバ</t>
    </rPh>
    <phoneticPr fontId="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</si>
  <si>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</si>
  <si>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</si>
  <si>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</si>
  <si>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</si>
  <si>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</si>
  <si>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</si>
  <si>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</si>
  <si>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</si>
  <si>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</si>
  <si>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</si>
  <si>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</si>
  <si>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</si>
  <si>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</si>
  <si>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</si>
  <si>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</si>
  <si>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</si>
  <si>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</si>
  <si>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</si>
  <si>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</si>
  <si>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</si>
  <si>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</si>
  <si>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</si>
  <si>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</si>
  <si>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</si>
  <si>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</si>
  <si>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</si>
  <si>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</si>
  <si>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</si>
  <si>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</si>
  <si>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</si>
  <si>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</si>
  <si>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</si>
  <si>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</si>
  <si>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</si>
  <si>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</si>
  <si>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</si>
  <si>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</si>
  <si>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H28</t>
  </si>
  <si>
    <t>H30</t>
  </si>
  <si>
    <t>R01</t>
  </si>
  <si>
    <t>R02</t>
  </si>
  <si>
    <t>▲ 2.42</t>
  </si>
  <si>
    <t>その他会計（赤字）</t>
  </si>
  <si>
    <t>（百万円）</t>
  </si>
  <si>
    <t>H27末</t>
  </si>
  <si>
    <t>H28末</t>
  </si>
  <si>
    <t>H29末</t>
  </si>
  <si>
    <t>H30末</t>
  </si>
  <si>
    <t>R01末</t>
  </si>
  <si>
    <t>モーターボート競走事業収益基金</t>
  </si>
  <si>
    <t>ふるさとづくり基金</t>
  </si>
  <si>
    <t>　</t>
  </si>
  <si>
    <t>退職手当基金</t>
    <rPh sb="0" eb="2">
      <t>タイショク</t>
    </rPh>
    <rPh sb="2" eb="4">
      <t>テアテ</t>
    </rPh>
    <rPh sb="4" eb="6">
      <t>キキン</t>
    </rPh>
    <phoneticPr fontId="42"/>
  </si>
  <si>
    <t>長崎県市町村総合事務組合（公平委員会事業特別会計）</t>
    <rPh sb="0" eb="3">
      <t>ナガサキケン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5"/>
  </si>
  <si>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</si>
  <si>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5"/>
  </si>
  <si>
    <t>大村市土地開発公社</t>
    <rPh sb="0" eb="3">
      <t>オオムラシ</t>
    </rPh>
    <rPh sb="3" eb="5">
      <t>トチ</t>
    </rPh>
    <rPh sb="5" eb="7">
      <t>カイハツ</t>
    </rPh>
    <rPh sb="7" eb="9">
      <t>コウシャ</t>
    </rPh>
    <phoneticPr fontId="5"/>
  </si>
  <si>
    <t>大村未来づくり</t>
    <rPh sb="0" eb="2">
      <t>オオムラ</t>
    </rPh>
    <rPh sb="2" eb="4">
      <t>ミライ</t>
    </rPh>
    <phoneticPr fontId="5"/>
  </si>
  <si>
    <t>大村市文化・スポーツ振興財団</t>
    <rPh sb="0" eb="3">
      <t>オオムラシ</t>
    </rPh>
    <rPh sb="3" eb="5">
      <t>ブンカ</t>
    </rPh>
    <rPh sb="10" eb="12">
      <t>シンコウ</t>
    </rPh>
    <rPh sb="12" eb="14">
      <t>ザイダン</t>
    </rPh>
    <phoneticPr fontId="5"/>
  </si>
  <si>
    <t>アルカディア大村</t>
    <rPh sb="6" eb="8">
      <t>オオムラ</t>
    </rPh>
    <phoneticPr fontId="5"/>
  </si>
  <si>
    <t>実質公債費比率</t>
  </si>
  <si>
    <t>将来負担比率</t>
  </si>
  <si>
    <t>類似団体内平均値</t>
  </si>
  <si>
    <t>当該団体値</t>
    <rPh sb="0" eb="2">
      <t>トウガイ</t>
    </rPh>
    <rPh sb="2" eb="4">
      <t>ダンタイ</t>
    </rPh>
    <rPh sb="4" eb="5">
      <t>アタイ</t>
    </rPh>
    <phoneticPr fontId="5"/>
  </si>
  <si>
    <t>(　参考　）</t>
    <rPh sb="2" eb="4">
      <t>サンコウ</t>
    </rPh>
    <phoneticPr fontId="5"/>
  </si>
  <si>
    <t>　前年度と比較して、将来負担比率は減少、実質公債費比率は増加したが、どちらも類似団体と比較して高くなっている。将来負担比率の減少については、公営企業債等繰入見込額の減少や、充当可能な基金の増加によるものである。
　実質公債費比率の増加については、公債費（元利償還額、準元利償還額）の増加、都市計画事業の単独事業費増加による都市計画税充当可能額の減少によるものである。今後もアセットマネジメント計画に基づく公共施設等の整備や大型建設事業の元金償還開始により比率は増加していく見込みであるが、財政運営基本方針に定める適正な基金管理や市債発行抑制などの取り組みを進め、財政の適正化に努める。</t>
  </si>
  <si>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</si>
  <si>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</si>
  <si>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</si>
  <si>
    <t>　将来負担比率は前年度よりも減少したが、類似団体との比較では高い水準にある。一方、有形固定資産減価償却率は前年度よりも増加したが、類似団体との比較では低い水準で推移している。これは、新幹線新大村駅周辺整備事業や新大村市立図書館整備事業等の大型建設事業による公共施設の新設、更新があげられる。今後もアセットマネジメント計画に基づく公共施設等の整備により、将来負担比率は増加する一方、有形固定資産減価償却率は減少する見込みである。</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</si>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</sst>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8"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11"/>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3"/>
      <color rgb="FFFF0000"/>
      <name val="ＭＳ ゴシック"/>
      <family val="3"/>
    </font>
    <font>
      <sz val="11"/>
      <color theme="1"/>
      <name val="ＭＳ ゴシック"/>
      <family val="3"/>
      <charset val="128"/>
    </font>
    <font>
      <sz val="9"/>
      <color indexed="8"/>
      <name val="ＭＳ ゴシック"/>
      <family val="3"/>
      <charset val="128"/>
    </font>
    <font>
      <sz val="11"/>
      <color theme="1"/>
      <name val="ＭＳ Ｐゴシック"/>
      <family val="3"/>
    </font>
    <font>
      <sz val="6"/>
      <name val="ＭＳ Ｐゴシック"/>
      <family val="3"/>
      <charset val="128"/>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5" fillId="0" borderId="0">
      <alignment vertical="center"/>
    </xf>
  </cellStyleXfs>
  <cellXfs count="115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3"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3"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3" fillId="0" borderId="0" xfId="19" applyFont="1">
      <alignment vertical="center"/>
    </xf>
    <xf numFmtId="0" fontId="3" fillId="0" borderId="42" xfId="19" applyFont="1" applyBorder="1">
      <alignment vertical="center"/>
    </xf>
    <xf numFmtId="0" fontId="3" fillId="0" borderId="14" xfId="19" applyFont="1" applyBorder="1">
      <alignment vertical="center"/>
    </xf>
    <xf numFmtId="190" fontId="3" fillId="0" borderId="0" xfId="19" applyNumberFormat="1" applyFont="1">
      <alignment vertical="center"/>
    </xf>
    <xf numFmtId="0" fontId="3" fillId="0" borderId="15" xfId="19" applyFont="1" applyBorder="1">
      <alignment vertical="center"/>
    </xf>
    <xf numFmtId="0" fontId="3" fillId="0" borderId="34" xfId="19" applyFont="1" applyBorder="1">
      <alignment vertical="center"/>
    </xf>
    <xf numFmtId="0" fontId="3" fillId="0" borderId="31" xfId="19" applyFont="1" applyBorder="1">
      <alignment vertical="center"/>
    </xf>
    <xf numFmtId="0" fontId="47" fillId="0" borderId="0" xfId="20" applyFont="1">
      <alignment vertical="center"/>
    </xf>
    <xf numFmtId="187" fontId="3" fillId="3" borderId="0" xfId="18" applyNumberFormat="1" applyFont="1" applyFill="1" applyAlignment="1">
      <alignment vertical="center" wrapText="1"/>
    </xf>
    <xf numFmtId="49" fontId="3" fillId="3" borderId="0" xfId="18" applyNumberFormat="1" applyFont="1" applyFill="1" applyAlignment="1">
      <alignment horizontal="center" vertical="center"/>
    </xf>
    <xf numFmtId="49" fontId="3" fillId="3" borderId="0" xfId="18" applyNumberFormat="1" applyFont="1" applyFill="1" applyAlignment="1">
      <alignment horizontal="center" vertical="center" wrapText="1"/>
    </xf>
    <xf numFmtId="178" fontId="3" fillId="3" borderId="0" xfId="19" applyNumberFormat="1" applyFont="1" applyFill="1" applyAlignment="1">
      <alignment vertical="center" wrapText="1"/>
    </xf>
    <xf numFmtId="184" fontId="1" fillId="0" borderId="0" xfId="14" applyNumberFormat="1" applyAlignment="1">
      <alignment horizontal="right" vertical="center"/>
    </xf>
    <xf numFmtId="183" fontId="1" fillId="0" borderId="0" xfId="14" applyNumberFormat="1" applyAlignment="1">
      <alignment horizontal="right" vertical="center"/>
    </xf>
    <xf numFmtId="178" fontId="1" fillId="0" borderId="0" xfId="19" applyNumberFormat="1" applyAlignment="1">
      <alignment horizontal="center" vertical="center"/>
    </xf>
    <xf numFmtId="178" fontId="1" fillId="0" borderId="0" xfId="13" applyNumberFormat="1" applyAlignment="1">
      <alignment vertical="center"/>
    </xf>
    <xf numFmtId="178" fontId="3" fillId="0" borderId="0" xfId="19" applyNumberFormat="1" applyFont="1">
      <alignment vertical="center"/>
    </xf>
    <xf numFmtId="178" fontId="0" fillId="0" borderId="0" xfId="19" applyNumberFormat="1" applyFont="1">
      <alignment vertical="center"/>
    </xf>
    <xf numFmtId="189" fontId="3" fillId="0" borderId="0" xfId="18" applyNumberFormat="1" applyFont="1">
      <alignment vertical="center"/>
    </xf>
    <xf numFmtId="0" fontId="17" fillId="0" borderId="42" xfId="19" applyFont="1" applyBorder="1">
      <alignment vertical="center"/>
    </xf>
    <xf numFmtId="0" fontId="3" fillId="0" borderId="35" xfId="19" applyFont="1" applyBorder="1">
      <alignment vertical="center"/>
    </xf>
    <xf numFmtId="178" fontId="3" fillId="0" borderId="42" xfId="19" applyNumberFormat="1" applyFont="1" applyBorder="1">
      <alignment vertical="center"/>
    </xf>
    <xf numFmtId="178" fontId="3" fillId="0" borderId="15" xfId="19" applyNumberFormat="1" applyFont="1" applyBorder="1">
      <alignment vertical="center"/>
    </xf>
    <xf numFmtId="189" fontId="3" fillId="0" borderId="34" xfId="19" applyNumberFormat="1" applyFont="1" applyBorder="1">
      <alignment vertical="center"/>
    </xf>
    <xf numFmtId="178" fontId="3" fillId="0" borderId="34" xfId="19" applyNumberFormat="1" applyFont="1" applyBorder="1">
      <alignment vertical="center"/>
    </xf>
    <xf numFmtId="178" fontId="3" fillId="0" borderId="31" xfId="19" applyNumberFormat="1" applyFont="1" applyBorder="1">
      <alignment vertical="center"/>
    </xf>
    <xf numFmtId="178" fontId="3" fillId="0" borderId="14" xfId="19" applyNumberFormat="1" applyFont="1" applyBorder="1">
      <alignment vertical="center"/>
    </xf>
    <xf numFmtId="191" fontId="3" fillId="0" borderId="0" xfId="19" applyNumberFormat="1" applyFont="1">
      <alignment vertical="center"/>
    </xf>
    <xf numFmtId="0" fontId="3" fillId="0" borderId="16" xfId="19" applyFont="1" applyBorder="1">
      <alignment vertical="center"/>
    </xf>
    <xf numFmtId="0" fontId="3" fillId="0" borderId="23" xfId="19" applyFont="1" applyBorder="1">
      <alignment vertical="center"/>
    </xf>
    <xf numFmtId="0" fontId="17" fillId="0" borderId="30" xfId="19" applyFont="1" applyBorder="1">
      <alignment vertical="center"/>
    </xf>
    <xf numFmtId="0" fontId="17" fillId="0" borderId="0" xfId="19" applyFont="1">
      <alignment vertical="center"/>
    </xf>
    <xf numFmtId="189" fontId="3" fillId="0" borderId="23" xfId="19" applyNumberFormat="1" applyFont="1" applyBorder="1">
      <alignment vertical="center"/>
    </xf>
    <xf numFmtId="0" fontId="3" fillId="0" borderId="30" xfId="19" applyFont="1" applyBorder="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0" fillId="3" borderId="0" xfId="1" applyFont="1" applyFill="1" applyAlignment="1">
      <alignment vertical="center"/>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9" fillId="0" borderId="0" xfId="9" applyNumberFormat="1" applyFont="1" applyFill="1" applyBorder="1" applyAlignment="1" applyProtection="1">
      <alignment horizontal="left" vertical="center" wrapText="1"/>
      <protection hidden="1"/>
    </xf>
    <xf numFmtId="176"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79" fontId="10" fillId="0" borderId="30"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78" fontId="10" fillId="0" borderId="32"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78" fontId="10" fillId="0" borderId="40"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0" fontId="2" fillId="0" borderId="31"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78" fontId="2" fillId="0" borderId="65"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84" fontId="17" fillId="3" borderId="32"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4" fontId="17" fillId="3" borderId="130"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84" fontId="17" fillId="3" borderId="108"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6" fontId="17" fillId="3" borderId="42"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3" fontId="17" fillId="3" borderId="42" xfId="15" applyNumberFormat="1" applyFont="1" applyFill="1" applyBorder="1" applyAlignment="1" applyProtection="1">
      <alignment horizontal="right" vertical="center" shrinkToFit="1"/>
    </xf>
    <xf numFmtId="183" fontId="17" fillId="3" borderId="0" xfId="12"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4" fontId="17" fillId="3" borderId="132"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84" fontId="17" fillId="3" borderId="70" xfId="15"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6" fontId="17" fillId="3" borderId="0" xfId="16" applyNumberFormat="1" applyFont="1" applyFill="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3" fontId="17" fillId="3" borderId="31"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133"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6" fontId="17" fillId="3" borderId="43"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186" fontId="17" fillId="3" borderId="155" xfId="16" applyNumberFormat="1" applyFont="1" applyFill="1" applyBorder="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3" fontId="17" fillId="3" borderId="30"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65" xfId="16" applyNumberFormat="1" applyFont="1" applyFill="1" applyBorder="1" applyAlignment="1" applyProtection="1">
      <alignment horizontal="right" vertical="center" shrinkToFit="1"/>
    </xf>
    <xf numFmtId="183" fontId="17" fillId="3" borderId="72" xfId="16" applyNumberFormat="1" applyFont="1" applyFill="1" applyBorder="1" applyAlignment="1" applyProtection="1">
      <alignment horizontal="right" vertical="center" shrinkToFit="1"/>
    </xf>
    <xf numFmtId="184" fontId="17" fillId="3" borderId="131"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3" fontId="17" fillId="3" borderId="165" xfId="16" applyNumberFormat="1" applyFont="1" applyFill="1" applyBorder="1" applyAlignment="1" applyProtection="1">
      <alignment horizontal="right" vertical="center" shrinkToFit="1"/>
    </xf>
    <xf numFmtId="183" fontId="17" fillId="3" borderId="166"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183" fontId="17" fillId="3" borderId="149"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4" fontId="17" fillId="3" borderId="69"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84" fontId="17" fillId="3" borderId="97"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84" fontId="17" fillId="3" borderId="73"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3" fontId="17" fillId="3" borderId="148" xfId="16" applyNumberFormat="1" applyFont="1" applyFill="1" applyBorder="1" applyAlignment="1" applyProtection="1">
      <alignment horizontal="right" vertical="center" shrinkToFit="1"/>
    </xf>
    <xf numFmtId="183" fontId="17" fillId="3" borderId="68" xfId="16" applyNumberFormat="1" applyFont="1" applyFill="1" applyBorder="1" applyAlignment="1" applyProtection="1">
      <alignment horizontal="right" vertical="center" shrinkToFit="1"/>
    </xf>
    <xf numFmtId="184" fontId="17" fillId="3" borderId="68" xfId="16" applyNumberFormat="1" applyFont="1" applyFill="1" applyBorder="1" applyAlignment="1" applyProtection="1">
      <alignment horizontal="right" vertical="center" shrinkToFit="1"/>
    </xf>
    <xf numFmtId="184" fontId="17" fillId="3" borderId="168"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3" fontId="17" fillId="3" borderId="150"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184" fontId="17" fillId="3" borderId="159"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3" fontId="17" fillId="3" borderId="15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184" fontId="17" fillId="3" borderId="162" xfId="16" applyNumberFormat="1" applyFont="1" applyFill="1" applyBorder="1" applyAlignment="1" applyProtection="1">
      <alignment horizontal="right" vertical="center" shrinkToFit="1"/>
    </xf>
    <xf numFmtId="184" fontId="17" fillId="3" borderId="158" xfId="16" applyNumberFormat="1" applyFont="1" applyFill="1" applyBorder="1" applyAlignment="1" applyProtection="1">
      <alignment horizontal="right" vertical="center" shrinkToFit="1"/>
    </xf>
    <xf numFmtId="184" fontId="17" fillId="3" borderId="27"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84" fontId="17" fillId="3" borderId="75"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0" fontId="17" fillId="3" borderId="51" xfId="12" applyFont="1" applyFill="1" applyBorder="1" applyAlignment="1" applyProtection="1">
      <alignment horizontal="center" vertical="center"/>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84" fontId="17" fillId="3" borderId="72"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54" xfId="16" applyNumberFormat="1" applyFont="1" applyFill="1" applyBorder="1" applyAlignment="1" applyProtection="1">
      <alignment horizontal="right" vertical="center" shrinkToFit="1"/>
    </xf>
    <xf numFmtId="183" fontId="17" fillId="3" borderId="32"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178" fontId="1" fillId="0" borderId="0" xfId="19" applyNumberFormat="1" applyAlignment="1">
      <alignment horizontal="center" vertical="center"/>
    </xf>
    <xf numFmtId="184" fontId="3" fillId="0" borderId="0" xfId="19" applyNumberFormat="1" applyFont="1" applyAlignment="1">
      <alignment horizontal="center" vertical="center"/>
    </xf>
    <xf numFmtId="184" fontId="3" fillId="3" borderId="74" xfId="18" applyNumberFormat="1" applyFont="1" applyFill="1" applyBorder="1" applyAlignment="1">
      <alignment horizontal="center" vertical="center"/>
    </xf>
    <xf numFmtId="0" fontId="3" fillId="0" borderId="0" xfId="19" applyFont="1" applyAlignment="1">
      <alignment horizontal="center" vertical="center"/>
    </xf>
    <xf numFmtId="184" fontId="3" fillId="3" borderId="0" xfId="18" applyNumberFormat="1" applyFont="1" applyFill="1" applyAlignment="1">
      <alignment horizontal="center" vertical="center" wrapText="1"/>
    </xf>
    <xf numFmtId="0" fontId="3" fillId="0" borderId="74" xfId="19" applyFont="1" applyBorder="1" applyAlignment="1">
      <alignment horizontal="center" vertical="center"/>
    </xf>
    <xf numFmtId="187" fontId="3" fillId="3" borderId="74" xfId="18" applyNumberFormat="1" applyFont="1" applyFill="1" applyBorder="1" applyAlignment="1">
      <alignment horizontal="center" vertical="center" wrapText="1"/>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4" fontId="3" fillId="3" borderId="0" xfId="18" applyNumberFormat="1" applyFont="1" applyFill="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0D57D5A0-8411-4E65-AF28-D97FA96D55AB}"/>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F0BF-49CE-A765-FDBD08B489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57108</c:v>
                </c:pt>
                <c:pt idx="1">
                  <c:v>76861</c:v>
                </c:pt>
                <c:pt idx="2">
                  <c:v>108626</c:v>
                </c:pt>
                <c:pt idx="3">
                  <c:v>85962</c:v>
                </c:pt>
                <c:pt idx="4">
                  <c:v>53341</c:v>
                </c:pt>
              </c:numCache>
            </c:numRef>
          </c:val>
          <c:smooth val="0"/>
          <c:extLst>
            <c:ext xmlns:c16="http://schemas.microsoft.com/office/drawing/2014/chart" uri="{C3380CC4-5D6E-409C-BE32-E72D297353CC}">
              <c16:uniqueId val="{00000001-F0BF-49CE-A765-FDBD08B489C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6.95</c:v>
                </c:pt>
                <c:pt idx="1">
                  <c:v>6.26</c:v>
                </c:pt>
                <c:pt idx="2">
                  <c:v>5.62</c:v>
                </c:pt>
                <c:pt idx="3">
                  <c:v>2.5299999999999998</c:v>
                </c:pt>
                <c:pt idx="4">
                  <c:v>4.6399999999999997</c:v>
                </c:pt>
              </c:numCache>
            </c:numRef>
          </c:val>
          <c:extLst>
            <c:ext xmlns:c16="http://schemas.microsoft.com/office/drawing/2014/chart" uri="{C3380CC4-5D6E-409C-BE32-E72D297353CC}">
              <c16:uniqueId val="{00000000-F65F-4B67-A834-8C7D2120ED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16.05</c:v>
                </c:pt>
                <c:pt idx="1">
                  <c:v>14.05</c:v>
                </c:pt>
                <c:pt idx="2">
                  <c:v>12.51</c:v>
                </c:pt>
                <c:pt idx="3">
                  <c:v>13.47</c:v>
                </c:pt>
                <c:pt idx="4">
                  <c:v>10.14</c:v>
                </c:pt>
              </c:numCache>
            </c:numRef>
          </c:val>
          <c:extLst>
            <c:ext xmlns:c16="http://schemas.microsoft.com/office/drawing/2014/chart" uri="{C3380CC4-5D6E-409C-BE32-E72D297353CC}">
              <c16:uniqueId val="{00000001-F65F-4B67-A834-8C7D2120ED1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-1.84</c:v>
                </c:pt>
                <c:pt idx="1">
                  <c:v>-2.42</c:v>
                </c:pt>
                <c:pt idx="2">
                  <c:v>-2.02</c:v>
                </c:pt>
                <c:pt idx="3">
                  <c:v>-1.72</c:v>
                </c:pt>
                <c:pt idx="4">
                  <c:v>-0.73</c:v>
                </c:pt>
              </c:numCache>
            </c:numRef>
          </c:val>
          <c:smooth val="0"/>
          <c:extLst>
            <c:ext xmlns:c16="http://schemas.microsoft.com/office/drawing/2014/chart" uri="{C3380CC4-5D6E-409C-BE32-E72D297353CC}">
              <c16:uniqueId val="{00000002-F65F-4B67-A834-8C7D2120ED1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0.22</c:v>
                </c:pt>
                <c:pt idx="2">
                  <c:v>#N/A</c:v>
                </c:pt>
                <c:pt idx="3">
                  <c:v>0.2</c:v>
                </c:pt>
                <c:pt idx="4">
                  <c:v>#N/A</c:v>
                </c:pt>
                <c:pt idx="5">
                  <c:v>0.31</c:v>
                </c:pt>
                <c:pt idx="6">
                  <c:v>#N/A</c:v>
                </c:pt>
                <c:pt idx="7">
                  <c:v>0.2</c:v>
                </c:pt>
                <c:pt idx="8">
                  <c:v>#N/A</c:v>
                </c:pt>
                <c:pt idx="9">
                  <c:v>0</c:v>
                </c:pt>
              </c:numCache>
            </c:numRef>
          </c:val>
          <c:extLst>
            <c:ext xmlns:c16="http://schemas.microsoft.com/office/drawing/2014/chart" uri="{C3380CC4-5D6E-409C-BE32-E72D297353CC}">
              <c16:uniqueId val="{00000000-1A17-4C62-928A-8A13DE49D5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17-4C62-928A-8A13DE49D520}"/>
            </c:ext>
          </c:extLst>
        </c:ser>
        <c:ser>
          <c:idx val="2"/>
          <c:order val="2"/>
          <c:tx>
            <c:strRef>
              <c:f>データシート!$A$29</c:f>
              <c:strCache>
                <c:ptCount val="1"/>
                <c:pt idx="0">
                  <c:v>大村市農業集落排水事業会計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c:v>
                </c:pt>
                <c:pt idx="2">
                  <c:v>#N/A</c:v>
                </c:pt>
                <c:pt idx="3">
                  <c:v>0.15</c:v>
                </c:pt>
                <c:pt idx="4">
                  <c:v>#N/A</c:v>
                </c:pt>
                <c:pt idx="5">
                  <c:v>0.17</c:v>
                </c:pt>
                <c:pt idx="6">
                  <c:v>#N/A</c:v>
                </c:pt>
                <c:pt idx="7">
                  <c:v>0.18</c:v>
                </c:pt>
                <c:pt idx="8">
                  <c:v>#N/A</c:v>
                </c:pt>
                <c:pt idx="9">
                  <c:v>0.2</c:v>
                </c:pt>
              </c:numCache>
            </c:numRef>
          </c:val>
          <c:extLst>
            <c:ext xmlns:c16="http://schemas.microsoft.com/office/drawing/2014/chart" uri="{C3380CC4-5D6E-409C-BE32-E72D297353CC}">
              <c16:uniqueId val="{00000002-1A17-4C62-928A-8A13DE49D520}"/>
            </c:ext>
          </c:extLst>
        </c:ser>
        <c:ser>
          <c:idx val="3"/>
          <c:order val="3"/>
          <c:tx>
            <c:strRef>
              <c:f>データシート!$A$30</c:f>
              <c:strCache>
                <c:ptCount val="1"/>
                <c:pt idx="0">
                  <c:v>大村市介護保険事業特別会計（保険事業勘定）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0.6</c:v>
                </c:pt>
                <c:pt idx="2">
                  <c:v>#N/A</c:v>
                </c:pt>
                <c:pt idx="3">
                  <c:v>0.43</c:v>
                </c:pt>
                <c:pt idx="4">
                  <c:v>#N/A</c:v>
                </c:pt>
                <c:pt idx="5">
                  <c:v>0.48</c:v>
                </c:pt>
                <c:pt idx="6">
                  <c:v>#N/A</c:v>
                </c:pt>
                <c:pt idx="7">
                  <c:v>0.36</c:v>
                </c:pt>
                <c:pt idx="8">
                  <c:v>#N/A</c:v>
                </c:pt>
                <c:pt idx="9">
                  <c:v>0.37</c:v>
                </c:pt>
              </c:numCache>
            </c:numRef>
          </c:val>
          <c:extLst>
            <c:ext xmlns:c16="http://schemas.microsoft.com/office/drawing/2014/chart" uri="{C3380CC4-5D6E-409C-BE32-E72D297353CC}">
              <c16:uniqueId val="{00000003-1A17-4C62-928A-8A13DE49D520}"/>
            </c:ext>
          </c:extLst>
        </c:ser>
        <c:ser>
          <c:idx val="4"/>
          <c:order val="4"/>
          <c:tx>
            <c:strRef>
              <c:f>データシート!$A$31</c:f>
              <c:strCache>
                <c:ptCount val="1"/>
                <c:pt idx="0">
                  <c:v>大村市国民健康保険事業特別会計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0.31</c:v>
                </c:pt>
                <c:pt idx="2">
                  <c:v>#N/A</c:v>
                </c:pt>
                <c:pt idx="3">
                  <c:v>1.69</c:v>
                </c:pt>
                <c:pt idx="4">
                  <c:v>#N/A</c:v>
                </c:pt>
                <c:pt idx="5">
                  <c:v>1.1399999999999999</c:v>
                </c:pt>
                <c:pt idx="6">
                  <c:v>#N/A</c:v>
                </c:pt>
                <c:pt idx="7">
                  <c:v>0.65</c:v>
                </c:pt>
                <c:pt idx="8">
                  <c:v>#N/A</c:v>
                </c:pt>
                <c:pt idx="9">
                  <c:v>0.44</c:v>
                </c:pt>
              </c:numCache>
            </c:numRef>
          </c:val>
          <c:extLst>
            <c:ext xmlns:c16="http://schemas.microsoft.com/office/drawing/2014/chart" uri="{C3380CC4-5D6E-409C-BE32-E72D297353CC}">
              <c16:uniqueId val="{00000004-1A17-4C62-928A-8A13DE49D520}"/>
            </c:ext>
          </c:extLst>
        </c:ser>
        <c:ser>
          <c:idx val="5"/>
          <c:order val="5"/>
          <c:tx>
            <c:strRef>
              <c:f>データシート!$A$32</c:f>
              <c:strCache>
                <c:ptCount val="1"/>
                <c:pt idx="0">
                  <c:v>大村市工業用水道事業会計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2.91</c:v>
                </c:pt>
                <c:pt idx="2">
                  <c:v>#N/A</c:v>
                </c:pt>
                <c:pt idx="3">
                  <c:v>2.78</c:v>
                </c:pt>
                <c:pt idx="4">
                  <c:v>#N/A</c:v>
                </c:pt>
                <c:pt idx="5">
                  <c:v>2.66</c:v>
                </c:pt>
                <c:pt idx="6">
                  <c:v>#N/A</c:v>
                </c:pt>
                <c:pt idx="7">
                  <c:v>2.68</c:v>
                </c:pt>
                <c:pt idx="8">
                  <c:v>#N/A</c:v>
                </c:pt>
                <c:pt idx="9">
                  <c:v>2.58</c:v>
                </c:pt>
              </c:numCache>
            </c:numRef>
          </c:val>
          <c:extLst>
            <c:ext xmlns:c16="http://schemas.microsoft.com/office/drawing/2014/chart" uri="{C3380CC4-5D6E-409C-BE32-E72D297353CC}">
              <c16:uniqueId val="{00000005-1A17-4C62-928A-8A13DE49D52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6.94</c:v>
                </c:pt>
                <c:pt idx="2">
                  <c:v>#N/A</c:v>
                </c:pt>
                <c:pt idx="3">
                  <c:v>6.25</c:v>
                </c:pt>
                <c:pt idx="4">
                  <c:v>#N/A</c:v>
                </c:pt>
                <c:pt idx="5">
                  <c:v>5.62</c:v>
                </c:pt>
                <c:pt idx="6">
                  <c:v>#N/A</c:v>
                </c:pt>
                <c:pt idx="7">
                  <c:v>2.52</c:v>
                </c:pt>
                <c:pt idx="8">
                  <c:v>#N/A</c:v>
                </c:pt>
                <c:pt idx="9">
                  <c:v>4.6399999999999997</c:v>
                </c:pt>
              </c:numCache>
            </c:numRef>
          </c:val>
          <c:extLst>
            <c:ext xmlns:c16="http://schemas.microsoft.com/office/drawing/2014/chart" uri="{C3380CC4-5D6E-409C-BE32-E72D297353CC}">
              <c16:uniqueId val="{00000006-1A17-4C62-928A-8A13DE49D520}"/>
            </c:ext>
          </c:extLst>
        </c:ser>
        <c:ser>
          <c:idx val="7"/>
          <c:order val="7"/>
          <c:tx>
            <c:strRef>
              <c:f>データシート!$A$34</c:f>
              <c:strCache>
                <c:ptCount val="1"/>
                <c:pt idx="0">
                  <c:v>大村市水道事業会計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5.6</c:v>
                </c:pt>
                <c:pt idx="2">
                  <c:v>#N/A</c:v>
                </c:pt>
                <c:pt idx="3">
                  <c:v>6.06</c:v>
                </c:pt>
                <c:pt idx="4">
                  <c:v>#N/A</c:v>
                </c:pt>
                <c:pt idx="5">
                  <c:v>4.84</c:v>
                </c:pt>
                <c:pt idx="6">
                  <c:v>#N/A</c:v>
                </c:pt>
                <c:pt idx="7">
                  <c:v>5.87</c:v>
                </c:pt>
                <c:pt idx="8">
                  <c:v>#N/A</c:v>
                </c:pt>
                <c:pt idx="9">
                  <c:v>6.28</c:v>
                </c:pt>
              </c:numCache>
            </c:numRef>
          </c:val>
          <c:extLst>
            <c:ext xmlns:c16="http://schemas.microsoft.com/office/drawing/2014/chart" uri="{C3380CC4-5D6E-409C-BE32-E72D297353CC}">
              <c16:uniqueId val="{00000007-1A17-4C62-928A-8A13DE49D520}"/>
            </c:ext>
          </c:extLst>
        </c:ser>
        <c:ser>
          <c:idx val="8"/>
          <c:order val="8"/>
          <c:tx>
            <c:strRef>
              <c:f>データシート!$A$35</c:f>
              <c:strCache>
                <c:ptCount val="1"/>
                <c:pt idx="0">
                  <c:v>大村市下水道事業会計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4.97</c:v>
                </c:pt>
                <c:pt idx="2">
                  <c:v>#N/A</c:v>
                </c:pt>
                <c:pt idx="3">
                  <c:v>6.87</c:v>
                </c:pt>
                <c:pt idx="4">
                  <c:v>#N/A</c:v>
                </c:pt>
                <c:pt idx="5">
                  <c:v>7.04</c:v>
                </c:pt>
                <c:pt idx="6">
                  <c:v>#N/A</c:v>
                </c:pt>
                <c:pt idx="7">
                  <c:v>8.51</c:v>
                </c:pt>
                <c:pt idx="8">
                  <c:v>#N/A</c:v>
                </c:pt>
                <c:pt idx="9">
                  <c:v>7.98</c:v>
                </c:pt>
              </c:numCache>
            </c:numRef>
          </c:val>
          <c:extLst>
            <c:ext xmlns:c16="http://schemas.microsoft.com/office/drawing/2014/chart" uri="{C3380CC4-5D6E-409C-BE32-E72D297353CC}">
              <c16:uniqueId val="{00000008-1A17-4C62-928A-8A13DE49D520}"/>
            </c:ext>
          </c:extLst>
        </c:ser>
        <c:ser>
          <c:idx val="9"/>
          <c:order val="9"/>
          <c:tx>
            <c:strRef>
              <c:f>データシート!$A$36</c:f>
              <c:strCache>
                <c:ptCount val="1"/>
                <c:pt idx="0">
                  <c:v>大村市モーターボート競走事業会計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30.32</c:v>
                </c:pt>
                <c:pt idx="2">
                  <c:v>#N/A</c:v>
                </c:pt>
                <c:pt idx="3">
                  <c:v>41.84</c:v>
                </c:pt>
                <c:pt idx="4">
                  <c:v>#N/A</c:v>
                </c:pt>
                <c:pt idx="5">
                  <c:v>52.31</c:v>
                </c:pt>
                <c:pt idx="6">
                  <c:v>#N/A</c:v>
                </c:pt>
                <c:pt idx="7">
                  <c:v>73.349999999999994</c:v>
                </c:pt>
                <c:pt idx="8">
                  <c:v>#N/A</c:v>
                </c:pt>
                <c:pt idx="9">
                  <c:v>110.54</c:v>
                </c:pt>
              </c:numCache>
            </c:numRef>
          </c:val>
          <c:extLst>
            <c:ext xmlns:c16="http://schemas.microsoft.com/office/drawing/2014/chart" uri="{C3380CC4-5D6E-409C-BE32-E72D297353CC}">
              <c16:uniqueId val="{00000009-1A17-4C62-928A-8A13DE49D52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3494</c:v>
                </c:pt>
                <c:pt idx="5">
                  <c:v>3408</c:v>
                </c:pt>
                <c:pt idx="8">
                  <c:v>3337</c:v>
                </c:pt>
                <c:pt idx="11">
                  <c:v>3143</c:v>
                </c:pt>
                <c:pt idx="14">
                  <c:v>3428</c:v>
                </c:pt>
              </c:numCache>
            </c:numRef>
          </c:val>
          <c:extLst>
            <c:ext xmlns:c16="http://schemas.microsoft.com/office/drawing/2014/chart" uri="{C3380CC4-5D6E-409C-BE32-E72D297353CC}">
              <c16:uniqueId val="{00000000-91FF-49C2-83F1-CC56B9AD86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1-91FF-49C2-83F1-CC56B9AD86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170</c:v>
                </c:pt>
                <c:pt idx="3">
                  <c:v>17</c:v>
                </c:pt>
                <c:pt idx="6">
                  <c:v>17</c:v>
                </c:pt>
                <c:pt idx="9">
                  <c:v>17</c:v>
                </c:pt>
                <c:pt idx="12">
                  <c:v>17</c:v>
                </c:pt>
              </c:numCache>
            </c:numRef>
          </c:val>
          <c:extLst>
            <c:ext xmlns:c16="http://schemas.microsoft.com/office/drawing/2014/chart" uri="{C3380CC4-5D6E-409C-BE32-E72D297353CC}">
              <c16:uniqueId val="{00000002-91FF-49C2-83F1-CC56B9AD86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135</c:v>
                </c:pt>
                <c:pt idx="3">
                  <c:v>153</c:v>
                </c:pt>
                <c:pt idx="6">
                  <c:v>158</c:v>
                </c:pt>
                <c:pt idx="9">
                  <c:v>160</c:v>
                </c:pt>
                <c:pt idx="12">
                  <c:v>161</c:v>
                </c:pt>
              </c:numCache>
            </c:numRef>
          </c:val>
          <c:extLst>
            <c:ext xmlns:c16="http://schemas.microsoft.com/office/drawing/2014/chart" uri="{C3380CC4-5D6E-409C-BE32-E72D297353CC}">
              <c16:uniqueId val="{00000003-91FF-49C2-83F1-CC56B9AD86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1401</c:v>
                </c:pt>
                <c:pt idx="3">
                  <c:v>1686</c:v>
                </c:pt>
                <c:pt idx="6">
                  <c:v>1718</c:v>
                </c:pt>
                <c:pt idx="9">
                  <c:v>1689</c:v>
                </c:pt>
                <c:pt idx="12">
                  <c:v>1658</c:v>
                </c:pt>
              </c:numCache>
            </c:numRef>
          </c:val>
          <c:extLst>
            <c:ext xmlns:c16="http://schemas.microsoft.com/office/drawing/2014/chart" uri="{C3380CC4-5D6E-409C-BE32-E72D297353CC}">
              <c16:uniqueId val="{00000004-91FF-49C2-83F1-CC56B9AD86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FF-49C2-83F1-CC56B9AD86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FF-49C2-83F1-CC56B9AD86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2725</c:v>
                </c:pt>
                <c:pt idx="3">
                  <c:v>2761</c:v>
                </c:pt>
                <c:pt idx="6">
                  <c:v>3034</c:v>
                </c:pt>
                <c:pt idx="9">
                  <c:v>2979</c:v>
                </c:pt>
                <c:pt idx="12">
                  <c:v>3079</c:v>
                </c:pt>
              </c:numCache>
            </c:numRef>
          </c:val>
          <c:extLst>
            <c:ext xmlns:c16="http://schemas.microsoft.com/office/drawing/2014/chart" uri="{C3380CC4-5D6E-409C-BE32-E72D297353CC}">
              <c16:uniqueId val="{00000007-91FF-49C2-83F1-CC56B9AD865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938</c:v>
                </c:pt>
                <c:pt idx="2">
                  <c:v>#N/A</c:v>
                </c:pt>
                <c:pt idx="3">
                  <c:v>#N/A</c:v>
                </c:pt>
                <c:pt idx="4">
                  <c:v>1210</c:v>
                </c:pt>
                <c:pt idx="5">
                  <c:v>#N/A</c:v>
                </c:pt>
                <c:pt idx="6">
                  <c:v>#N/A</c:v>
                </c:pt>
                <c:pt idx="7">
                  <c:v>1591</c:v>
                </c:pt>
                <c:pt idx="8">
                  <c:v>#N/A</c:v>
                </c:pt>
                <c:pt idx="9">
                  <c:v>#N/A</c:v>
                </c:pt>
                <c:pt idx="10">
                  <c:v>1703</c:v>
                </c:pt>
                <c:pt idx="11">
                  <c:v>#N/A</c:v>
                </c:pt>
                <c:pt idx="12">
                  <c:v>#N/A</c:v>
                </c:pt>
                <c:pt idx="13">
                  <c:v>1487</c:v>
                </c:pt>
                <c:pt idx="14">
                  <c:v>#N/A</c:v>
                </c:pt>
              </c:numCache>
            </c:numRef>
          </c:val>
          <c:smooth val="0"/>
          <c:extLst>
            <c:ext xmlns:c16="http://schemas.microsoft.com/office/drawing/2014/chart" uri="{C3380CC4-5D6E-409C-BE32-E72D297353CC}">
              <c16:uniqueId val="{00000008-91FF-49C2-83F1-CC56B9AD865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32923</c:v>
                </c:pt>
                <c:pt idx="5">
                  <c:v>33084</c:v>
                </c:pt>
                <c:pt idx="8">
                  <c:v>33379</c:v>
                </c:pt>
                <c:pt idx="11">
                  <c:v>33072</c:v>
                </c:pt>
                <c:pt idx="14">
                  <c:v>32702</c:v>
                </c:pt>
              </c:numCache>
            </c:numRef>
          </c:val>
          <c:extLst>
            <c:ext xmlns:c16="http://schemas.microsoft.com/office/drawing/2014/chart" uri="{C3380CC4-5D6E-409C-BE32-E72D297353CC}">
              <c16:uniqueId val="{00000000-1EF4-4CAB-A360-9F440DAED7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9826</c:v>
                </c:pt>
                <c:pt idx="5">
                  <c:v>9873</c:v>
                </c:pt>
                <c:pt idx="8">
                  <c:v>10948</c:v>
                </c:pt>
                <c:pt idx="11">
                  <c:v>9728</c:v>
                </c:pt>
                <c:pt idx="14">
                  <c:v>11127</c:v>
                </c:pt>
              </c:numCache>
            </c:numRef>
          </c:val>
          <c:extLst>
            <c:ext xmlns:c16="http://schemas.microsoft.com/office/drawing/2014/chart" uri="{C3380CC4-5D6E-409C-BE32-E72D297353CC}">
              <c16:uniqueId val="{00000001-1EF4-4CAB-A360-9F440DAED7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9132</c:v>
                </c:pt>
                <c:pt idx="5">
                  <c:v>9681</c:v>
                </c:pt>
                <c:pt idx="8">
                  <c:v>9902</c:v>
                </c:pt>
                <c:pt idx="11">
                  <c:v>13265</c:v>
                </c:pt>
                <c:pt idx="14">
                  <c:v>14541</c:v>
                </c:pt>
              </c:numCache>
            </c:numRef>
          </c:val>
          <c:extLst>
            <c:ext xmlns:c16="http://schemas.microsoft.com/office/drawing/2014/chart" uri="{C3380CC4-5D6E-409C-BE32-E72D297353CC}">
              <c16:uniqueId val="{00000002-1EF4-4CAB-A360-9F440DAED7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F4-4CAB-A360-9F440DAED7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F4-4CAB-A360-9F440DAED7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794</c:v>
                </c:pt>
                <c:pt idx="3">
                  <c:v>1124</c:v>
                </c:pt>
                <c:pt idx="6">
                  <c:v>591</c:v>
                </c:pt>
                <c:pt idx="9">
                  <c:v>371</c:v>
                </c:pt>
                <c:pt idx="12">
                  <c:v>377</c:v>
                </c:pt>
              </c:numCache>
            </c:numRef>
          </c:val>
          <c:extLst>
            <c:ext xmlns:c16="http://schemas.microsoft.com/office/drawing/2014/chart" uri="{C3380CC4-5D6E-409C-BE32-E72D297353CC}">
              <c16:uniqueId val="{00000005-1EF4-4CAB-A360-9F440DAED7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3516</c:v>
                </c:pt>
                <c:pt idx="3">
                  <c:v>3309</c:v>
                </c:pt>
                <c:pt idx="6">
                  <c:v>3053</c:v>
                </c:pt>
                <c:pt idx="9">
                  <c:v>2908</c:v>
                </c:pt>
                <c:pt idx="12">
                  <c:v>2692</c:v>
                </c:pt>
              </c:numCache>
            </c:numRef>
          </c:val>
          <c:extLst>
            <c:ext xmlns:c16="http://schemas.microsoft.com/office/drawing/2014/chart" uri="{C3380CC4-5D6E-409C-BE32-E72D297353CC}">
              <c16:uniqueId val="{00000006-1EF4-4CAB-A360-9F440DAED7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1202</c:v>
                </c:pt>
                <c:pt idx="3">
                  <c:v>1087</c:v>
                </c:pt>
                <c:pt idx="6">
                  <c:v>959</c:v>
                </c:pt>
                <c:pt idx="9">
                  <c:v>813</c:v>
                </c:pt>
                <c:pt idx="12">
                  <c:v>684</c:v>
                </c:pt>
              </c:numCache>
            </c:numRef>
          </c:val>
          <c:extLst>
            <c:ext xmlns:c16="http://schemas.microsoft.com/office/drawing/2014/chart" uri="{C3380CC4-5D6E-409C-BE32-E72D297353CC}">
              <c16:uniqueId val="{00000007-1EF4-4CAB-A360-9F440DAED7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20947</c:v>
                </c:pt>
                <c:pt idx="3">
                  <c:v>20113</c:v>
                </c:pt>
                <c:pt idx="6">
                  <c:v>19805</c:v>
                </c:pt>
                <c:pt idx="9">
                  <c:v>18866</c:v>
                </c:pt>
                <c:pt idx="12">
                  <c:v>18528</c:v>
                </c:pt>
              </c:numCache>
            </c:numRef>
          </c:val>
          <c:extLst>
            <c:ext xmlns:c16="http://schemas.microsoft.com/office/drawing/2014/chart" uri="{C3380CC4-5D6E-409C-BE32-E72D297353CC}">
              <c16:uniqueId val="{00000008-1EF4-4CAB-A360-9F440DAED7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211</c:v>
                </c:pt>
                <c:pt idx="3">
                  <c:v>98</c:v>
                </c:pt>
                <c:pt idx="6">
                  <c:v>78</c:v>
                </c:pt>
                <c:pt idx="9">
                  <c:v>59</c:v>
                </c:pt>
                <c:pt idx="12">
                  <c:v>39</c:v>
                </c:pt>
              </c:numCache>
            </c:numRef>
          </c:val>
          <c:extLst>
            <c:ext xmlns:c16="http://schemas.microsoft.com/office/drawing/2014/chart" uri="{C3380CC4-5D6E-409C-BE32-E72D297353CC}">
              <c16:uniqueId val="{00000009-1EF4-4CAB-A360-9F440DAED7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35328</c:v>
                </c:pt>
                <c:pt idx="3">
                  <c:v>36894</c:v>
                </c:pt>
                <c:pt idx="6">
                  <c:v>40647</c:v>
                </c:pt>
                <c:pt idx="9">
                  <c:v>42068</c:v>
                </c:pt>
                <c:pt idx="12">
                  <c:v>42471</c:v>
                </c:pt>
              </c:numCache>
            </c:numRef>
          </c:val>
          <c:extLst>
            <c:ext xmlns:c16="http://schemas.microsoft.com/office/drawing/2014/chart" uri="{C3380CC4-5D6E-409C-BE32-E72D297353CC}">
              <c16:uniqueId val="{0000000A-1EF4-4CAB-A360-9F440DAED76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10117</c:v>
                </c:pt>
                <c:pt idx="2">
                  <c:v>#N/A</c:v>
                </c:pt>
                <c:pt idx="3">
                  <c:v>#N/A</c:v>
                </c:pt>
                <c:pt idx="4">
                  <c:v>9985</c:v>
                </c:pt>
                <c:pt idx="5">
                  <c:v>#N/A</c:v>
                </c:pt>
                <c:pt idx="6">
                  <c:v>#N/A</c:v>
                </c:pt>
                <c:pt idx="7">
                  <c:v>10905</c:v>
                </c:pt>
                <c:pt idx="8">
                  <c:v>#N/A</c:v>
                </c:pt>
                <c:pt idx="9">
                  <c:v>#N/A</c:v>
                </c:pt>
                <c:pt idx="10">
                  <c:v>9021</c:v>
                </c:pt>
                <c:pt idx="11">
                  <c:v>#N/A</c:v>
                </c:pt>
                <c:pt idx="12">
                  <c:v>#N/A</c:v>
                </c:pt>
                <c:pt idx="13">
                  <c:v>6421</c:v>
                </c:pt>
                <c:pt idx="14">
                  <c:v>#N/A</c:v>
                </c:pt>
              </c:numCache>
            </c:numRef>
          </c:val>
          <c:smooth val="0"/>
          <c:extLst>
            <c:ext xmlns:c16="http://schemas.microsoft.com/office/drawing/2014/chart" uri="{C3380CC4-5D6E-409C-BE32-E72D297353CC}">
              <c16:uniqueId val="{0000000B-1EF4-4CAB-A360-9F440DAED76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2436</c:v>
                </c:pt>
                <c:pt idx="1">
                  <c:v>2685</c:v>
                </c:pt>
                <c:pt idx="2">
                  <c:v>2084</c:v>
                </c:pt>
              </c:numCache>
            </c:numRef>
          </c:val>
          <c:extLst>
            <c:ext xmlns:c16="http://schemas.microsoft.com/office/drawing/2014/chart" uri="{C3380CC4-5D6E-409C-BE32-E72D297353CC}">
              <c16:uniqueId val="{00000000-BBB8-43D4-9434-4DD047FFF3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1061</c:v>
                </c:pt>
                <c:pt idx="1">
                  <c:v>1061</c:v>
                </c:pt>
                <c:pt idx="2">
                  <c:v>762</c:v>
                </c:pt>
              </c:numCache>
            </c:numRef>
          </c:val>
          <c:extLst>
            <c:ext xmlns:c16="http://schemas.microsoft.com/office/drawing/2014/chart" uri="{C3380CC4-5D6E-409C-BE32-E72D297353CC}">
              <c16:uniqueId val="{00000001-BBB8-43D4-9434-4DD047FFF3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5212</c:v>
                </c:pt>
                <c:pt idx="1">
                  <c:v>8187</c:v>
                </c:pt>
                <c:pt idx="2">
                  <c:v>10245</c:v>
                </c:pt>
              </c:numCache>
            </c:numRef>
          </c:val>
          <c:extLst>
            <c:ext xmlns:c16="http://schemas.microsoft.com/office/drawing/2014/chart" uri="{C3380CC4-5D6E-409C-BE32-E72D297353CC}">
              <c16:uniqueId val="{00000002-BBB8-43D4-9434-4DD047FFF30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0DB-4D4A-BAA2-2947F04BB0F6}"/>
              </c:ext>
            </c:extLst>
          </c:dPt>
          <c:dPt>
            <c:idx val="1"/>
            <c:bubble3D val="0"/>
            <c:extLst>
              <c:ext xmlns:c16="http://schemas.microsoft.com/office/drawing/2014/chart" uri="{C3380CC4-5D6E-409C-BE32-E72D297353CC}">
                <c16:uniqueId val="{00000001-00DB-4D4A-BAA2-2947F04BB0F6}"/>
              </c:ext>
            </c:extLst>
          </c:dPt>
          <c:dPt>
            <c:idx val="2"/>
            <c:bubble3D val="0"/>
            <c:extLst>
              <c:ext xmlns:c16="http://schemas.microsoft.com/office/drawing/2014/chart" uri="{C3380CC4-5D6E-409C-BE32-E72D297353CC}">
                <c16:uniqueId val="{00000002-00DB-4D4A-BAA2-2947F04BB0F6}"/>
              </c:ext>
            </c:extLst>
          </c:dPt>
          <c:dPt>
            <c:idx val="3"/>
            <c:bubble3D val="0"/>
            <c:extLst>
              <c:ext xmlns:c16="http://schemas.microsoft.com/office/drawing/2014/chart" uri="{C3380CC4-5D6E-409C-BE32-E72D297353CC}">
                <c16:uniqueId val="{00000003-00DB-4D4A-BAA2-2947F04BB0F6}"/>
              </c:ext>
            </c:extLst>
          </c:dPt>
          <c:dPt>
            <c:idx val="4"/>
            <c:bubble3D val="0"/>
            <c:extLst>
              <c:ext xmlns:c16="http://schemas.microsoft.com/office/drawing/2014/chart" uri="{C3380CC4-5D6E-409C-BE32-E72D297353CC}">
                <c16:uniqueId val="{00000004-00DB-4D4A-BAA2-2947F04BB0F6}"/>
              </c:ext>
            </c:extLst>
          </c:dPt>
          <c:dPt>
            <c:idx val="8"/>
            <c:bubble3D val="0"/>
            <c:extLst>
              <c:ext xmlns:c16="http://schemas.microsoft.com/office/drawing/2014/chart" uri="{C3380CC4-5D6E-409C-BE32-E72D297353CC}">
                <c16:uniqueId val="{00000005-00DB-4D4A-BAA2-2947F04BB0F6}"/>
              </c:ext>
            </c:extLst>
          </c:dPt>
          <c:dPt>
            <c:idx val="16"/>
            <c:bubble3D val="0"/>
            <c:extLst>
              <c:ext xmlns:c16="http://schemas.microsoft.com/office/drawing/2014/chart" uri="{C3380CC4-5D6E-409C-BE32-E72D297353CC}">
                <c16:uniqueId val="{00000006-00DB-4D4A-BAA2-2947F04BB0F6}"/>
              </c:ext>
            </c:extLst>
          </c:dPt>
          <c:dPt>
            <c:idx val="24"/>
            <c:bubble3D val="0"/>
            <c:extLst>
              <c:ext xmlns:c16="http://schemas.microsoft.com/office/drawing/2014/chart" uri="{C3380CC4-5D6E-409C-BE32-E72D297353CC}">
                <c16:uniqueId val="{00000007-00DB-4D4A-BAA2-2947F04BB0F6}"/>
              </c:ext>
            </c:extLst>
          </c:dPt>
          <c:dPt>
            <c:idx val="32"/>
            <c:bubble3D val="0"/>
            <c:extLst>
              <c:ext xmlns:c16="http://schemas.microsoft.com/office/drawing/2014/chart" uri="{C3380CC4-5D6E-409C-BE32-E72D297353CC}">
                <c16:uniqueId val="{00000008-00DB-4D4A-BAA2-2947F04BB0F6}"/>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0DB-4D4A-BAA2-2947F04BB0F6}"/>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00DB-4D4A-BAA2-2947F04BB0F6}"/>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00DB-4D4A-BAA2-2947F04BB0F6}"/>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00DB-4D4A-BAA2-2947F04BB0F6}"/>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00DB-4D4A-BAA2-2947F04BB0F6}"/>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0DB-4D4A-BAA2-2947F04BB0F6}"/>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0DB-4D4A-BAA2-2947F04BB0F6}"/>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0DB-4D4A-BAA2-2947F04BB0F6}"/>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0DB-4D4A-BAA2-2947F04BB0F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57.7</c:v>
                </c:pt>
                <c:pt idx="16">
                  <c:v>57.3</c:v>
                </c:pt>
                <c:pt idx="24">
                  <c:v>58.9</c:v>
                </c:pt>
                <c:pt idx="32">
                  <c:v>59.4</c:v>
                </c:pt>
              </c:numCache>
            </c:numRef>
          </c:xVal>
          <c:yVal>
            <c:numRef>
              <c:f>公会計指標分析・財政指標組合せ分析表!$BP$51:$DC$51</c:f>
              <c:numCache>
                <c:formatCode>#,##0.0;"▲ "#,##0.0</c:formatCode>
                <c:ptCount val="40"/>
                <c:pt idx="0">
                  <c:v>61.5</c:v>
                </c:pt>
                <c:pt idx="8">
                  <c:v>59.8</c:v>
                </c:pt>
                <c:pt idx="16">
                  <c:v>65</c:v>
                </c:pt>
                <c:pt idx="24">
                  <c:v>52.3</c:v>
                </c:pt>
                <c:pt idx="32">
                  <c:v>36</c:v>
                </c:pt>
              </c:numCache>
            </c:numRef>
          </c:yVal>
          <c:smooth val="0"/>
          <c:extLst>
            <c:ext xmlns:c16="http://schemas.microsoft.com/office/drawing/2014/chart" uri="{C3380CC4-5D6E-409C-BE32-E72D297353CC}">
              <c16:uniqueId val="{00000009-00DB-4D4A-BAA2-2947F04BB0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0DB-4D4A-BAA2-2947F04BB0F6}"/>
              </c:ext>
            </c:extLst>
          </c:dPt>
          <c:dPt>
            <c:idx val="1"/>
            <c:bubble3D val="0"/>
            <c:extLst>
              <c:ext xmlns:c16="http://schemas.microsoft.com/office/drawing/2014/chart" uri="{C3380CC4-5D6E-409C-BE32-E72D297353CC}">
                <c16:uniqueId val="{0000000B-00DB-4D4A-BAA2-2947F04BB0F6}"/>
              </c:ext>
            </c:extLst>
          </c:dPt>
          <c:dPt>
            <c:idx val="2"/>
            <c:bubble3D val="0"/>
            <c:extLst>
              <c:ext xmlns:c16="http://schemas.microsoft.com/office/drawing/2014/chart" uri="{C3380CC4-5D6E-409C-BE32-E72D297353CC}">
                <c16:uniqueId val="{0000000C-00DB-4D4A-BAA2-2947F04BB0F6}"/>
              </c:ext>
            </c:extLst>
          </c:dPt>
          <c:dPt>
            <c:idx val="3"/>
            <c:bubble3D val="0"/>
            <c:extLst>
              <c:ext xmlns:c16="http://schemas.microsoft.com/office/drawing/2014/chart" uri="{C3380CC4-5D6E-409C-BE32-E72D297353CC}">
                <c16:uniqueId val="{0000000D-00DB-4D4A-BAA2-2947F04BB0F6}"/>
              </c:ext>
            </c:extLst>
          </c:dPt>
          <c:dPt>
            <c:idx val="4"/>
            <c:bubble3D val="0"/>
            <c:extLst>
              <c:ext xmlns:c16="http://schemas.microsoft.com/office/drawing/2014/chart" uri="{C3380CC4-5D6E-409C-BE32-E72D297353CC}">
                <c16:uniqueId val="{0000000E-00DB-4D4A-BAA2-2947F04BB0F6}"/>
              </c:ext>
            </c:extLst>
          </c:dPt>
          <c:dPt>
            <c:idx val="8"/>
            <c:bubble3D val="0"/>
            <c:extLst>
              <c:ext xmlns:c16="http://schemas.microsoft.com/office/drawing/2014/chart" uri="{C3380CC4-5D6E-409C-BE32-E72D297353CC}">
                <c16:uniqueId val="{0000000F-00DB-4D4A-BAA2-2947F04BB0F6}"/>
              </c:ext>
            </c:extLst>
          </c:dPt>
          <c:dPt>
            <c:idx val="16"/>
            <c:bubble3D val="0"/>
            <c:extLst>
              <c:ext xmlns:c16="http://schemas.microsoft.com/office/drawing/2014/chart" uri="{C3380CC4-5D6E-409C-BE32-E72D297353CC}">
                <c16:uniqueId val="{00000010-00DB-4D4A-BAA2-2947F04BB0F6}"/>
              </c:ext>
            </c:extLst>
          </c:dPt>
          <c:dPt>
            <c:idx val="24"/>
            <c:bubble3D val="0"/>
            <c:extLst>
              <c:ext xmlns:c16="http://schemas.microsoft.com/office/drawing/2014/chart" uri="{C3380CC4-5D6E-409C-BE32-E72D297353CC}">
                <c16:uniqueId val="{00000011-00DB-4D4A-BAA2-2947F04BB0F6}"/>
              </c:ext>
            </c:extLst>
          </c:dPt>
          <c:dPt>
            <c:idx val="32"/>
            <c:bubble3D val="0"/>
            <c:extLst>
              <c:ext xmlns:c16="http://schemas.microsoft.com/office/drawing/2014/chart" uri="{C3380CC4-5D6E-409C-BE32-E72D297353CC}">
                <c16:uniqueId val="{00000012-00DB-4D4A-BAA2-2947F04BB0F6}"/>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0DB-4D4A-BAA2-2947F04BB0F6}"/>
                </c:ext>
              </c:extLst>
            </c:dLbl>
            <c:dLbl>
              <c:idx val="1"/>
              <c:delete val="1"/>
              <c:extLst>
                <c:ext xmlns:c15="http://schemas.microsoft.com/office/drawing/2012/chart" uri="{CE6537A1-D6FC-4f65-9D91-7224C49458BB}"/>
                <c:ext xmlns:c16="http://schemas.microsoft.com/office/drawing/2014/chart" uri="{C3380CC4-5D6E-409C-BE32-E72D297353CC}">
                  <c16:uniqueId val="{0000000B-00DB-4D4A-BAA2-2947F04BB0F6}"/>
                </c:ext>
              </c:extLst>
            </c:dLbl>
            <c:dLbl>
              <c:idx val="2"/>
              <c:delete val="1"/>
              <c:extLst>
                <c:ext xmlns:c15="http://schemas.microsoft.com/office/drawing/2012/chart" uri="{CE6537A1-D6FC-4f65-9D91-7224C49458BB}"/>
                <c:ext xmlns:c16="http://schemas.microsoft.com/office/drawing/2014/chart" uri="{C3380CC4-5D6E-409C-BE32-E72D297353CC}">
                  <c16:uniqueId val="{0000000C-00DB-4D4A-BAA2-2947F04BB0F6}"/>
                </c:ext>
              </c:extLst>
            </c:dLbl>
            <c:dLbl>
              <c:idx val="3"/>
              <c:delete val="1"/>
              <c:extLst>
                <c:ext xmlns:c15="http://schemas.microsoft.com/office/drawing/2012/chart" uri="{CE6537A1-D6FC-4f65-9D91-7224C49458BB}"/>
                <c:ext xmlns:c16="http://schemas.microsoft.com/office/drawing/2014/chart" uri="{C3380CC4-5D6E-409C-BE32-E72D297353CC}">
                  <c16:uniqueId val="{0000000D-00DB-4D4A-BAA2-2947F04BB0F6}"/>
                </c:ext>
              </c:extLst>
            </c:dLbl>
            <c:dLbl>
              <c:idx val="4"/>
              <c:delete val="1"/>
              <c:extLst>
                <c:ext xmlns:c15="http://schemas.microsoft.com/office/drawing/2012/chart" uri="{CE6537A1-D6FC-4f65-9D91-7224C49458BB}"/>
                <c:ext xmlns:c16="http://schemas.microsoft.com/office/drawing/2014/chart" uri="{C3380CC4-5D6E-409C-BE32-E72D297353CC}">
                  <c16:uniqueId val="{0000000E-00DB-4D4A-BAA2-2947F04BB0F6}"/>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0DB-4D4A-BAA2-2947F04BB0F6}"/>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0DB-4D4A-BAA2-2947F04BB0F6}"/>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0DB-4D4A-BAA2-2947F04BB0F6}"/>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0DB-4D4A-BAA2-2947F04BB0F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00DB-4D4A-BAA2-2947F04BB0F6}"/>
            </c:ext>
          </c:extLst>
        </c:ser>
        <c:dLbls>
          <c:showLegendKey val="0"/>
          <c:showVal val="1"/>
          <c:showCatName val="0"/>
          <c:showSerName val="0"/>
          <c:showPercent val="0"/>
          <c:showBubbleSize val="0"/>
        </c:dLbls>
        <c:axId val="3"/>
        <c:axId val="2"/>
      </c:scatterChart>
      <c:valAx>
        <c:axId val="3"/>
        <c:scaling>
          <c:orientation val="maxMin"/>
          <c:max val="64"/>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8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A4D-4808-8F43-EFC94AD5853B}"/>
              </c:ext>
            </c:extLst>
          </c:dPt>
          <c:dPt>
            <c:idx val="1"/>
            <c:bubble3D val="0"/>
            <c:extLst>
              <c:ext xmlns:c16="http://schemas.microsoft.com/office/drawing/2014/chart" uri="{C3380CC4-5D6E-409C-BE32-E72D297353CC}">
                <c16:uniqueId val="{00000001-DA4D-4808-8F43-EFC94AD5853B}"/>
              </c:ext>
            </c:extLst>
          </c:dPt>
          <c:dPt>
            <c:idx val="2"/>
            <c:bubble3D val="0"/>
            <c:extLst>
              <c:ext xmlns:c16="http://schemas.microsoft.com/office/drawing/2014/chart" uri="{C3380CC4-5D6E-409C-BE32-E72D297353CC}">
                <c16:uniqueId val="{00000002-DA4D-4808-8F43-EFC94AD5853B}"/>
              </c:ext>
            </c:extLst>
          </c:dPt>
          <c:dPt>
            <c:idx val="3"/>
            <c:bubble3D val="0"/>
            <c:extLst>
              <c:ext xmlns:c16="http://schemas.microsoft.com/office/drawing/2014/chart" uri="{C3380CC4-5D6E-409C-BE32-E72D297353CC}">
                <c16:uniqueId val="{00000003-DA4D-4808-8F43-EFC94AD5853B}"/>
              </c:ext>
            </c:extLst>
          </c:dPt>
          <c:dPt>
            <c:idx val="4"/>
            <c:bubble3D val="0"/>
            <c:extLst>
              <c:ext xmlns:c16="http://schemas.microsoft.com/office/drawing/2014/chart" uri="{C3380CC4-5D6E-409C-BE32-E72D297353CC}">
                <c16:uniqueId val="{00000004-DA4D-4808-8F43-EFC94AD5853B}"/>
              </c:ext>
            </c:extLst>
          </c:dPt>
          <c:dPt>
            <c:idx val="8"/>
            <c:bubble3D val="0"/>
            <c:extLst>
              <c:ext xmlns:c16="http://schemas.microsoft.com/office/drawing/2014/chart" uri="{C3380CC4-5D6E-409C-BE32-E72D297353CC}">
                <c16:uniqueId val="{00000005-DA4D-4808-8F43-EFC94AD5853B}"/>
              </c:ext>
            </c:extLst>
          </c:dPt>
          <c:dPt>
            <c:idx val="16"/>
            <c:bubble3D val="0"/>
            <c:extLst>
              <c:ext xmlns:c16="http://schemas.microsoft.com/office/drawing/2014/chart" uri="{C3380CC4-5D6E-409C-BE32-E72D297353CC}">
                <c16:uniqueId val="{00000006-DA4D-4808-8F43-EFC94AD5853B}"/>
              </c:ext>
            </c:extLst>
          </c:dPt>
          <c:dPt>
            <c:idx val="24"/>
            <c:bubble3D val="0"/>
            <c:extLst>
              <c:ext xmlns:c16="http://schemas.microsoft.com/office/drawing/2014/chart" uri="{C3380CC4-5D6E-409C-BE32-E72D297353CC}">
                <c16:uniqueId val="{00000007-DA4D-4808-8F43-EFC94AD5853B}"/>
              </c:ext>
            </c:extLst>
          </c:dPt>
          <c:dPt>
            <c:idx val="32"/>
            <c:bubble3D val="0"/>
            <c:extLst>
              <c:ext xmlns:c16="http://schemas.microsoft.com/office/drawing/2014/chart" uri="{C3380CC4-5D6E-409C-BE32-E72D297353CC}">
                <c16:uniqueId val="{00000008-DA4D-4808-8F43-EFC94AD5853B}"/>
              </c:ext>
            </c:extLst>
          </c:dPt>
          <c:dLbls>
            <c:dLbl>
              <c:idx val="0"/>
              <c:layout>
                <c:manualLayout>
                  <c:x val="-2.671092594124188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A4D-4808-8F43-EFC94AD5853B}"/>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D-4808-8F43-EFC94AD5853B}"/>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A4D-4808-8F43-EFC94AD5853B}"/>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A4D-4808-8F43-EFC94AD5853B}"/>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A4D-4808-8F43-EFC94AD5853B}"/>
                </c:ext>
              </c:extLst>
            </c:dLbl>
            <c:dLbl>
              <c:idx val="8"/>
              <c:layout>
                <c:manualLayout>
                  <c:x val="-3.6685057296979524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A4D-4808-8F43-EFC94AD5853B}"/>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DA4D-4808-8F43-EFC94AD5853B}"/>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A4D-4808-8F43-EFC94AD5853B}"/>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DA4D-4808-8F43-EFC94AD5853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6.8</c:v>
                </c:pt>
                <c:pt idx="16">
                  <c:v>7.4</c:v>
                </c:pt>
                <c:pt idx="24">
                  <c:v>8.8000000000000007</c:v>
                </c:pt>
                <c:pt idx="32">
                  <c:v>9.1999999999999993</c:v>
                </c:pt>
              </c:numCache>
            </c:numRef>
          </c:xVal>
          <c:yVal>
            <c:numRef>
              <c:f>公会計指標分析・財政指標組合せ分析表!$BP$73:$DC$73</c:f>
              <c:numCache>
                <c:formatCode>#,##0.0;"▲ "#,##0.0</c:formatCode>
                <c:ptCount val="40"/>
                <c:pt idx="0">
                  <c:v>61.5</c:v>
                </c:pt>
                <c:pt idx="8">
                  <c:v>59.8</c:v>
                </c:pt>
                <c:pt idx="16">
                  <c:v>65</c:v>
                </c:pt>
                <c:pt idx="24">
                  <c:v>52.3</c:v>
                </c:pt>
                <c:pt idx="32">
                  <c:v>36</c:v>
                </c:pt>
              </c:numCache>
            </c:numRef>
          </c:yVal>
          <c:smooth val="0"/>
          <c:extLst>
            <c:ext xmlns:c16="http://schemas.microsoft.com/office/drawing/2014/chart" uri="{C3380CC4-5D6E-409C-BE32-E72D297353CC}">
              <c16:uniqueId val="{00000009-DA4D-4808-8F43-EFC94AD585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DA4D-4808-8F43-EFC94AD5853B}"/>
              </c:ext>
            </c:extLst>
          </c:dPt>
          <c:dPt>
            <c:idx val="1"/>
            <c:bubble3D val="0"/>
            <c:extLst>
              <c:ext xmlns:c16="http://schemas.microsoft.com/office/drawing/2014/chart" uri="{C3380CC4-5D6E-409C-BE32-E72D297353CC}">
                <c16:uniqueId val="{0000000B-DA4D-4808-8F43-EFC94AD5853B}"/>
              </c:ext>
            </c:extLst>
          </c:dPt>
          <c:dPt>
            <c:idx val="2"/>
            <c:bubble3D val="0"/>
            <c:extLst>
              <c:ext xmlns:c16="http://schemas.microsoft.com/office/drawing/2014/chart" uri="{C3380CC4-5D6E-409C-BE32-E72D297353CC}">
                <c16:uniqueId val="{0000000C-DA4D-4808-8F43-EFC94AD5853B}"/>
              </c:ext>
            </c:extLst>
          </c:dPt>
          <c:dPt>
            <c:idx val="3"/>
            <c:bubble3D val="0"/>
            <c:extLst>
              <c:ext xmlns:c16="http://schemas.microsoft.com/office/drawing/2014/chart" uri="{C3380CC4-5D6E-409C-BE32-E72D297353CC}">
                <c16:uniqueId val="{0000000D-DA4D-4808-8F43-EFC94AD5853B}"/>
              </c:ext>
            </c:extLst>
          </c:dPt>
          <c:dPt>
            <c:idx val="4"/>
            <c:bubble3D val="0"/>
            <c:extLst>
              <c:ext xmlns:c16="http://schemas.microsoft.com/office/drawing/2014/chart" uri="{C3380CC4-5D6E-409C-BE32-E72D297353CC}">
                <c16:uniqueId val="{0000000E-DA4D-4808-8F43-EFC94AD5853B}"/>
              </c:ext>
            </c:extLst>
          </c:dPt>
          <c:dPt>
            <c:idx val="8"/>
            <c:bubble3D val="0"/>
            <c:extLst>
              <c:ext xmlns:c16="http://schemas.microsoft.com/office/drawing/2014/chart" uri="{C3380CC4-5D6E-409C-BE32-E72D297353CC}">
                <c16:uniqueId val="{0000000F-DA4D-4808-8F43-EFC94AD5853B}"/>
              </c:ext>
            </c:extLst>
          </c:dPt>
          <c:dPt>
            <c:idx val="16"/>
            <c:bubble3D val="0"/>
            <c:extLst>
              <c:ext xmlns:c16="http://schemas.microsoft.com/office/drawing/2014/chart" uri="{C3380CC4-5D6E-409C-BE32-E72D297353CC}">
                <c16:uniqueId val="{00000010-DA4D-4808-8F43-EFC94AD5853B}"/>
              </c:ext>
            </c:extLst>
          </c:dPt>
          <c:dPt>
            <c:idx val="24"/>
            <c:bubble3D val="0"/>
            <c:extLst>
              <c:ext xmlns:c16="http://schemas.microsoft.com/office/drawing/2014/chart" uri="{C3380CC4-5D6E-409C-BE32-E72D297353CC}">
                <c16:uniqueId val="{00000011-DA4D-4808-8F43-EFC94AD5853B}"/>
              </c:ext>
            </c:extLst>
          </c:dPt>
          <c:dPt>
            <c:idx val="32"/>
            <c:bubble3D val="0"/>
            <c:extLst>
              <c:ext xmlns:c16="http://schemas.microsoft.com/office/drawing/2014/chart" uri="{C3380CC4-5D6E-409C-BE32-E72D297353CC}">
                <c16:uniqueId val="{00000012-DA4D-4808-8F43-EFC94AD5853B}"/>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DA4D-4808-8F43-EFC94AD5853B}"/>
                </c:ext>
              </c:extLst>
            </c:dLbl>
            <c:dLbl>
              <c:idx val="1"/>
              <c:delete val="1"/>
              <c:extLst>
                <c:ext xmlns:c15="http://schemas.microsoft.com/office/drawing/2012/chart" uri="{CE6537A1-D6FC-4f65-9D91-7224C49458BB}"/>
                <c:ext xmlns:c16="http://schemas.microsoft.com/office/drawing/2014/chart" uri="{C3380CC4-5D6E-409C-BE32-E72D297353CC}">
                  <c16:uniqueId val="{0000000B-DA4D-4808-8F43-EFC94AD5853B}"/>
                </c:ext>
              </c:extLst>
            </c:dLbl>
            <c:dLbl>
              <c:idx val="2"/>
              <c:delete val="1"/>
              <c:extLst>
                <c:ext xmlns:c15="http://schemas.microsoft.com/office/drawing/2012/chart" uri="{CE6537A1-D6FC-4f65-9D91-7224C49458BB}"/>
                <c:ext xmlns:c16="http://schemas.microsoft.com/office/drawing/2014/chart" uri="{C3380CC4-5D6E-409C-BE32-E72D297353CC}">
                  <c16:uniqueId val="{0000000C-DA4D-4808-8F43-EFC94AD5853B}"/>
                </c:ext>
              </c:extLst>
            </c:dLbl>
            <c:dLbl>
              <c:idx val="3"/>
              <c:delete val="1"/>
              <c:extLst>
                <c:ext xmlns:c15="http://schemas.microsoft.com/office/drawing/2012/chart" uri="{CE6537A1-D6FC-4f65-9D91-7224C49458BB}"/>
                <c:ext xmlns:c16="http://schemas.microsoft.com/office/drawing/2014/chart" uri="{C3380CC4-5D6E-409C-BE32-E72D297353CC}">
                  <c16:uniqueId val="{0000000D-DA4D-4808-8F43-EFC94AD5853B}"/>
                </c:ext>
              </c:extLst>
            </c:dLbl>
            <c:dLbl>
              <c:idx val="4"/>
              <c:delete val="1"/>
              <c:extLst>
                <c:ext xmlns:c15="http://schemas.microsoft.com/office/drawing/2012/chart" uri="{CE6537A1-D6FC-4f65-9D91-7224C49458BB}"/>
                <c:ext xmlns:c16="http://schemas.microsoft.com/office/drawing/2014/chart" uri="{C3380CC4-5D6E-409C-BE32-E72D297353CC}">
                  <c16:uniqueId val="{0000000E-DA4D-4808-8F43-EFC94AD5853B}"/>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DA4D-4808-8F43-EFC94AD5853B}"/>
                </c:ext>
              </c:extLst>
            </c:dLbl>
            <c:dLbl>
              <c:idx val="16"/>
              <c:layout>
                <c:manualLayout>
                  <c:x val="-3.6621161056433163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DA4D-4808-8F43-EFC94AD5853B}"/>
                </c:ext>
              </c:extLst>
            </c:dLbl>
            <c:dLbl>
              <c:idx val="24"/>
              <c:layout>
                <c:manualLayout>
                  <c:x val="-2.6647173287753057E-2"/>
                  <c:y val="-5.295696917680374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DA4D-4808-8F43-EFC94AD5853B}"/>
                </c:ext>
              </c:extLst>
            </c:dLbl>
            <c:dLbl>
              <c:idx val="32"/>
              <c:layout>
                <c:manualLayout>
                  <c:x val="-3.1570342725075584E-2"/>
                  <c:y val="-7.187632499878417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DA4D-4808-8F43-EFC94AD5853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DA4D-4808-8F43-EFC94AD5853B}"/>
            </c:ext>
          </c:extLst>
        </c:ser>
        <c:dLbls>
          <c:showLegendKey val="0"/>
          <c:showVal val="1"/>
          <c:showCatName val="0"/>
          <c:showSerName val="0"/>
          <c:showPercent val="0"/>
          <c:showBubbleSize val="0"/>
        </c:dLbls>
        <c:axId val="3"/>
        <c:axId val="2"/>
      </c:scatterChart>
      <c:valAx>
        <c:axId val="3"/>
        <c:scaling>
          <c:orientation val="maxMin"/>
          <c:max val="10"/>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8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市立病院整備事業（</a:t>
          </a:r>
          <a:r>
            <a:rPr kumimoji="1" lang="en-US" altLang="ja-JP" sz="1400">
              <a:latin typeface="ＭＳ ゴシック"/>
              <a:ea typeface="ＭＳ ゴシック"/>
            </a:rPr>
            <a:t>H27～29</a:t>
          </a:r>
          <a:r>
            <a:rPr kumimoji="1" lang="ja-JP" altLang="en-US" sz="1400">
              <a:latin typeface="ＭＳ ゴシック"/>
              <a:ea typeface="ＭＳ ゴシック"/>
            </a:rPr>
            <a:t>年債）の償還開始により元利償還金の額が増加した。</a:t>
          </a:r>
        </a:p>
        <a:p>
          <a:r>
            <a:rPr kumimoji="1" lang="ja-JP" altLang="en-US" sz="1400">
              <a:latin typeface="ＭＳ ゴシック"/>
              <a:ea typeface="ＭＳ ゴシック"/>
            </a:rPr>
            <a:t>　今後は、幹線新大村駅周辺整備事業（</a:t>
          </a:r>
          <a:r>
            <a:rPr kumimoji="1" lang="en-US" altLang="ja-JP" sz="1400">
              <a:latin typeface="ＭＳ ゴシック"/>
              <a:ea typeface="ＭＳ ゴシック"/>
            </a:rPr>
            <a:t>R3</a:t>
          </a:r>
          <a:r>
            <a:rPr kumimoji="1" lang="ja-JP" altLang="en-US" sz="1400">
              <a:latin typeface="ＭＳ ゴシック"/>
              <a:ea typeface="ＭＳ ゴシック"/>
            </a:rPr>
            <a:t>年度元金償還開始）などの大型事業の償還開始により元利償還金は増加していく見込みであるが、モーターボート競走事業収益基金を活用して新規発行債を抑制するなど、公債費の適正化を図っていく。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災害復旧事業などの実施により、一般会計等に係る地方債の現在高は増加したが、農業集落排水事業や病院事業の償還額が新発債を大幅に上回ったことにより公営企業債等繰入見込額は減少した。</a:t>
          </a:r>
        </a:p>
        <a:p>
          <a:r>
            <a:rPr kumimoji="1" lang="ja-JP" altLang="en-US" sz="1400">
              <a:latin typeface="ＭＳ ゴシック"/>
              <a:ea typeface="ＭＳ ゴシック"/>
            </a:rPr>
            <a:t>　競艇事業収入を財源とする基金積立を実施したことから、充当可能基金は増加した。</a:t>
          </a:r>
        </a:p>
        <a:p>
          <a:r>
            <a:rPr kumimoji="1" lang="ja-JP" altLang="en-US" sz="1400">
              <a:latin typeface="ＭＳ ゴシック"/>
              <a:ea typeface="ＭＳ ゴシック"/>
            </a:rPr>
            <a:t>　充当可能財源等（Ｂ）の増加が大きかったことにより、将来負担比率は減少し、早期健全化判断基準を大幅に下回っている。</a:t>
          </a:r>
        </a:p>
        <a:p>
          <a:r>
            <a:rPr kumimoji="1" lang="ja-JP" altLang="en-US" sz="1400">
              <a:latin typeface="ＭＳ ゴシック"/>
              <a:ea typeface="ＭＳ ゴシック"/>
            </a:rPr>
            <a:t>　今後、大型建設事業の実施が予定されており、将来負担額は増加していく見込みであるが、地方交付税措置のない資金手当債の発行抑制や、過去に借り入れた高金利市債をモーターボート競走事業収益基金を活用し繰上償還するなど、公債費の適正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長崎県大村市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大型建設事業実施により32.2億円取崩したが、競艇事業収入を原資としたモーターボート競走事業収益基金へ40.0億円を積み立てたことにより増加した。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年度間の財源の不均衡を調整する財政調整基金、減債基金及び一部の特定目的基金については、大村市財政運営基本方針に定める適正な基金残高を確保していくように努める。また、その他の特定目的基金については、将来的には基金残高の枯渇による事業実施の可否を判断する必要が生じることから、事業終了も含め今後の方向性について検討を進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モーターボート競走事業収益基金：公共施設等の整備のための財源及び市債のうち公共施設等の整備のために発行したものの償還の財源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市庁舎建設整備基金：市庁舎建設整備のための財源</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モーターボート競走事業収益基金：競艇事業収入（</a:t>
          </a:r>
          <a:r>
            <a:rPr kumimoji="1" lang="en-US" altLang="ja-JP" sz="1300">
              <a:solidFill>
                <a:schemeClr val="dk1"/>
              </a:solidFill>
              <a:effectLst/>
              <a:latin typeface="ＭＳ ゴシック"/>
              <a:ea typeface="ＭＳ ゴシック"/>
              <a:cs typeface="+mn-cs"/>
            </a:rPr>
            <a:t>R2</a:t>
          </a:r>
          <a:r>
            <a:rPr kumimoji="1" lang="ja-JP" altLang="en-US" sz="1300">
              <a:solidFill>
                <a:schemeClr val="dk1"/>
              </a:solidFill>
              <a:effectLst/>
              <a:latin typeface="ＭＳ ゴシック"/>
              <a:ea typeface="ＭＳ ゴシック"/>
              <a:cs typeface="+mn-cs"/>
            </a:rPr>
            <a:t>予定処分及びR1未処分利益剰余金の決算処分）を原資とし40.0億円を積み立てたことによる増加。</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モーターボート競走事業収益基金：</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年開業予定の九州新幹線西九州ルート開業に向けた整備及びアセットマネジメント計画に基づく公共施設等の整備を予定していることから、競艇事業の収益に応じ積立予定。</a:t>
          </a:r>
        </a:p>
        <a:p>
          <a:r>
            <a:rPr kumimoji="1" lang="ja-JP" altLang="en-US" sz="1300">
              <a:solidFill>
                <a:schemeClr val="dk1"/>
              </a:solidFill>
              <a:effectLst/>
              <a:latin typeface="ＭＳ ゴシック"/>
              <a:ea typeface="ＭＳ ゴシック"/>
              <a:cs typeface="+mn-cs"/>
            </a:rPr>
            <a:t>　市庁舎建設整備基金：新市庁舎建設は一旦候補地が白紙となったが、再度候補地選定等の作業を進めており、今後の建設に向け積み増しの検討を行う。</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令和2年7月豪雨災害復旧に係る経費や新型コロナウイルス感染症対策に係る経費が増加したため、残高が減少した。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月に策定、令和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月に改訂した大村市財政運営基本方針に定める適正な基金残高</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億円程度を確保していく予定である。なお、</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億円と定めた理由としては、標準財政規模の概ね</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割程度の規模であり、かつ、単年あたり</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億円の収支不足が生じた場合に</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年間は財政運営が可能な水準であるため、この期間中に収支不足改善に向けた取り組みを実施することを想定している。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近年の大型建設事業（新幹線整備事業等）の実施により、公債費が増額しているため、減債基金の取り崩しをを行った。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大村市財政運営基本方針に基づき、公債費が多額になる年度に対応できる水準である基金残高</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億円程度を確保していく予定であるが、財政調整基金や使途が類似しているモーターボート競走事業収益基金とのバランスを考慮しながら、適切に運用する。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なお、公債費の平準化に向け、過去に借り入れた高利の市債の繰上償還も検討する。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A7100BAC-0EAE-4884-86F5-A534E1029B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B831CAA6-9566-4ADE-94E5-95BA74A6DC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53A173AF-4F1F-4CFB-B658-B0D1B7A840EC}"/>
            </a:ext>
          </a:extLst>
        </xdr:cNvPr>
        <xdr:cNvSpPr/>
      </xdr:nvSpPr>
      <xdr:spPr>
        <a:xfrm>
          <a:off x="355600" y="64135"/>
          <a:ext cx="1270000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AD207E60-F82D-47C0-8616-E0AEA5EC4B5A}"/>
            </a:ext>
          </a:extLst>
        </xdr:cNvPr>
        <xdr:cNvSpPr/>
      </xdr:nvSpPr>
      <xdr:spPr>
        <a:xfrm>
          <a:off x="17030700" y="170180"/>
          <a:ext cx="39306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2AFACF2-8BEA-434D-A725-AABBCEBB8CB7}"/>
            </a:ext>
          </a:extLst>
        </xdr:cNvPr>
        <xdr:cNvSpPr/>
      </xdr:nvSpPr>
      <xdr:spPr>
        <a:xfrm>
          <a:off x="17056100" y="167640"/>
          <a:ext cx="3886200" cy="1758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424F75B7-5060-4570-AA3E-CFAD5B56C243}"/>
            </a:ext>
          </a:extLst>
        </xdr:cNvPr>
        <xdr:cNvSpPr/>
      </xdr:nvSpPr>
      <xdr:spPr>
        <a:xfrm>
          <a:off x="17081500" y="173990"/>
          <a:ext cx="3829050" cy="1409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4FF8E17A-9CD9-4A45-B2DE-B41674D1000F}"/>
            </a:ext>
          </a:extLst>
        </xdr:cNvPr>
        <xdr:cNvSpPr/>
      </xdr:nvSpPr>
      <xdr:spPr>
        <a:xfrm>
          <a:off x="14236700" y="170180"/>
          <a:ext cx="26606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F1BF4741-85D1-41A8-8F80-974ED9D9E8B6}"/>
            </a:ext>
          </a:extLst>
        </xdr:cNvPr>
        <xdr:cNvSpPr/>
      </xdr:nvSpPr>
      <xdr:spPr>
        <a:xfrm>
          <a:off x="14262100" y="167640"/>
          <a:ext cx="2616200" cy="1758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5B7FB15E-E600-4576-99BC-942E05EC6CAD}"/>
            </a:ext>
          </a:extLst>
        </xdr:cNvPr>
        <xdr:cNvSpPr/>
      </xdr:nvSpPr>
      <xdr:spPr>
        <a:xfrm>
          <a:off x="14287500" y="173990"/>
          <a:ext cx="2559050" cy="1536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8C38CF0-57FB-4AC6-BED9-B321450A7EDF}"/>
            </a:ext>
          </a:extLst>
        </xdr:cNvPr>
        <xdr:cNvSpPr/>
      </xdr:nvSpPr>
      <xdr:spPr>
        <a:xfrm>
          <a:off x="482600" y="365760"/>
          <a:ext cx="10096500" cy="16249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1A86D82-C0E8-4E75-95AB-EA53BDD8004F}"/>
            </a:ext>
          </a:extLst>
        </xdr:cNvPr>
        <xdr:cNvSpPr/>
      </xdr:nvSpPr>
      <xdr:spPr>
        <a:xfrm>
          <a:off x="609600" y="397510"/>
          <a:ext cx="13970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C6A2C7-8F27-4BF2-9454-B09202AB89CF}"/>
            </a:ext>
          </a:extLst>
        </xdr:cNvPr>
        <xdr:cNvSpPr/>
      </xdr:nvSpPr>
      <xdr:spPr>
        <a:xfrm>
          <a:off x="1943100" y="397510"/>
          <a:ext cx="13335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97,336
96,965
126.73
61,211,796
59,393,290
954,585
20,554,238
42,471,305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B927794-047B-4FFE-BC70-A1B5AAFE8B3A}"/>
            </a:ext>
          </a:extLst>
        </xdr:cNvPr>
        <xdr:cNvSpPr/>
      </xdr:nvSpPr>
      <xdr:spPr>
        <a:xfrm>
          <a:off x="3276600" y="397510"/>
          <a:ext cx="15240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26CE231-E8D8-47D8-8DC2-866B3BDFE9F8}"/>
            </a:ext>
          </a:extLst>
        </xdr:cNvPr>
        <xdr:cNvSpPr/>
      </xdr:nvSpPr>
      <xdr:spPr>
        <a:xfrm>
          <a:off x="4800600" y="416560"/>
          <a:ext cx="2032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B512277-E871-4F31-8E36-8AA5B98C5C42}"/>
            </a:ext>
          </a:extLst>
        </xdr:cNvPr>
        <xdr:cNvSpPr/>
      </xdr:nvSpPr>
      <xdr:spPr>
        <a:xfrm>
          <a:off x="6832600" y="416560"/>
          <a:ext cx="1270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36.0</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DBCC7FB-2934-401B-BDC4-B00FB83EBB12}"/>
            </a:ext>
          </a:extLst>
        </xdr:cNvPr>
        <xdr:cNvSpPr/>
      </xdr:nvSpPr>
      <xdr:spPr>
        <a:xfrm>
          <a:off x="8166100" y="429260"/>
          <a:ext cx="635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171907E-767D-428C-AE7B-D93083B6F27D}"/>
            </a:ext>
          </a:extLst>
        </xdr:cNvPr>
        <xdr:cNvSpPr/>
      </xdr:nvSpPr>
      <xdr:spPr>
        <a:xfrm>
          <a:off x="4800600" y="1038225"/>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794B7C9-F4E1-498C-823C-D579CF09955C}"/>
            </a:ext>
          </a:extLst>
        </xdr:cNvPr>
        <xdr:cNvSpPr/>
      </xdr:nvSpPr>
      <xdr:spPr>
        <a:xfrm>
          <a:off x="6896100" y="1038225"/>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F1FDD85-35BC-4078-BEDD-2A5DB3EBA727}"/>
            </a:ext>
          </a:extLst>
        </xdr:cNvPr>
        <xdr:cNvSpPr/>
      </xdr:nvSpPr>
      <xdr:spPr>
        <a:xfrm>
          <a:off x="11074400" y="365760"/>
          <a:ext cx="1524000" cy="11169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907D7F3-F29C-48E0-9DBF-81CF9C10C61C}"/>
            </a:ext>
          </a:extLst>
        </xdr:cNvPr>
        <xdr:cNvSpPr/>
      </xdr:nvSpPr>
      <xdr:spPr>
        <a:xfrm>
          <a:off x="11334750" y="429260"/>
          <a:ext cx="1333500" cy="1009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3902A14-7E2A-4793-9399-740603E7D993}"/>
            </a:ext>
          </a:extLst>
        </xdr:cNvPr>
        <xdr:cNvSpPr/>
      </xdr:nvSpPr>
      <xdr:spPr>
        <a:xfrm>
          <a:off x="11334750" y="543560"/>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5CC41F2-7830-42D2-A7C1-CD7E6F93A246}"/>
            </a:ext>
          </a:extLst>
        </xdr:cNvPr>
        <xdr:cNvSpPr/>
      </xdr:nvSpPr>
      <xdr:spPr>
        <a:xfrm>
          <a:off x="11334750" y="886460"/>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6460999E-5D6E-4F40-B62F-7396731A174D}"/>
            </a:ext>
          </a:extLst>
        </xdr:cNvPr>
        <xdr:cNvCxnSpPr/>
      </xdr:nvCxnSpPr>
      <xdr:spPr>
        <a:xfrm flipH="1">
          <a:off x="11156950" y="51816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E9F1E33F-FDC7-43FC-9F83-F960EAF3A9AF}"/>
            </a:ext>
          </a:extLst>
        </xdr:cNvPr>
        <xdr:cNvSpPr/>
      </xdr:nvSpPr>
      <xdr:spPr>
        <a:xfrm>
          <a:off x="11210925" y="480060"/>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F3AC2A3-2A1F-42D6-908C-BF37926066C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A1C417A-4AEB-415F-BD45-A8AF74EB3709}"/>
            </a:ext>
          </a:extLst>
        </xdr:cNvPr>
        <xdr:cNvCxnSpPr/>
      </xdr:nvCxnSpPr>
      <xdr:spPr>
        <a:xfrm>
          <a:off x="11255375" y="8864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E997DB0A-23B2-4851-8716-56DEA4435521}"/>
            </a:ext>
          </a:extLst>
        </xdr:cNvPr>
        <xdr:cNvCxnSpPr/>
      </xdr:nvCxnSpPr>
      <xdr:spPr>
        <a:xfrm>
          <a:off x="11176000" y="88646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D63B815-B072-4F56-A34C-002B788EA7AF}"/>
            </a:ext>
          </a:extLst>
        </xdr:cNvPr>
        <xdr:cNvCxnSpPr/>
      </xdr:nvCxnSpPr>
      <xdr:spPr>
        <a:xfrm flipV="1">
          <a:off x="11255375" y="112395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DD4A265-527A-469A-906A-A88EB104759A}"/>
            </a:ext>
          </a:extLst>
        </xdr:cNvPr>
        <xdr:cNvCxnSpPr/>
      </xdr:nvCxnSpPr>
      <xdr:spPr>
        <a:xfrm>
          <a:off x="11176000" y="1266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AF42C580-4E3F-4599-8E99-D45398CE7C1A}"/>
            </a:ext>
          </a:extLst>
        </xdr:cNvPr>
        <xdr:cNvSpPr txBox="1"/>
      </xdr:nvSpPr>
      <xdr:spPr>
        <a:xfrm>
          <a:off x="419100" y="20923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96379D5E-41A7-48FA-B731-DB808A0FBBD5}"/>
            </a:ext>
          </a:extLst>
        </xdr:cNvPr>
        <xdr:cNvSpPr txBox="1"/>
      </xdr:nvSpPr>
      <xdr:spPr>
        <a:xfrm>
          <a:off x="419100" y="233362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B0B02689-BF28-4407-923D-2A43C3ABAC2A}"/>
            </a:ext>
          </a:extLst>
        </xdr:cNvPr>
        <xdr:cNvSpPr txBox="1"/>
      </xdr:nvSpPr>
      <xdr:spPr>
        <a:xfrm>
          <a:off x="419100" y="25749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a:extLst>
            <a:ext uri="{FF2B5EF4-FFF2-40B4-BE49-F238E27FC236}">
              <a16:creationId xmlns:a16="http://schemas.microsoft.com/office/drawing/2014/main" id="{6E93CBE2-EB65-461F-9427-D43753DD0C24}"/>
            </a:ext>
          </a:extLst>
        </xdr:cNvPr>
        <xdr:cNvSpPr txBox="1"/>
      </xdr:nvSpPr>
      <xdr:spPr>
        <a:xfrm>
          <a:off x="419100" y="2816225"/>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35" name="テキスト ボックス 34">
          <a:extLst>
            <a:ext uri="{FF2B5EF4-FFF2-40B4-BE49-F238E27FC236}">
              <a16:creationId xmlns:a16="http://schemas.microsoft.com/office/drawing/2014/main" id="{4185CFD8-FEC2-42FA-AC71-58D733E92FC5}"/>
            </a:ext>
          </a:extLst>
        </xdr:cNvPr>
        <xdr:cNvSpPr txBox="1"/>
      </xdr:nvSpPr>
      <xdr:spPr>
        <a:xfrm>
          <a:off x="419100" y="305816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DFB0F668-8393-4AFF-86C4-87BF238F0ADC}"/>
            </a:ext>
          </a:extLst>
        </xdr:cNvPr>
        <xdr:cNvSpPr/>
      </xdr:nvSpPr>
      <xdr:spPr>
        <a:xfrm>
          <a:off x="1270000" y="3578225"/>
          <a:ext cx="4241800" cy="2228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32929AC3-7053-4186-A5EA-CEE30CD7F3CE}"/>
            </a:ext>
          </a:extLst>
        </xdr:cNvPr>
        <xdr:cNvSpPr/>
      </xdr:nvSpPr>
      <xdr:spPr>
        <a:xfrm>
          <a:off x="1986280" y="3853180"/>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35C777A0-F316-47E1-8623-5971221E003C}"/>
            </a:ext>
          </a:extLst>
        </xdr:cNvPr>
        <xdr:cNvSpPr/>
      </xdr:nvSpPr>
      <xdr:spPr>
        <a:xfrm>
          <a:off x="3827145" y="3836670"/>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4B16BF5-5ED2-438D-A436-6D6C62DE4FF2}"/>
            </a:ext>
          </a:extLst>
        </xdr:cNvPr>
        <xdr:cNvSpPr/>
      </xdr:nvSpPr>
      <xdr:spPr>
        <a:xfrm>
          <a:off x="5461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BF9B9F7-7663-477E-B488-8F27DE3C96F3}"/>
            </a:ext>
          </a:extLst>
        </xdr:cNvPr>
        <xdr:cNvSpPr/>
      </xdr:nvSpPr>
      <xdr:spPr>
        <a:xfrm>
          <a:off x="5461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1DB7688-D6E8-4B94-A488-F4A144CEE416}"/>
            </a:ext>
          </a:extLst>
        </xdr:cNvPr>
        <xdr:cNvSpPr/>
      </xdr:nvSpPr>
      <xdr:spPr>
        <a:xfrm>
          <a:off x="6985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CE9A902-EBC1-411C-A319-EF4BA66CA957}"/>
            </a:ext>
          </a:extLst>
        </xdr:cNvPr>
        <xdr:cNvSpPr/>
      </xdr:nvSpPr>
      <xdr:spPr>
        <a:xfrm>
          <a:off x="6985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BD646E7-E2CB-47CC-B45B-347139889187}"/>
            </a:ext>
          </a:extLst>
        </xdr:cNvPr>
        <xdr:cNvSpPr/>
      </xdr:nvSpPr>
      <xdr:spPr>
        <a:xfrm>
          <a:off x="8636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00CD2E6-404B-4AEC-A5DC-864229FBC8C5}"/>
            </a:ext>
          </a:extLst>
        </xdr:cNvPr>
        <xdr:cNvSpPr/>
      </xdr:nvSpPr>
      <xdr:spPr>
        <a:xfrm>
          <a:off x="8636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2E09714-6E68-49E7-BFBF-3771BE053C21}"/>
            </a:ext>
          </a:extLst>
        </xdr:cNvPr>
        <xdr:cNvSpPr/>
      </xdr:nvSpPr>
      <xdr:spPr>
        <a:xfrm>
          <a:off x="1270000" y="4181475"/>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D9D2214-A5D1-42E1-BA93-C1EF10EDD6F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56474BC-03CA-425B-A905-5156F2E28B35}"/>
            </a:ext>
          </a:extLst>
        </xdr:cNvPr>
        <xdr:cNvSpPr/>
      </xdr:nvSpPr>
      <xdr:spPr>
        <a:xfrm>
          <a:off x="5778500" y="4244975"/>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F8533E3-B0EE-4449-AA23-D7CF540CB860}"/>
            </a:ext>
          </a:extLst>
        </xdr:cNvPr>
        <xdr:cNvSpPr txBox="1"/>
      </xdr:nvSpPr>
      <xdr:spPr>
        <a:xfrm>
          <a:off x="5854700" y="4473575"/>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市の有形固定資産減価償却率は、全国、長崎県の平均値に比べて低い水準にあるが、年々資産の償却が進んでいる状況である。平成29年度に策定した公共施設等総合管理計画に基づき、人口推移や社会情勢の変化を把握しながら、老朽化施設の集約化・複合化を進めていく。</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C328576B-075F-4121-9A15-30773F7EDA4D}"/>
            </a:ext>
          </a:extLst>
        </xdr:cNvPr>
        <xdr:cNvSpPr txBox="1"/>
      </xdr:nvSpPr>
      <xdr:spPr>
        <a:xfrm>
          <a:off x="1231900" y="3990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06FCFC5-B2D1-4CB0-A12F-935A44FC6EC2}"/>
            </a:ext>
          </a:extLst>
        </xdr:cNvPr>
        <xdr:cNvCxnSpPr/>
      </xdr:nvCxnSpPr>
      <xdr:spPr>
        <a:xfrm>
          <a:off x="1270000" y="6340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51" name="テキスト ボックス 50">
          <a:extLst>
            <a:ext uri="{FF2B5EF4-FFF2-40B4-BE49-F238E27FC236}">
              <a16:creationId xmlns:a16="http://schemas.microsoft.com/office/drawing/2014/main" id="{77F3005D-6A66-4E9F-AD7D-7E0C663AD758}"/>
            </a:ext>
          </a:extLst>
        </xdr:cNvPr>
        <xdr:cNvSpPr txBox="1"/>
      </xdr:nvSpPr>
      <xdr:spPr>
        <a:xfrm>
          <a:off x="847090" y="62471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a:extLst>
            <a:ext uri="{FF2B5EF4-FFF2-40B4-BE49-F238E27FC236}">
              <a16:creationId xmlns:a16="http://schemas.microsoft.com/office/drawing/2014/main" id="{3311AD44-AF7D-4778-9729-DE1543701A9D}"/>
            </a:ext>
          </a:extLst>
        </xdr:cNvPr>
        <xdr:cNvCxnSpPr/>
      </xdr:nvCxnSpPr>
      <xdr:spPr>
        <a:xfrm>
          <a:off x="1270000" y="603186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140" cy="224155"/>
    <xdr:sp macro="" textlink="">
      <xdr:nvSpPr>
        <xdr:cNvPr id="53" name="テキスト ボックス 52">
          <a:extLst>
            <a:ext uri="{FF2B5EF4-FFF2-40B4-BE49-F238E27FC236}">
              <a16:creationId xmlns:a16="http://schemas.microsoft.com/office/drawing/2014/main" id="{76149745-B3A0-4CC4-9E86-8DF8EE7CE0DF}"/>
            </a:ext>
          </a:extLst>
        </xdr:cNvPr>
        <xdr:cNvSpPr txBox="1"/>
      </xdr:nvSpPr>
      <xdr:spPr>
        <a:xfrm>
          <a:off x="847090" y="59385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a:extLst>
            <a:ext uri="{FF2B5EF4-FFF2-40B4-BE49-F238E27FC236}">
              <a16:creationId xmlns:a16="http://schemas.microsoft.com/office/drawing/2014/main" id="{996E47E7-7E68-44A5-BF55-9DF988795D55}"/>
            </a:ext>
          </a:extLst>
        </xdr:cNvPr>
        <xdr:cNvCxnSpPr/>
      </xdr:nvCxnSpPr>
      <xdr:spPr>
        <a:xfrm>
          <a:off x="1270000" y="57238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140" cy="224155"/>
    <xdr:sp macro="" textlink="">
      <xdr:nvSpPr>
        <xdr:cNvPr id="55" name="テキスト ボックス 54">
          <a:extLst>
            <a:ext uri="{FF2B5EF4-FFF2-40B4-BE49-F238E27FC236}">
              <a16:creationId xmlns:a16="http://schemas.microsoft.com/office/drawing/2014/main" id="{EEDC5C50-CAA9-421D-A1D0-921010EE4AF6}"/>
            </a:ext>
          </a:extLst>
        </xdr:cNvPr>
        <xdr:cNvSpPr txBox="1"/>
      </xdr:nvSpPr>
      <xdr:spPr>
        <a:xfrm>
          <a:off x="847090" y="56299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a:extLst>
            <a:ext uri="{FF2B5EF4-FFF2-40B4-BE49-F238E27FC236}">
              <a16:creationId xmlns:a16="http://schemas.microsoft.com/office/drawing/2014/main" id="{42FEFBAE-76BA-41E4-B67F-D9E8F7915AF6}"/>
            </a:ext>
          </a:extLst>
        </xdr:cNvPr>
        <xdr:cNvCxnSpPr/>
      </xdr:nvCxnSpPr>
      <xdr:spPr>
        <a:xfrm>
          <a:off x="1270000" y="541528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140" cy="224155"/>
    <xdr:sp macro="" textlink="">
      <xdr:nvSpPr>
        <xdr:cNvPr id="57" name="テキスト ボックス 56">
          <a:extLst>
            <a:ext uri="{FF2B5EF4-FFF2-40B4-BE49-F238E27FC236}">
              <a16:creationId xmlns:a16="http://schemas.microsoft.com/office/drawing/2014/main" id="{0EE6905B-814C-49D4-B9EB-B3023B1255E0}"/>
            </a:ext>
          </a:extLst>
        </xdr:cNvPr>
        <xdr:cNvSpPr txBox="1"/>
      </xdr:nvSpPr>
      <xdr:spPr>
        <a:xfrm>
          <a:off x="847090" y="532130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a:extLst>
            <a:ext uri="{FF2B5EF4-FFF2-40B4-BE49-F238E27FC236}">
              <a16:creationId xmlns:a16="http://schemas.microsoft.com/office/drawing/2014/main" id="{25D3C9F8-FD90-47E2-9884-55F2BE64DC83}"/>
            </a:ext>
          </a:extLst>
        </xdr:cNvPr>
        <xdr:cNvCxnSpPr/>
      </xdr:nvCxnSpPr>
      <xdr:spPr>
        <a:xfrm>
          <a:off x="1270000" y="510667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140" cy="224155"/>
    <xdr:sp macro="" textlink="">
      <xdr:nvSpPr>
        <xdr:cNvPr id="59" name="テキスト ボックス 58">
          <a:extLst>
            <a:ext uri="{FF2B5EF4-FFF2-40B4-BE49-F238E27FC236}">
              <a16:creationId xmlns:a16="http://schemas.microsoft.com/office/drawing/2014/main" id="{8FD6A343-9E04-419B-BB1E-D2040927DC41}"/>
            </a:ext>
          </a:extLst>
        </xdr:cNvPr>
        <xdr:cNvSpPr txBox="1"/>
      </xdr:nvSpPr>
      <xdr:spPr>
        <a:xfrm>
          <a:off x="847090" y="501269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0" name="直線コネクタ 59">
          <a:extLst>
            <a:ext uri="{FF2B5EF4-FFF2-40B4-BE49-F238E27FC236}">
              <a16:creationId xmlns:a16="http://schemas.microsoft.com/office/drawing/2014/main" id="{063531AB-69B1-453E-B030-36A29582BDFB}"/>
            </a:ext>
          </a:extLst>
        </xdr:cNvPr>
        <xdr:cNvCxnSpPr/>
      </xdr:nvCxnSpPr>
      <xdr:spPr>
        <a:xfrm>
          <a:off x="1270000" y="479806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140" cy="224155"/>
    <xdr:sp macro="" textlink="">
      <xdr:nvSpPr>
        <xdr:cNvPr id="61" name="テキスト ボックス 60">
          <a:extLst>
            <a:ext uri="{FF2B5EF4-FFF2-40B4-BE49-F238E27FC236}">
              <a16:creationId xmlns:a16="http://schemas.microsoft.com/office/drawing/2014/main" id="{8BB79A8C-3516-432E-A163-E0E210BC6A09}"/>
            </a:ext>
          </a:extLst>
        </xdr:cNvPr>
        <xdr:cNvSpPr txBox="1"/>
      </xdr:nvSpPr>
      <xdr:spPr>
        <a:xfrm>
          <a:off x="847090" y="47047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a:extLst>
            <a:ext uri="{FF2B5EF4-FFF2-40B4-BE49-F238E27FC236}">
              <a16:creationId xmlns:a16="http://schemas.microsoft.com/office/drawing/2014/main" id="{D7712E4D-FC00-4352-9531-8BF933FE1E51}"/>
            </a:ext>
          </a:extLst>
        </xdr:cNvPr>
        <xdr:cNvCxnSpPr/>
      </xdr:nvCxnSpPr>
      <xdr:spPr>
        <a:xfrm>
          <a:off x="1270000" y="44900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140" cy="224155"/>
    <xdr:sp macro="" textlink="">
      <xdr:nvSpPr>
        <xdr:cNvPr id="63" name="テキスト ボックス 62">
          <a:extLst>
            <a:ext uri="{FF2B5EF4-FFF2-40B4-BE49-F238E27FC236}">
              <a16:creationId xmlns:a16="http://schemas.microsoft.com/office/drawing/2014/main" id="{3931B2D9-3A7D-4674-A79D-643D29C08514}"/>
            </a:ext>
          </a:extLst>
        </xdr:cNvPr>
        <xdr:cNvSpPr txBox="1"/>
      </xdr:nvSpPr>
      <xdr:spPr>
        <a:xfrm>
          <a:off x="847090" y="439610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A258C8F-CECE-46CD-92FB-898822E3D88D}"/>
            </a:ext>
          </a:extLst>
        </xdr:cNvPr>
        <xdr:cNvCxnSpPr/>
      </xdr:nvCxnSpPr>
      <xdr:spPr>
        <a:xfrm>
          <a:off x="1270000" y="4181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65" name="テキスト ボックス 64">
          <a:extLst>
            <a:ext uri="{FF2B5EF4-FFF2-40B4-BE49-F238E27FC236}">
              <a16:creationId xmlns:a16="http://schemas.microsoft.com/office/drawing/2014/main" id="{8C2C548C-3A0A-4FA8-932B-5185795E10D7}"/>
            </a:ext>
          </a:extLst>
        </xdr:cNvPr>
        <xdr:cNvSpPr txBox="1"/>
      </xdr:nvSpPr>
      <xdr:spPr>
        <a:xfrm>
          <a:off x="847090" y="408749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F2C98BC-AB46-4C8A-BF10-7B9809C6726E}"/>
            </a:ext>
          </a:extLst>
        </xdr:cNvPr>
        <xdr:cNvSpPr/>
      </xdr:nvSpPr>
      <xdr:spPr>
        <a:xfrm>
          <a:off x="1270000" y="4181475"/>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78740</xdr:rowOff>
    </xdr:from>
    <xdr:to>
      <xdr:col>23</xdr:col>
      <xdr:colOff>85090</xdr:colOff>
      <xdr:row>35</xdr:row>
      <xdr:rowOff>62230</xdr:rowOff>
    </xdr:to>
    <xdr:cxnSp macro="">
      <xdr:nvCxnSpPr>
        <xdr:cNvPr id="67" name="直線コネクタ 66">
          <a:extLst>
            <a:ext uri="{FF2B5EF4-FFF2-40B4-BE49-F238E27FC236}">
              <a16:creationId xmlns:a16="http://schemas.microsoft.com/office/drawing/2014/main" id="{7A4DC675-781D-420E-888B-7B8E4B2E8709}"/>
            </a:ext>
          </a:extLst>
        </xdr:cNvPr>
        <xdr:cNvCxnSpPr/>
      </xdr:nvCxnSpPr>
      <xdr:spPr>
        <a:xfrm flipV="1">
          <a:off x="4760595" y="4536440"/>
          <a:ext cx="1270" cy="1526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66040</xdr:rowOff>
    </xdr:from>
    <xdr:ext cx="403860" cy="257810"/>
    <xdr:sp macro="" textlink="">
      <xdr:nvSpPr>
        <xdr:cNvPr id="68" name="有形固定資産減価償却率最小値テキスト">
          <a:extLst>
            <a:ext uri="{FF2B5EF4-FFF2-40B4-BE49-F238E27FC236}">
              <a16:creationId xmlns:a16="http://schemas.microsoft.com/office/drawing/2014/main" id="{519DC44C-C87B-4E9D-8DB6-47E163E42600}"/>
            </a:ext>
          </a:extLst>
        </xdr:cNvPr>
        <xdr:cNvSpPr txBox="1"/>
      </xdr:nvSpPr>
      <xdr:spPr>
        <a:xfrm>
          <a:off x="4813300" y="60667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62230</xdr:rowOff>
    </xdr:from>
    <xdr:to>
      <xdr:col>23</xdr:col>
      <xdr:colOff>174625</xdr:colOff>
      <xdr:row>35</xdr:row>
      <xdr:rowOff>62230</xdr:rowOff>
    </xdr:to>
    <xdr:cxnSp macro="">
      <xdr:nvCxnSpPr>
        <xdr:cNvPr id="69" name="直線コネクタ 68">
          <a:extLst>
            <a:ext uri="{FF2B5EF4-FFF2-40B4-BE49-F238E27FC236}">
              <a16:creationId xmlns:a16="http://schemas.microsoft.com/office/drawing/2014/main" id="{DF66E2EF-5C6D-4522-B5E4-E0EC28CA438C}"/>
            </a:ext>
          </a:extLst>
        </xdr:cNvPr>
        <xdr:cNvCxnSpPr/>
      </xdr:nvCxnSpPr>
      <xdr:spPr>
        <a:xfrm>
          <a:off x="4673600" y="606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25400</xdr:rowOff>
    </xdr:from>
    <xdr:ext cx="403860" cy="259080"/>
    <xdr:sp macro="" textlink="">
      <xdr:nvSpPr>
        <xdr:cNvPr id="70" name="有形固定資産減価償却率最大値テキスト">
          <a:extLst>
            <a:ext uri="{FF2B5EF4-FFF2-40B4-BE49-F238E27FC236}">
              <a16:creationId xmlns:a16="http://schemas.microsoft.com/office/drawing/2014/main" id="{CCA3E111-1709-4439-9EB7-55F4665B49A5}"/>
            </a:ext>
          </a:extLst>
        </xdr:cNvPr>
        <xdr:cNvSpPr txBox="1"/>
      </xdr:nvSpPr>
      <xdr:spPr>
        <a:xfrm>
          <a:off x="4813300" y="4311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78740</xdr:rowOff>
    </xdr:from>
    <xdr:to>
      <xdr:col>23</xdr:col>
      <xdr:colOff>174625</xdr:colOff>
      <xdr:row>26</xdr:row>
      <xdr:rowOff>78740</xdr:rowOff>
    </xdr:to>
    <xdr:cxnSp macro="">
      <xdr:nvCxnSpPr>
        <xdr:cNvPr id="71" name="直線コネクタ 70">
          <a:extLst>
            <a:ext uri="{FF2B5EF4-FFF2-40B4-BE49-F238E27FC236}">
              <a16:creationId xmlns:a16="http://schemas.microsoft.com/office/drawing/2014/main" id="{2A22C754-23F1-4FF6-A73B-6FD89864D72E}"/>
            </a:ext>
          </a:extLst>
        </xdr:cNvPr>
        <xdr:cNvCxnSpPr/>
      </xdr:nvCxnSpPr>
      <xdr:spPr>
        <a:xfrm>
          <a:off x="4673600" y="453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114300</xdr:rowOff>
    </xdr:from>
    <xdr:ext cx="403860" cy="259080"/>
    <xdr:sp macro="" textlink="">
      <xdr:nvSpPr>
        <xdr:cNvPr id="72" name="有形固定資産減価償却率平均値テキスト">
          <a:extLst>
            <a:ext uri="{FF2B5EF4-FFF2-40B4-BE49-F238E27FC236}">
              <a16:creationId xmlns:a16="http://schemas.microsoft.com/office/drawing/2014/main" id="{9A92C253-8688-45E0-A387-661D2800C95D}"/>
            </a:ext>
          </a:extLst>
        </xdr:cNvPr>
        <xdr:cNvSpPr txBox="1"/>
      </xdr:nvSpPr>
      <xdr:spPr>
        <a:xfrm>
          <a:off x="4813300" y="542925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135890</xdr:rowOff>
    </xdr:from>
    <xdr:to>
      <xdr:col>23</xdr:col>
      <xdr:colOff>136525</xdr:colOff>
      <xdr:row>32</xdr:row>
      <xdr:rowOff>66040</xdr:rowOff>
    </xdr:to>
    <xdr:sp macro="" textlink="">
      <xdr:nvSpPr>
        <xdr:cNvPr id="73" name="フローチャート: 判断 72">
          <a:extLst>
            <a:ext uri="{FF2B5EF4-FFF2-40B4-BE49-F238E27FC236}">
              <a16:creationId xmlns:a16="http://schemas.microsoft.com/office/drawing/2014/main" id="{CB956CC4-FC69-4A18-AC64-EE6C9BD49D6B}"/>
            </a:ext>
          </a:extLst>
        </xdr:cNvPr>
        <xdr:cNvSpPr/>
      </xdr:nvSpPr>
      <xdr:spPr>
        <a:xfrm>
          <a:off x="4711700" y="545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95885</xdr:rowOff>
    </xdr:from>
    <xdr:to>
      <xdr:col>19</xdr:col>
      <xdr:colOff>187325</xdr:colOff>
      <xdr:row>32</xdr:row>
      <xdr:rowOff>26035</xdr:rowOff>
    </xdr:to>
    <xdr:sp macro="" textlink="">
      <xdr:nvSpPr>
        <xdr:cNvPr id="74" name="フローチャート: 判断 73">
          <a:extLst>
            <a:ext uri="{FF2B5EF4-FFF2-40B4-BE49-F238E27FC236}">
              <a16:creationId xmlns:a16="http://schemas.microsoft.com/office/drawing/2014/main" id="{1B8A67D8-908E-41B7-85CD-7201153EB03D}"/>
            </a:ext>
          </a:extLst>
        </xdr:cNvPr>
        <xdr:cNvSpPr/>
      </xdr:nvSpPr>
      <xdr:spPr>
        <a:xfrm>
          <a:off x="4000500" y="541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55880</xdr:rowOff>
    </xdr:from>
    <xdr:to>
      <xdr:col>15</xdr:col>
      <xdr:colOff>187325</xdr:colOff>
      <xdr:row>31</xdr:row>
      <xdr:rowOff>157480</xdr:rowOff>
    </xdr:to>
    <xdr:sp macro="" textlink="">
      <xdr:nvSpPr>
        <xdr:cNvPr id="75" name="フローチャート: 判断 74">
          <a:extLst>
            <a:ext uri="{FF2B5EF4-FFF2-40B4-BE49-F238E27FC236}">
              <a16:creationId xmlns:a16="http://schemas.microsoft.com/office/drawing/2014/main" id="{38375EC6-7534-47A6-B006-0148810E02B5}"/>
            </a:ext>
          </a:extLst>
        </xdr:cNvPr>
        <xdr:cNvSpPr/>
      </xdr:nvSpPr>
      <xdr:spPr>
        <a:xfrm>
          <a:off x="3238500" y="53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31115</xdr:rowOff>
    </xdr:from>
    <xdr:to>
      <xdr:col>11</xdr:col>
      <xdr:colOff>187325</xdr:colOff>
      <xdr:row>31</xdr:row>
      <xdr:rowOff>132715</xdr:rowOff>
    </xdr:to>
    <xdr:sp macro="" textlink="">
      <xdr:nvSpPr>
        <xdr:cNvPr id="76" name="フローチャート: 判断 75">
          <a:extLst>
            <a:ext uri="{FF2B5EF4-FFF2-40B4-BE49-F238E27FC236}">
              <a16:creationId xmlns:a16="http://schemas.microsoft.com/office/drawing/2014/main" id="{32C049AF-E485-46D2-B655-00AAA6411ADC}"/>
            </a:ext>
          </a:extLst>
        </xdr:cNvPr>
        <xdr:cNvSpPr/>
      </xdr:nvSpPr>
      <xdr:spPr>
        <a:xfrm>
          <a:off x="2476500" y="534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61595</xdr:rowOff>
    </xdr:from>
    <xdr:to>
      <xdr:col>7</xdr:col>
      <xdr:colOff>187325</xdr:colOff>
      <xdr:row>31</xdr:row>
      <xdr:rowOff>163195</xdr:rowOff>
    </xdr:to>
    <xdr:sp macro="" textlink="">
      <xdr:nvSpPr>
        <xdr:cNvPr id="77" name="フローチャート: 判断 76">
          <a:extLst>
            <a:ext uri="{FF2B5EF4-FFF2-40B4-BE49-F238E27FC236}">
              <a16:creationId xmlns:a16="http://schemas.microsoft.com/office/drawing/2014/main" id="{6BFC5F73-895A-44A2-9D9E-EE1A29B8B4B9}"/>
            </a:ext>
          </a:extLst>
        </xdr:cNvPr>
        <xdr:cNvSpPr/>
      </xdr:nvSpPr>
      <xdr:spPr>
        <a:xfrm>
          <a:off x="1714500" y="537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78" name="テキスト ボックス 77">
          <a:extLst>
            <a:ext uri="{FF2B5EF4-FFF2-40B4-BE49-F238E27FC236}">
              <a16:creationId xmlns:a16="http://schemas.microsoft.com/office/drawing/2014/main" id="{D4B37911-FF67-4EFF-A4F5-3CD7C9AFD9A6}"/>
            </a:ext>
          </a:extLst>
        </xdr:cNvPr>
        <xdr:cNvSpPr txBox="1"/>
      </xdr:nvSpPr>
      <xdr:spPr>
        <a:xfrm>
          <a:off x="4584700" y="6386195"/>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79" name="テキスト ボックス 78">
          <a:extLst>
            <a:ext uri="{FF2B5EF4-FFF2-40B4-BE49-F238E27FC236}">
              <a16:creationId xmlns:a16="http://schemas.microsoft.com/office/drawing/2014/main" id="{0F74E48D-B5E5-40A8-9AC1-D72D6709D8E4}"/>
            </a:ext>
          </a:extLst>
        </xdr:cNvPr>
        <xdr:cNvSpPr txBox="1"/>
      </xdr:nvSpPr>
      <xdr:spPr>
        <a:xfrm>
          <a:off x="3873500" y="63861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80" name="テキスト ボックス 79">
          <a:extLst>
            <a:ext uri="{FF2B5EF4-FFF2-40B4-BE49-F238E27FC236}">
              <a16:creationId xmlns:a16="http://schemas.microsoft.com/office/drawing/2014/main" id="{3ABD027A-39F4-4ED2-8E97-CA0B1FD580F4}"/>
            </a:ext>
          </a:extLst>
        </xdr:cNvPr>
        <xdr:cNvSpPr txBox="1"/>
      </xdr:nvSpPr>
      <xdr:spPr>
        <a:xfrm>
          <a:off x="3111500" y="63861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81" name="テキスト ボックス 80">
          <a:extLst>
            <a:ext uri="{FF2B5EF4-FFF2-40B4-BE49-F238E27FC236}">
              <a16:creationId xmlns:a16="http://schemas.microsoft.com/office/drawing/2014/main" id="{50E65949-1946-4586-B592-F43B1DAE7EE2}"/>
            </a:ext>
          </a:extLst>
        </xdr:cNvPr>
        <xdr:cNvSpPr txBox="1"/>
      </xdr:nvSpPr>
      <xdr:spPr>
        <a:xfrm>
          <a:off x="2349500" y="63861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82" name="テキスト ボックス 81">
          <a:extLst>
            <a:ext uri="{FF2B5EF4-FFF2-40B4-BE49-F238E27FC236}">
              <a16:creationId xmlns:a16="http://schemas.microsoft.com/office/drawing/2014/main" id="{054F7C5A-1D37-4B7E-83CA-5FC6AF9769D9}"/>
            </a:ext>
          </a:extLst>
        </xdr:cNvPr>
        <xdr:cNvSpPr txBox="1"/>
      </xdr:nvSpPr>
      <xdr:spPr>
        <a:xfrm>
          <a:off x="1587500" y="63861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31</xdr:row>
      <xdr:rowOff>31115</xdr:rowOff>
    </xdr:from>
    <xdr:to>
      <xdr:col>23</xdr:col>
      <xdr:colOff>136525</xdr:colOff>
      <xdr:row>31</xdr:row>
      <xdr:rowOff>132715</xdr:rowOff>
    </xdr:to>
    <xdr:sp macro="" textlink="">
      <xdr:nvSpPr>
        <xdr:cNvPr id="83" name="楕円 82">
          <a:extLst>
            <a:ext uri="{FF2B5EF4-FFF2-40B4-BE49-F238E27FC236}">
              <a16:creationId xmlns:a16="http://schemas.microsoft.com/office/drawing/2014/main" id="{41E4A32D-E843-420E-B80B-F481CCF4F27D}"/>
            </a:ext>
          </a:extLst>
        </xdr:cNvPr>
        <xdr:cNvSpPr/>
      </xdr:nvSpPr>
      <xdr:spPr>
        <a:xfrm>
          <a:off x="4711700" y="534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53975</xdr:rowOff>
    </xdr:from>
    <xdr:ext cx="403860" cy="257810"/>
    <xdr:sp macro="" textlink="">
      <xdr:nvSpPr>
        <xdr:cNvPr id="84" name="有形固定資産減価償却率該当値テキスト">
          <a:extLst>
            <a:ext uri="{FF2B5EF4-FFF2-40B4-BE49-F238E27FC236}">
              <a16:creationId xmlns:a16="http://schemas.microsoft.com/office/drawing/2014/main" id="{5B915977-A721-465F-A840-E31C47A5D0C6}"/>
            </a:ext>
          </a:extLst>
        </xdr:cNvPr>
        <xdr:cNvSpPr txBox="1"/>
      </xdr:nvSpPr>
      <xdr:spPr>
        <a:xfrm>
          <a:off x="4813300" y="51974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15240</xdr:rowOff>
    </xdr:from>
    <xdr:to>
      <xdr:col>19</xdr:col>
      <xdr:colOff>187325</xdr:colOff>
      <xdr:row>31</xdr:row>
      <xdr:rowOff>116840</xdr:rowOff>
    </xdr:to>
    <xdr:sp macro="" textlink="">
      <xdr:nvSpPr>
        <xdr:cNvPr id="85" name="楕円 84">
          <a:extLst>
            <a:ext uri="{FF2B5EF4-FFF2-40B4-BE49-F238E27FC236}">
              <a16:creationId xmlns:a16="http://schemas.microsoft.com/office/drawing/2014/main" id="{86E271B3-76F8-4745-90E4-5604746A52F4}"/>
            </a:ext>
          </a:extLst>
        </xdr:cNvPr>
        <xdr:cNvSpPr/>
      </xdr:nvSpPr>
      <xdr:spPr>
        <a:xfrm>
          <a:off x="4000500" y="533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66040</xdr:rowOff>
    </xdr:from>
    <xdr:to>
      <xdr:col>23</xdr:col>
      <xdr:colOff>85725</xdr:colOff>
      <xdr:row>31</xdr:row>
      <xdr:rowOff>81915</xdr:rowOff>
    </xdr:to>
    <xdr:cxnSp macro="">
      <xdr:nvCxnSpPr>
        <xdr:cNvPr id="86" name="直線コネクタ 85">
          <a:extLst>
            <a:ext uri="{FF2B5EF4-FFF2-40B4-BE49-F238E27FC236}">
              <a16:creationId xmlns:a16="http://schemas.microsoft.com/office/drawing/2014/main" id="{A6EC98A0-61B0-4239-B376-96C7DA96F8B3}"/>
            </a:ext>
          </a:extLst>
        </xdr:cNvPr>
        <xdr:cNvCxnSpPr/>
      </xdr:nvCxnSpPr>
      <xdr:spPr>
        <a:xfrm>
          <a:off x="4051300" y="5380990"/>
          <a:ext cx="711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137795</xdr:rowOff>
    </xdr:from>
    <xdr:to>
      <xdr:col>15</xdr:col>
      <xdr:colOff>187325</xdr:colOff>
      <xdr:row>31</xdr:row>
      <xdr:rowOff>67945</xdr:rowOff>
    </xdr:to>
    <xdr:sp macro="" textlink="">
      <xdr:nvSpPr>
        <xdr:cNvPr id="87" name="楕円 86">
          <a:extLst>
            <a:ext uri="{FF2B5EF4-FFF2-40B4-BE49-F238E27FC236}">
              <a16:creationId xmlns:a16="http://schemas.microsoft.com/office/drawing/2014/main" id="{1FBC8EE7-C9B2-45C1-9D63-6F7E1392A679}"/>
            </a:ext>
          </a:extLst>
        </xdr:cNvPr>
        <xdr:cNvSpPr/>
      </xdr:nvSpPr>
      <xdr:spPr>
        <a:xfrm>
          <a:off x="3238500" y="52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17780</xdr:rowOff>
    </xdr:from>
    <xdr:to>
      <xdr:col>19</xdr:col>
      <xdr:colOff>136525</xdr:colOff>
      <xdr:row>31</xdr:row>
      <xdr:rowOff>66040</xdr:rowOff>
    </xdr:to>
    <xdr:cxnSp macro="">
      <xdr:nvCxnSpPr>
        <xdr:cNvPr id="88" name="直線コネクタ 87">
          <a:extLst>
            <a:ext uri="{FF2B5EF4-FFF2-40B4-BE49-F238E27FC236}">
              <a16:creationId xmlns:a16="http://schemas.microsoft.com/office/drawing/2014/main" id="{3C08B7AD-13AE-4434-9968-91D53DFC9378}"/>
            </a:ext>
          </a:extLst>
        </xdr:cNvPr>
        <xdr:cNvCxnSpPr/>
      </xdr:nvCxnSpPr>
      <xdr:spPr>
        <a:xfrm>
          <a:off x="3289300" y="5332730"/>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149860</xdr:rowOff>
    </xdr:from>
    <xdr:to>
      <xdr:col>11</xdr:col>
      <xdr:colOff>187325</xdr:colOff>
      <xdr:row>31</xdr:row>
      <xdr:rowOff>80010</xdr:rowOff>
    </xdr:to>
    <xdr:sp macro="" textlink="">
      <xdr:nvSpPr>
        <xdr:cNvPr id="89" name="楕円 88">
          <a:extLst>
            <a:ext uri="{FF2B5EF4-FFF2-40B4-BE49-F238E27FC236}">
              <a16:creationId xmlns:a16="http://schemas.microsoft.com/office/drawing/2014/main" id="{379ECF47-C160-48B1-947A-CD9CDF9E2E3F}"/>
            </a:ext>
          </a:extLst>
        </xdr:cNvPr>
        <xdr:cNvSpPr/>
      </xdr:nvSpPr>
      <xdr:spPr>
        <a:xfrm>
          <a:off x="2476500" y="52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17780</xdr:rowOff>
    </xdr:from>
    <xdr:to>
      <xdr:col>15</xdr:col>
      <xdr:colOff>136525</xdr:colOff>
      <xdr:row>31</xdr:row>
      <xdr:rowOff>29210</xdr:rowOff>
    </xdr:to>
    <xdr:cxnSp macro="">
      <xdr:nvCxnSpPr>
        <xdr:cNvPr id="90" name="直線コネクタ 89">
          <a:extLst>
            <a:ext uri="{FF2B5EF4-FFF2-40B4-BE49-F238E27FC236}">
              <a16:creationId xmlns:a16="http://schemas.microsoft.com/office/drawing/2014/main" id="{D023B641-6D1E-4DE1-A8DE-3AFF966FE6EC}"/>
            </a:ext>
          </a:extLst>
        </xdr:cNvPr>
        <xdr:cNvCxnSpPr/>
      </xdr:nvCxnSpPr>
      <xdr:spPr>
        <a:xfrm flipV="1">
          <a:off x="2527300" y="5332730"/>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106680</xdr:rowOff>
    </xdr:from>
    <xdr:to>
      <xdr:col>7</xdr:col>
      <xdr:colOff>187325</xdr:colOff>
      <xdr:row>31</xdr:row>
      <xdr:rowOff>36830</xdr:rowOff>
    </xdr:to>
    <xdr:sp macro="" textlink="">
      <xdr:nvSpPr>
        <xdr:cNvPr id="91" name="楕円 90">
          <a:extLst>
            <a:ext uri="{FF2B5EF4-FFF2-40B4-BE49-F238E27FC236}">
              <a16:creationId xmlns:a16="http://schemas.microsoft.com/office/drawing/2014/main" id="{C7BCB9AD-6565-4E30-85ED-26A1BD67ECB3}"/>
            </a:ext>
          </a:extLst>
        </xdr:cNvPr>
        <xdr:cNvSpPr/>
      </xdr:nvSpPr>
      <xdr:spPr>
        <a:xfrm>
          <a:off x="1714500" y="52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157480</xdr:rowOff>
    </xdr:from>
    <xdr:to>
      <xdr:col>11</xdr:col>
      <xdr:colOff>136525</xdr:colOff>
      <xdr:row>31</xdr:row>
      <xdr:rowOff>29210</xdr:rowOff>
    </xdr:to>
    <xdr:cxnSp macro="">
      <xdr:nvCxnSpPr>
        <xdr:cNvPr id="92" name="直線コネクタ 91">
          <a:extLst>
            <a:ext uri="{FF2B5EF4-FFF2-40B4-BE49-F238E27FC236}">
              <a16:creationId xmlns:a16="http://schemas.microsoft.com/office/drawing/2014/main" id="{823127E0-559B-4702-9C91-915E3C65BA98}"/>
            </a:ext>
          </a:extLst>
        </xdr:cNvPr>
        <xdr:cNvCxnSpPr/>
      </xdr:nvCxnSpPr>
      <xdr:spPr>
        <a:xfrm>
          <a:off x="1765300" y="530098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32</xdr:row>
      <xdr:rowOff>17780</xdr:rowOff>
    </xdr:from>
    <xdr:ext cx="403860" cy="257810"/>
    <xdr:sp macro="" textlink="">
      <xdr:nvSpPr>
        <xdr:cNvPr id="93" name="n_1aveValue有形固定資産減価償却率">
          <a:extLst>
            <a:ext uri="{FF2B5EF4-FFF2-40B4-BE49-F238E27FC236}">
              <a16:creationId xmlns:a16="http://schemas.microsoft.com/office/drawing/2014/main" id="{628FCD7B-1D7B-4370-9DB5-287CF0DACA8E}"/>
            </a:ext>
          </a:extLst>
        </xdr:cNvPr>
        <xdr:cNvSpPr txBox="1"/>
      </xdr:nvSpPr>
      <xdr:spPr>
        <a:xfrm>
          <a:off x="3836035" y="5504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148590</xdr:rowOff>
    </xdr:from>
    <xdr:ext cx="403860" cy="259080"/>
    <xdr:sp macro="" textlink="">
      <xdr:nvSpPr>
        <xdr:cNvPr id="94" name="n_2aveValue有形固定資産減価償却率">
          <a:extLst>
            <a:ext uri="{FF2B5EF4-FFF2-40B4-BE49-F238E27FC236}">
              <a16:creationId xmlns:a16="http://schemas.microsoft.com/office/drawing/2014/main" id="{60687AE0-51BB-4604-8CC2-1D6A7D1BB5A1}"/>
            </a:ext>
          </a:extLst>
        </xdr:cNvPr>
        <xdr:cNvSpPr txBox="1"/>
      </xdr:nvSpPr>
      <xdr:spPr>
        <a:xfrm>
          <a:off x="3086735" y="54635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123825</xdr:rowOff>
    </xdr:from>
    <xdr:ext cx="403860" cy="257810"/>
    <xdr:sp macro="" textlink="">
      <xdr:nvSpPr>
        <xdr:cNvPr id="95" name="n_3aveValue有形固定資産減価償却率">
          <a:extLst>
            <a:ext uri="{FF2B5EF4-FFF2-40B4-BE49-F238E27FC236}">
              <a16:creationId xmlns:a16="http://schemas.microsoft.com/office/drawing/2014/main" id="{69D57053-B748-4D39-AA40-BB517FB56F95}"/>
            </a:ext>
          </a:extLst>
        </xdr:cNvPr>
        <xdr:cNvSpPr txBox="1"/>
      </xdr:nvSpPr>
      <xdr:spPr>
        <a:xfrm>
          <a:off x="2324735" y="54387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154940</xdr:rowOff>
    </xdr:from>
    <xdr:ext cx="403860" cy="257810"/>
    <xdr:sp macro="" textlink="">
      <xdr:nvSpPr>
        <xdr:cNvPr id="96" name="n_4aveValue有形固定資産減価償却率">
          <a:extLst>
            <a:ext uri="{FF2B5EF4-FFF2-40B4-BE49-F238E27FC236}">
              <a16:creationId xmlns:a16="http://schemas.microsoft.com/office/drawing/2014/main" id="{43782334-AACA-4A8C-9629-D7B7CD3DD9A6}"/>
            </a:ext>
          </a:extLst>
        </xdr:cNvPr>
        <xdr:cNvSpPr txBox="1"/>
      </xdr:nvSpPr>
      <xdr:spPr>
        <a:xfrm>
          <a:off x="1562735" y="54698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133350</xdr:rowOff>
    </xdr:from>
    <xdr:ext cx="403860" cy="257810"/>
    <xdr:sp macro="" textlink="">
      <xdr:nvSpPr>
        <xdr:cNvPr id="97" name="n_1mainValue有形固定資産減価償却率">
          <a:extLst>
            <a:ext uri="{FF2B5EF4-FFF2-40B4-BE49-F238E27FC236}">
              <a16:creationId xmlns:a16="http://schemas.microsoft.com/office/drawing/2014/main" id="{51D9C403-8EA4-4349-B557-3947F8973AC7}"/>
            </a:ext>
          </a:extLst>
        </xdr:cNvPr>
        <xdr:cNvSpPr txBox="1"/>
      </xdr:nvSpPr>
      <xdr:spPr>
        <a:xfrm>
          <a:off x="3836035" y="51054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84455</xdr:rowOff>
    </xdr:from>
    <xdr:ext cx="403860" cy="259080"/>
    <xdr:sp macro="" textlink="">
      <xdr:nvSpPr>
        <xdr:cNvPr id="98" name="n_2mainValue有形固定資産減価償却率">
          <a:extLst>
            <a:ext uri="{FF2B5EF4-FFF2-40B4-BE49-F238E27FC236}">
              <a16:creationId xmlns:a16="http://schemas.microsoft.com/office/drawing/2014/main" id="{A8271D5A-C286-4790-B548-7CDF897DBEC0}"/>
            </a:ext>
          </a:extLst>
        </xdr:cNvPr>
        <xdr:cNvSpPr txBox="1"/>
      </xdr:nvSpPr>
      <xdr:spPr>
        <a:xfrm>
          <a:off x="3086735" y="50565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96520</xdr:rowOff>
    </xdr:from>
    <xdr:ext cx="403860" cy="259080"/>
    <xdr:sp macro="" textlink="">
      <xdr:nvSpPr>
        <xdr:cNvPr id="99" name="n_3mainValue有形固定資産減価償却率">
          <a:extLst>
            <a:ext uri="{FF2B5EF4-FFF2-40B4-BE49-F238E27FC236}">
              <a16:creationId xmlns:a16="http://schemas.microsoft.com/office/drawing/2014/main" id="{DA5C6D01-67F3-4522-863B-07B5747C5BC3}"/>
            </a:ext>
          </a:extLst>
        </xdr:cNvPr>
        <xdr:cNvSpPr txBox="1"/>
      </xdr:nvSpPr>
      <xdr:spPr>
        <a:xfrm>
          <a:off x="2324735" y="50685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29</xdr:row>
      <xdr:rowOff>53340</xdr:rowOff>
    </xdr:from>
    <xdr:ext cx="403860" cy="257810"/>
    <xdr:sp macro="" textlink="">
      <xdr:nvSpPr>
        <xdr:cNvPr id="100" name="n_4mainValue有形固定資産減価償却率">
          <a:extLst>
            <a:ext uri="{FF2B5EF4-FFF2-40B4-BE49-F238E27FC236}">
              <a16:creationId xmlns:a16="http://schemas.microsoft.com/office/drawing/2014/main" id="{5105F2E5-C21E-4D95-AC1C-C62E33FDE18F}"/>
            </a:ext>
          </a:extLst>
        </xdr:cNvPr>
        <xdr:cNvSpPr txBox="1"/>
      </xdr:nvSpPr>
      <xdr:spPr>
        <a:xfrm>
          <a:off x="1562735" y="50253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1" name="正方形/長方形 100">
          <a:extLst>
            <a:ext uri="{FF2B5EF4-FFF2-40B4-BE49-F238E27FC236}">
              <a16:creationId xmlns:a16="http://schemas.microsoft.com/office/drawing/2014/main" id="{D87FC5A3-60ED-4D3F-96DD-C296BE2EB36D}"/>
            </a:ext>
          </a:extLst>
        </xdr:cNvPr>
        <xdr:cNvSpPr/>
      </xdr:nvSpPr>
      <xdr:spPr>
        <a:xfrm>
          <a:off x="11303000" y="3578225"/>
          <a:ext cx="4241800" cy="2228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a:extLst>
            <a:ext uri="{FF2B5EF4-FFF2-40B4-BE49-F238E27FC236}">
              <a16:creationId xmlns:a16="http://schemas.microsoft.com/office/drawing/2014/main" id="{B9905995-3DBF-4170-AD2D-90D806D336E3}"/>
            </a:ext>
          </a:extLst>
        </xdr:cNvPr>
        <xdr:cNvSpPr/>
      </xdr:nvSpPr>
      <xdr:spPr>
        <a:xfrm>
          <a:off x="12372975" y="3853180"/>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3" name="正方形/長方形 102">
          <a:extLst>
            <a:ext uri="{FF2B5EF4-FFF2-40B4-BE49-F238E27FC236}">
              <a16:creationId xmlns:a16="http://schemas.microsoft.com/office/drawing/2014/main" id="{9266302D-9F68-42BF-A2DD-5370B48A724E}"/>
            </a:ext>
          </a:extLst>
        </xdr:cNvPr>
        <xdr:cNvSpPr/>
      </xdr:nvSpPr>
      <xdr:spPr>
        <a:xfrm>
          <a:off x="13818235" y="3836670"/>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[ 840.3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101A923-1310-4544-95EE-77C6D1990538}"/>
            </a:ext>
          </a:extLst>
        </xdr:cNvPr>
        <xdr:cNvSpPr/>
      </xdr:nvSpPr>
      <xdr:spPr>
        <a:xfrm>
          <a:off x="15494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6FE7E42-5497-422A-B4F7-97CEB93D00E4}"/>
            </a:ext>
          </a:extLst>
        </xdr:cNvPr>
        <xdr:cNvSpPr/>
      </xdr:nvSpPr>
      <xdr:spPr>
        <a:xfrm>
          <a:off x="15494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70/84</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48008FA-F558-4FF2-9715-B7E9253D5808}"/>
            </a:ext>
          </a:extLst>
        </xdr:cNvPr>
        <xdr:cNvSpPr/>
      </xdr:nvSpPr>
      <xdr:spPr>
        <a:xfrm>
          <a:off x="17018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B81440DD-EBA3-4B1E-9BD5-665E3D563015}"/>
            </a:ext>
          </a:extLst>
        </xdr:cNvPr>
        <xdr:cNvSpPr/>
      </xdr:nvSpPr>
      <xdr:spPr>
        <a:xfrm>
          <a:off x="17018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CA34922-26EB-40B6-877D-C76777086CBF}"/>
            </a:ext>
          </a:extLst>
        </xdr:cNvPr>
        <xdr:cNvSpPr/>
      </xdr:nvSpPr>
      <xdr:spPr>
        <a:xfrm>
          <a:off x="18669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725BC47-5947-4568-B238-AD5F30A1C194}"/>
            </a:ext>
          </a:extLst>
        </xdr:cNvPr>
        <xdr:cNvSpPr/>
      </xdr:nvSpPr>
      <xdr:spPr>
        <a:xfrm>
          <a:off x="18669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600.9</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2C62241-9BC6-48CE-994B-5A0B1E5C49B0}"/>
            </a:ext>
          </a:extLst>
        </xdr:cNvPr>
        <xdr:cNvSpPr/>
      </xdr:nvSpPr>
      <xdr:spPr>
        <a:xfrm>
          <a:off x="11303000" y="4181475"/>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A251CFD-3F83-40B3-8ACB-0346D3146C8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BD6261B-A761-49E8-A20D-4EE462DDFAC1}"/>
            </a:ext>
          </a:extLst>
        </xdr:cNvPr>
        <xdr:cNvSpPr/>
      </xdr:nvSpPr>
      <xdr:spPr>
        <a:xfrm>
          <a:off x="15811500" y="4244975"/>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DC56CE2-D7A7-4AED-A6D0-A66D6FAAE060}"/>
            </a:ext>
          </a:extLst>
        </xdr:cNvPr>
        <xdr:cNvSpPr txBox="1"/>
      </xdr:nvSpPr>
      <xdr:spPr>
        <a:xfrm>
          <a:off x="15887700" y="4473575"/>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ja-JP" sz="1000">
              <a:solidFill>
                <a:schemeClr val="dk1"/>
              </a:solidFill>
              <a:effectLst/>
              <a:latin typeface="+mn-lt"/>
              <a:ea typeface="+mn-ea"/>
              <a:cs typeface="+mn-cs"/>
            </a:rPr>
            <a:t>債務償還</a:t>
          </a:r>
          <a:r>
            <a:rPr kumimoji="1" lang="ja-JP" altLang="en-US" sz="1000">
              <a:solidFill>
                <a:schemeClr val="dk1"/>
              </a:solidFill>
              <a:effectLst/>
              <a:latin typeface="+mn-lt"/>
              <a:ea typeface="+mn-ea"/>
              <a:cs typeface="+mn-cs"/>
            </a:rPr>
            <a:t>比率</a:t>
          </a:r>
          <a:r>
            <a:rPr kumimoji="1" lang="ja-JP" altLang="ja-JP" sz="1000">
              <a:solidFill>
                <a:schemeClr val="dk1"/>
              </a:solidFill>
              <a:effectLst/>
              <a:latin typeface="+mn-lt"/>
              <a:ea typeface="+mn-ea"/>
              <a:cs typeface="+mn-cs"/>
            </a:rPr>
            <a:t>は、全国、長崎県、類似団体内の平均と比べ、高い状況にある。これは、新幹線新大村駅周辺整備事業や、新大村市立図書館整備事業等の執行により、将来負担比率自体が他団体と比べ高い状況にあるため、</a:t>
          </a:r>
          <a:r>
            <a:rPr kumimoji="1" lang="ja-JP" altLang="en-US" sz="1000">
              <a:solidFill>
                <a:schemeClr val="dk1"/>
              </a:solidFill>
              <a:effectLst/>
              <a:latin typeface="+mn-lt"/>
              <a:ea typeface="+mn-ea"/>
              <a:cs typeface="+mn-cs"/>
            </a:rPr>
            <a:t>債務</a:t>
          </a:r>
          <a:r>
            <a:rPr kumimoji="1" lang="ja-JP" altLang="ja-JP" sz="1000">
              <a:solidFill>
                <a:schemeClr val="dk1"/>
              </a:solidFill>
              <a:effectLst/>
              <a:latin typeface="+mn-lt"/>
              <a:ea typeface="+mn-ea"/>
              <a:cs typeface="+mn-cs"/>
            </a:rPr>
            <a:t>償還を引き上げる要素となっている。今後</a:t>
          </a:r>
          <a:r>
            <a:rPr kumimoji="1" lang="ja-JP" altLang="en-US" sz="1000">
              <a:solidFill>
                <a:schemeClr val="dk1"/>
              </a:solidFill>
              <a:effectLst/>
              <a:latin typeface="+mn-lt"/>
              <a:ea typeface="+mn-ea"/>
              <a:cs typeface="+mn-cs"/>
            </a:rPr>
            <a:t>もアセットマネジメント計画に基づく公共施設等の整備により増加していく見込みであるが、</a:t>
          </a:r>
          <a:r>
            <a:rPr kumimoji="1" lang="ja-JP" altLang="ja-JP" sz="1000">
              <a:solidFill>
                <a:schemeClr val="dk1"/>
              </a:solidFill>
              <a:effectLst/>
              <a:latin typeface="+mn-lt"/>
              <a:ea typeface="+mn-ea"/>
              <a:cs typeface="+mn-cs"/>
            </a:rPr>
            <a:t>財政運営基本方針（</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a:t>
          </a:r>
          <a:r>
            <a:rPr kumimoji="1" lang="ja-JP" altLang="en-US" sz="1000">
              <a:solidFill>
                <a:schemeClr val="dk1"/>
              </a:solidFill>
              <a:effectLst/>
              <a:latin typeface="+mn-lt"/>
              <a:ea typeface="+mn-ea"/>
              <a:cs typeface="+mn-cs"/>
            </a:rPr>
            <a:t>改定</a:t>
          </a:r>
          <a:r>
            <a:rPr kumimoji="1" lang="ja-JP" altLang="ja-JP" sz="1000">
              <a:solidFill>
                <a:schemeClr val="dk1"/>
              </a:solidFill>
              <a:effectLst/>
              <a:latin typeface="+mn-lt"/>
              <a:ea typeface="+mn-ea"/>
              <a:cs typeface="+mn-cs"/>
            </a:rPr>
            <a:t>）に定める適正な基金管理や市債発行抑制などへの取り組みにより、数値の改善に努める。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4" name="テキスト ボックス 113">
          <a:extLst>
            <a:ext uri="{FF2B5EF4-FFF2-40B4-BE49-F238E27FC236}">
              <a16:creationId xmlns:a16="http://schemas.microsoft.com/office/drawing/2014/main" id="{EB1D0C1D-0F4C-4662-B6E9-93F47B9FAB63}"/>
            </a:ext>
          </a:extLst>
        </xdr:cNvPr>
        <xdr:cNvSpPr txBox="1"/>
      </xdr:nvSpPr>
      <xdr:spPr>
        <a:xfrm>
          <a:off x="11264900" y="3990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0B50522-3C87-41DD-9A02-79211E9F2046}"/>
            </a:ext>
          </a:extLst>
        </xdr:cNvPr>
        <xdr:cNvCxnSpPr/>
      </xdr:nvCxnSpPr>
      <xdr:spPr>
        <a:xfrm>
          <a:off x="11303000" y="6340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16" name="テキスト ボックス 115">
          <a:extLst>
            <a:ext uri="{FF2B5EF4-FFF2-40B4-BE49-F238E27FC236}">
              <a16:creationId xmlns:a16="http://schemas.microsoft.com/office/drawing/2014/main" id="{D4719AD2-7AF6-4163-A8BE-58C7CAAE0975}"/>
            </a:ext>
          </a:extLst>
        </xdr:cNvPr>
        <xdr:cNvSpPr txBox="1"/>
      </xdr:nvSpPr>
      <xdr:spPr>
        <a:xfrm>
          <a:off x="10756900" y="624713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7" name="直線コネクタ 116">
          <a:extLst>
            <a:ext uri="{FF2B5EF4-FFF2-40B4-BE49-F238E27FC236}">
              <a16:creationId xmlns:a16="http://schemas.microsoft.com/office/drawing/2014/main" id="{9F4FDE65-531A-4760-B747-D232EAB9DC9A}"/>
            </a:ext>
          </a:extLst>
        </xdr:cNvPr>
        <xdr:cNvCxnSpPr/>
      </xdr:nvCxnSpPr>
      <xdr:spPr>
        <a:xfrm>
          <a:off x="11303000" y="598043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8" name="テキスト ボックス 117">
          <a:extLst>
            <a:ext uri="{FF2B5EF4-FFF2-40B4-BE49-F238E27FC236}">
              <a16:creationId xmlns:a16="http://schemas.microsoft.com/office/drawing/2014/main" id="{CA23D2B9-FAD2-4682-864E-12F74E86463C}"/>
            </a:ext>
          </a:extLst>
        </xdr:cNvPr>
        <xdr:cNvSpPr txBox="1"/>
      </xdr:nvSpPr>
      <xdr:spPr>
        <a:xfrm>
          <a:off x="10756900" y="588708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9" name="直線コネクタ 118">
          <a:extLst>
            <a:ext uri="{FF2B5EF4-FFF2-40B4-BE49-F238E27FC236}">
              <a16:creationId xmlns:a16="http://schemas.microsoft.com/office/drawing/2014/main" id="{3B1DE785-6AD1-46EC-8829-A8CF67077CF3}"/>
            </a:ext>
          </a:extLst>
        </xdr:cNvPr>
        <xdr:cNvCxnSpPr/>
      </xdr:nvCxnSpPr>
      <xdr:spPr>
        <a:xfrm>
          <a:off x="11303000" y="56210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20" name="テキスト ボックス 119">
          <a:extLst>
            <a:ext uri="{FF2B5EF4-FFF2-40B4-BE49-F238E27FC236}">
              <a16:creationId xmlns:a16="http://schemas.microsoft.com/office/drawing/2014/main" id="{41D36742-5276-41F8-A4FA-E1B72A5B9091}"/>
            </a:ext>
          </a:extLst>
        </xdr:cNvPr>
        <xdr:cNvSpPr txBox="1"/>
      </xdr:nvSpPr>
      <xdr:spPr>
        <a:xfrm>
          <a:off x="10828655" y="55270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6355A5E1-6E56-4D21-ABA0-18681030DBA8}"/>
            </a:ext>
          </a:extLst>
        </xdr:cNvPr>
        <xdr:cNvCxnSpPr/>
      </xdr:nvCxnSpPr>
      <xdr:spPr>
        <a:xfrm>
          <a:off x="11303000" y="52609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22" name="テキスト ボックス 121">
          <a:extLst>
            <a:ext uri="{FF2B5EF4-FFF2-40B4-BE49-F238E27FC236}">
              <a16:creationId xmlns:a16="http://schemas.microsoft.com/office/drawing/2014/main" id="{FEC8CC99-344E-491B-9F1C-5FC4254C0EEE}"/>
            </a:ext>
          </a:extLst>
        </xdr:cNvPr>
        <xdr:cNvSpPr txBox="1"/>
      </xdr:nvSpPr>
      <xdr:spPr>
        <a:xfrm>
          <a:off x="10828655" y="5166995"/>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3" name="直線コネクタ 122">
          <a:extLst>
            <a:ext uri="{FF2B5EF4-FFF2-40B4-BE49-F238E27FC236}">
              <a16:creationId xmlns:a16="http://schemas.microsoft.com/office/drawing/2014/main" id="{34ECA4EB-24FC-46DA-BC2E-114F1DF895DB}"/>
            </a:ext>
          </a:extLst>
        </xdr:cNvPr>
        <xdr:cNvCxnSpPr/>
      </xdr:nvCxnSpPr>
      <xdr:spPr>
        <a:xfrm>
          <a:off x="11303000" y="490093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24" name="テキスト ボックス 123">
          <a:extLst>
            <a:ext uri="{FF2B5EF4-FFF2-40B4-BE49-F238E27FC236}">
              <a16:creationId xmlns:a16="http://schemas.microsoft.com/office/drawing/2014/main" id="{EF98E46D-5575-4717-ADE2-BB818DE2B9DB}"/>
            </a:ext>
          </a:extLst>
        </xdr:cNvPr>
        <xdr:cNvSpPr txBox="1"/>
      </xdr:nvSpPr>
      <xdr:spPr>
        <a:xfrm>
          <a:off x="10828655" y="480758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5" name="直線コネクタ 124">
          <a:extLst>
            <a:ext uri="{FF2B5EF4-FFF2-40B4-BE49-F238E27FC236}">
              <a16:creationId xmlns:a16="http://schemas.microsoft.com/office/drawing/2014/main" id="{7DAA3F63-E412-470E-A770-61CB2D172E48}"/>
            </a:ext>
          </a:extLst>
        </xdr:cNvPr>
        <xdr:cNvCxnSpPr/>
      </xdr:nvCxnSpPr>
      <xdr:spPr>
        <a:xfrm>
          <a:off x="11303000" y="45415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6" name="テキスト ボックス 125">
          <a:extLst>
            <a:ext uri="{FF2B5EF4-FFF2-40B4-BE49-F238E27FC236}">
              <a16:creationId xmlns:a16="http://schemas.microsoft.com/office/drawing/2014/main" id="{45B96332-EDF1-4082-87E6-C34C5AC13DF8}"/>
            </a:ext>
          </a:extLst>
        </xdr:cNvPr>
        <xdr:cNvSpPr txBox="1"/>
      </xdr:nvSpPr>
      <xdr:spPr>
        <a:xfrm>
          <a:off x="10931525" y="444754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E8880F9-8A39-4AA9-BF0B-EF86CEE5E2EB}"/>
            </a:ext>
          </a:extLst>
        </xdr:cNvPr>
        <xdr:cNvCxnSpPr/>
      </xdr:nvCxnSpPr>
      <xdr:spPr>
        <a:xfrm>
          <a:off x="11303000" y="4181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19CAD50-F9D7-419D-B594-8D0CA008E6A4}"/>
            </a:ext>
          </a:extLst>
        </xdr:cNvPr>
        <xdr:cNvSpPr/>
      </xdr:nvSpPr>
      <xdr:spPr>
        <a:xfrm>
          <a:off x="11303000" y="4181475"/>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89535</xdr:rowOff>
    </xdr:to>
    <xdr:cxnSp macro="">
      <xdr:nvCxnSpPr>
        <xdr:cNvPr id="129" name="直線コネクタ 128">
          <a:extLst>
            <a:ext uri="{FF2B5EF4-FFF2-40B4-BE49-F238E27FC236}">
              <a16:creationId xmlns:a16="http://schemas.microsoft.com/office/drawing/2014/main" id="{C4C803C1-7E20-4A7E-89C6-442B83E4B853}"/>
            </a:ext>
          </a:extLst>
        </xdr:cNvPr>
        <xdr:cNvCxnSpPr/>
      </xdr:nvCxnSpPr>
      <xdr:spPr>
        <a:xfrm flipV="1">
          <a:off x="14793595" y="4541520"/>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93345</xdr:rowOff>
    </xdr:from>
    <xdr:ext cx="559435" cy="259080"/>
    <xdr:sp macro="" textlink="">
      <xdr:nvSpPr>
        <xdr:cNvPr id="130" name="債務償還比率最小値テキスト">
          <a:extLst>
            <a:ext uri="{FF2B5EF4-FFF2-40B4-BE49-F238E27FC236}">
              <a16:creationId xmlns:a16="http://schemas.microsoft.com/office/drawing/2014/main" id="{7A7036C8-58B3-4561-AC41-D547252CAA0A}"/>
            </a:ext>
          </a:extLst>
        </xdr:cNvPr>
        <xdr:cNvSpPr txBox="1"/>
      </xdr:nvSpPr>
      <xdr:spPr>
        <a:xfrm>
          <a:off x="14846300" y="5922645"/>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1,148.3</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89535</xdr:rowOff>
    </xdr:from>
    <xdr:to>
      <xdr:col>76</xdr:col>
      <xdr:colOff>111125</xdr:colOff>
      <xdr:row>34</xdr:row>
      <xdr:rowOff>89535</xdr:rowOff>
    </xdr:to>
    <xdr:cxnSp macro="">
      <xdr:nvCxnSpPr>
        <xdr:cNvPr id="131" name="直線コネクタ 130">
          <a:extLst>
            <a:ext uri="{FF2B5EF4-FFF2-40B4-BE49-F238E27FC236}">
              <a16:creationId xmlns:a16="http://schemas.microsoft.com/office/drawing/2014/main" id="{E0E12BB1-968F-4853-BCAE-65563BC07E17}"/>
            </a:ext>
          </a:extLst>
        </xdr:cNvPr>
        <xdr:cNvCxnSpPr/>
      </xdr:nvCxnSpPr>
      <xdr:spPr>
        <a:xfrm>
          <a:off x="14706600" y="591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32" name="債務償還比率最大値テキスト">
          <a:extLst>
            <a:ext uri="{FF2B5EF4-FFF2-40B4-BE49-F238E27FC236}">
              <a16:creationId xmlns:a16="http://schemas.microsoft.com/office/drawing/2014/main" id="{B54D9E14-608B-4D48-B750-04CF90EC4D61}"/>
            </a:ext>
          </a:extLst>
        </xdr:cNvPr>
        <xdr:cNvSpPr txBox="1"/>
      </xdr:nvSpPr>
      <xdr:spPr>
        <a:xfrm>
          <a:off x="14846300" y="431673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3" name="直線コネクタ 132">
          <a:extLst>
            <a:ext uri="{FF2B5EF4-FFF2-40B4-BE49-F238E27FC236}">
              <a16:creationId xmlns:a16="http://schemas.microsoft.com/office/drawing/2014/main" id="{724E718C-55D6-412A-992E-9D100154244B}"/>
            </a:ext>
          </a:extLst>
        </xdr:cNvPr>
        <xdr:cNvCxnSpPr/>
      </xdr:nvCxnSpPr>
      <xdr:spPr>
        <a:xfrm>
          <a:off x="14706600" y="45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121920</xdr:rowOff>
    </xdr:from>
    <xdr:ext cx="468630" cy="257810"/>
    <xdr:sp macro="" textlink="">
      <xdr:nvSpPr>
        <xdr:cNvPr id="134" name="債務償還比率平均値テキスト">
          <a:extLst>
            <a:ext uri="{FF2B5EF4-FFF2-40B4-BE49-F238E27FC236}">
              <a16:creationId xmlns:a16="http://schemas.microsoft.com/office/drawing/2014/main" id="{6546A08A-06C7-4820-8A01-801EE6561D16}"/>
            </a:ext>
          </a:extLst>
        </xdr:cNvPr>
        <xdr:cNvSpPr txBox="1"/>
      </xdr:nvSpPr>
      <xdr:spPr>
        <a:xfrm>
          <a:off x="14846300" y="509397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5" name="フローチャート: 判断 134">
          <a:extLst>
            <a:ext uri="{FF2B5EF4-FFF2-40B4-BE49-F238E27FC236}">
              <a16:creationId xmlns:a16="http://schemas.microsoft.com/office/drawing/2014/main" id="{C316CB57-E793-40D1-B8C2-5D2E2A260C83}"/>
            </a:ext>
          </a:extLst>
        </xdr:cNvPr>
        <xdr:cNvSpPr/>
      </xdr:nvSpPr>
      <xdr:spPr>
        <a:xfrm>
          <a:off x="14744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111760</xdr:rowOff>
    </xdr:from>
    <xdr:to>
      <xdr:col>72</xdr:col>
      <xdr:colOff>123825</xdr:colOff>
      <xdr:row>31</xdr:row>
      <xdr:rowOff>41910</xdr:rowOff>
    </xdr:to>
    <xdr:sp macro="" textlink="">
      <xdr:nvSpPr>
        <xdr:cNvPr id="136" name="フローチャート: 判断 135">
          <a:extLst>
            <a:ext uri="{FF2B5EF4-FFF2-40B4-BE49-F238E27FC236}">
              <a16:creationId xmlns:a16="http://schemas.microsoft.com/office/drawing/2014/main" id="{8951B6AE-1A2F-4FEA-8B14-E8E85196493E}"/>
            </a:ext>
          </a:extLst>
        </xdr:cNvPr>
        <xdr:cNvSpPr/>
      </xdr:nvSpPr>
      <xdr:spPr>
        <a:xfrm>
          <a:off x="14033500" y="52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118745</xdr:rowOff>
    </xdr:from>
    <xdr:to>
      <xdr:col>68</xdr:col>
      <xdr:colOff>123825</xdr:colOff>
      <xdr:row>31</xdr:row>
      <xdr:rowOff>48895</xdr:rowOff>
    </xdr:to>
    <xdr:sp macro="" textlink="">
      <xdr:nvSpPr>
        <xdr:cNvPr id="137" name="フローチャート: 判断 136">
          <a:extLst>
            <a:ext uri="{FF2B5EF4-FFF2-40B4-BE49-F238E27FC236}">
              <a16:creationId xmlns:a16="http://schemas.microsoft.com/office/drawing/2014/main" id="{915189CD-9D1F-4ED3-9E18-6AC29D7B3720}"/>
            </a:ext>
          </a:extLst>
        </xdr:cNvPr>
        <xdr:cNvSpPr/>
      </xdr:nvSpPr>
      <xdr:spPr>
        <a:xfrm>
          <a:off x="13271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162560</xdr:rowOff>
    </xdr:from>
    <xdr:to>
      <xdr:col>64</xdr:col>
      <xdr:colOff>123825</xdr:colOff>
      <xdr:row>31</xdr:row>
      <xdr:rowOff>92710</xdr:rowOff>
    </xdr:to>
    <xdr:sp macro="" textlink="">
      <xdr:nvSpPr>
        <xdr:cNvPr id="138" name="フローチャート: 判断 137">
          <a:extLst>
            <a:ext uri="{FF2B5EF4-FFF2-40B4-BE49-F238E27FC236}">
              <a16:creationId xmlns:a16="http://schemas.microsoft.com/office/drawing/2014/main" id="{0828D88F-F5B8-4B6D-993F-AC0CED1FE21B}"/>
            </a:ext>
          </a:extLst>
        </xdr:cNvPr>
        <xdr:cNvSpPr/>
      </xdr:nvSpPr>
      <xdr:spPr>
        <a:xfrm>
          <a:off x="12509500" y="530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12700</xdr:rowOff>
    </xdr:from>
    <xdr:to>
      <xdr:col>60</xdr:col>
      <xdr:colOff>123825</xdr:colOff>
      <xdr:row>31</xdr:row>
      <xdr:rowOff>114300</xdr:rowOff>
    </xdr:to>
    <xdr:sp macro="" textlink="">
      <xdr:nvSpPr>
        <xdr:cNvPr id="139" name="フローチャート: 判断 138">
          <a:extLst>
            <a:ext uri="{FF2B5EF4-FFF2-40B4-BE49-F238E27FC236}">
              <a16:creationId xmlns:a16="http://schemas.microsoft.com/office/drawing/2014/main" id="{5FFA7F83-3B1A-4875-B34C-802A6B270170}"/>
            </a:ext>
          </a:extLst>
        </xdr:cNvPr>
        <xdr:cNvSpPr/>
      </xdr:nvSpPr>
      <xdr:spPr>
        <a:xfrm>
          <a:off x="11747500" y="53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40" name="テキスト ボックス 139">
          <a:extLst>
            <a:ext uri="{FF2B5EF4-FFF2-40B4-BE49-F238E27FC236}">
              <a16:creationId xmlns:a16="http://schemas.microsoft.com/office/drawing/2014/main" id="{065E3D40-C041-4645-8EED-45626D9FCE9C}"/>
            </a:ext>
          </a:extLst>
        </xdr:cNvPr>
        <xdr:cNvSpPr txBox="1"/>
      </xdr:nvSpPr>
      <xdr:spPr>
        <a:xfrm>
          <a:off x="14617700" y="6386195"/>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41" name="テキスト ボックス 140">
          <a:extLst>
            <a:ext uri="{FF2B5EF4-FFF2-40B4-BE49-F238E27FC236}">
              <a16:creationId xmlns:a16="http://schemas.microsoft.com/office/drawing/2014/main" id="{17F3B15C-3B34-4419-A2B7-989DF713384F}"/>
            </a:ext>
          </a:extLst>
        </xdr:cNvPr>
        <xdr:cNvSpPr txBox="1"/>
      </xdr:nvSpPr>
      <xdr:spPr>
        <a:xfrm>
          <a:off x="13906500" y="63861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42" name="テキスト ボックス 141">
          <a:extLst>
            <a:ext uri="{FF2B5EF4-FFF2-40B4-BE49-F238E27FC236}">
              <a16:creationId xmlns:a16="http://schemas.microsoft.com/office/drawing/2014/main" id="{B3A75629-7F45-45F8-AB2A-7CE938003160}"/>
            </a:ext>
          </a:extLst>
        </xdr:cNvPr>
        <xdr:cNvSpPr txBox="1"/>
      </xdr:nvSpPr>
      <xdr:spPr>
        <a:xfrm>
          <a:off x="13144500" y="63861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43" name="テキスト ボックス 142">
          <a:extLst>
            <a:ext uri="{FF2B5EF4-FFF2-40B4-BE49-F238E27FC236}">
              <a16:creationId xmlns:a16="http://schemas.microsoft.com/office/drawing/2014/main" id="{7DAD6C40-6538-4423-B612-358CB36F254D}"/>
            </a:ext>
          </a:extLst>
        </xdr:cNvPr>
        <xdr:cNvSpPr txBox="1"/>
      </xdr:nvSpPr>
      <xdr:spPr>
        <a:xfrm>
          <a:off x="12382500" y="63861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44" name="テキスト ボックス 143">
          <a:extLst>
            <a:ext uri="{FF2B5EF4-FFF2-40B4-BE49-F238E27FC236}">
              <a16:creationId xmlns:a16="http://schemas.microsoft.com/office/drawing/2014/main" id="{1ECF4DE3-AB08-4FCC-90DA-460A9960BFFB}"/>
            </a:ext>
          </a:extLst>
        </xdr:cNvPr>
        <xdr:cNvSpPr txBox="1"/>
      </xdr:nvSpPr>
      <xdr:spPr>
        <a:xfrm>
          <a:off x="11620500" y="63861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32</xdr:row>
      <xdr:rowOff>12065</xdr:rowOff>
    </xdr:from>
    <xdr:to>
      <xdr:col>76</xdr:col>
      <xdr:colOff>73025</xdr:colOff>
      <xdr:row>32</xdr:row>
      <xdr:rowOff>113665</xdr:rowOff>
    </xdr:to>
    <xdr:sp macro="" textlink="">
      <xdr:nvSpPr>
        <xdr:cNvPr id="145" name="楕円 144">
          <a:extLst>
            <a:ext uri="{FF2B5EF4-FFF2-40B4-BE49-F238E27FC236}">
              <a16:creationId xmlns:a16="http://schemas.microsoft.com/office/drawing/2014/main" id="{80607465-EDCB-450D-A1B4-DD3CD6CAD066}"/>
            </a:ext>
          </a:extLst>
        </xdr:cNvPr>
        <xdr:cNvSpPr/>
      </xdr:nvSpPr>
      <xdr:spPr>
        <a:xfrm>
          <a:off x="14744700" y="54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161925</xdr:rowOff>
    </xdr:from>
    <xdr:ext cx="468630" cy="259080"/>
    <xdr:sp macro="" textlink="">
      <xdr:nvSpPr>
        <xdr:cNvPr id="146" name="債務償還比率該当値テキスト">
          <a:extLst>
            <a:ext uri="{FF2B5EF4-FFF2-40B4-BE49-F238E27FC236}">
              <a16:creationId xmlns:a16="http://schemas.microsoft.com/office/drawing/2014/main" id="{FF88B2AA-E7DA-4DA3-AE97-204D1B61B06D}"/>
            </a:ext>
          </a:extLst>
        </xdr:cNvPr>
        <xdr:cNvSpPr txBox="1"/>
      </xdr:nvSpPr>
      <xdr:spPr>
        <a:xfrm>
          <a:off x="14846300" y="5476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32</xdr:row>
      <xdr:rowOff>15875</xdr:rowOff>
    </xdr:from>
    <xdr:to>
      <xdr:col>72</xdr:col>
      <xdr:colOff>123825</xdr:colOff>
      <xdr:row>32</xdr:row>
      <xdr:rowOff>117475</xdr:rowOff>
    </xdr:to>
    <xdr:sp macro="" textlink="">
      <xdr:nvSpPr>
        <xdr:cNvPr id="147" name="楕円 146">
          <a:extLst>
            <a:ext uri="{FF2B5EF4-FFF2-40B4-BE49-F238E27FC236}">
              <a16:creationId xmlns:a16="http://schemas.microsoft.com/office/drawing/2014/main" id="{1193DF4F-F057-4654-839D-360C287ADD2F}"/>
            </a:ext>
          </a:extLst>
        </xdr:cNvPr>
        <xdr:cNvSpPr/>
      </xdr:nvSpPr>
      <xdr:spPr>
        <a:xfrm>
          <a:off x="14033500" y="55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63500</xdr:rowOff>
    </xdr:from>
    <xdr:to>
      <xdr:col>76</xdr:col>
      <xdr:colOff>22225</xdr:colOff>
      <xdr:row>32</xdr:row>
      <xdr:rowOff>66675</xdr:rowOff>
    </xdr:to>
    <xdr:cxnSp macro="">
      <xdr:nvCxnSpPr>
        <xdr:cNvPr id="148" name="直線コネクタ 147">
          <a:extLst>
            <a:ext uri="{FF2B5EF4-FFF2-40B4-BE49-F238E27FC236}">
              <a16:creationId xmlns:a16="http://schemas.microsoft.com/office/drawing/2014/main" id="{65C023C4-577D-49F2-99F2-32B7F1C4CC18}"/>
            </a:ext>
          </a:extLst>
        </xdr:cNvPr>
        <xdr:cNvCxnSpPr/>
      </xdr:nvCxnSpPr>
      <xdr:spPr>
        <a:xfrm flipV="1">
          <a:off x="14084300" y="5549900"/>
          <a:ext cx="711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50165</xdr:rowOff>
    </xdr:from>
    <xdr:to>
      <xdr:col>68</xdr:col>
      <xdr:colOff>123825</xdr:colOff>
      <xdr:row>32</xdr:row>
      <xdr:rowOff>151765</xdr:rowOff>
    </xdr:to>
    <xdr:sp macro="" textlink="">
      <xdr:nvSpPr>
        <xdr:cNvPr id="149" name="楕円 148">
          <a:extLst>
            <a:ext uri="{FF2B5EF4-FFF2-40B4-BE49-F238E27FC236}">
              <a16:creationId xmlns:a16="http://schemas.microsoft.com/office/drawing/2014/main" id="{D3941270-48ED-4B3D-AF95-A3360FD9F55C}"/>
            </a:ext>
          </a:extLst>
        </xdr:cNvPr>
        <xdr:cNvSpPr/>
      </xdr:nvSpPr>
      <xdr:spPr>
        <a:xfrm>
          <a:off x="13271500" y="553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66675</xdr:rowOff>
    </xdr:from>
    <xdr:to>
      <xdr:col>72</xdr:col>
      <xdr:colOff>73025</xdr:colOff>
      <xdr:row>32</xdr:row>
      <xdr:rowOff>100965</xdr:rowOff>
    </xdr:to>
    <xdr:cxnSp macro="">
      <xdr:nvCxnSpPr>
        <xdr:cNvPr id="150" name="直線コネクタ 149">
          <a:extLst>
            <a:ext uri="{FF2B5EF4-FFF2-40B4-BE49-F238E27FC236}">
              <a16:creationId xmlns:a16="http://schemas.microsoft.com/office/drawing/2014/main" id="{359F542C-F876-4422-930B-5BA217D7ABFF}"/>
            </a:ext>
          </a:extLst>
        </xdr:cNvPr>
        <xdr:cNvCxnSpPr/>
      </xdr:nvCxnSpPr>
      <xdr:spPr>
        <a:xfrm flipV="1">
          <a:off x="13322300" y="555307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130175</xdr:rowOff>
    </xdr:from>
    <xdr:to>
      <xdr:col>64</xdr:col>
      <xdr:colOff>123825</xdr:colOff>
      <xdr:row>32</xdr:row>
      <xdr:rowOff>60325</xdr:rowOff>
    </xdr:to>
    <xdr:sp macro="" textlink="">
      <xdr:nvSpPr>
        <xdr:cNvPr id="151" name="楕円 150">
          <a:extLst>
            <a:ext uri="{FF2B5EF4-FFF2-40B4-BE49-F238E27FC236}">
              <a16:creationId xmlns:a16="http://schemas.microsoft.com/office/drawing/2014/main" id="{F1A9D782-8C63-4E0A-B3A1-9874D060E186}"/>
            </a:ext>
          </a:extLst>
        </xdr:cNvPr>
        <xdr:cNvSpPr/>
      </xdr:nvSpPr>
      <xdr:spPr>
        <a:xfrm>
          <a:off x="12509500" y="54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9525</xdr:rowOff>
    </xdr:from>
    <xdr:to>
      <xdr:col>68</xdr:col>
      <xdr:colOff>73025</xdr:colOff>
      <xdr:row>32</xdr:row>
      <xdr:rowOff>100965</xdr:rowOff>
    </xdr:to>
    <xdr:cxnSp macro="">
      <xdr:nvCxnSpPr>
        <xdr:cNvPr id="152" name="直線コネクタ 151">
          <a:extLst>
            <a:ext uri="{FF2B5EF4-FFF2-40B4-BE49-F238E27FC236}">
              <a16:creationId xmlns:a16="http://schemas.microsoft.com/office/drawing/2014/main" id="{26A42710-020F-4484-81C6-F77A82178EDF}"/>
            </a:ext>
          </a:extLst>
        </xdr:cNvPr>
        <xdr:cNvCxnSpPr/>
      </xdr:nvCxnSpPr>
      <xdr:spPr>
        <a:xfrm>
          <a:off x="12560300" y="5495925"/>
          <a:ext cx="762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55245</xdr:rowOff>
    </xdr:from>
    <xdr:to>
      <xdr:col>60</xdr:col>
      <xdr:colOff>123825</xdr:colOff>
      <xdr:row>32</xdr:row>
      <xdr:rowOff>156845</xdr:rowOff>
    </xdr:to>
    <xdr:sp macro="" textlink="">
      <xdr:nvSpPr>
        <xdr:cNvPr id="153" name="楕円 152">
          <a:extLst>
            <a:ext uri="{FF2B5EF4-FFF2-40B4-BE49-F238E27FC236}">
              <a16:creationId xmlns:a16="http://schemas.microsoft.com/office/drawing/2014/main" id="{F9FC3938-C65B-47E8-96AF-38359CF1CF7A}"/>
            </a:ext>
          </a:extLst>
        </xdr:cNvPr>
        <xdr:cNvSpPr/>
      </xdr:nvSpPr>
      <xdr:spPr>
        <a:xfrm>
          <a:off x="11747500" y="55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9525</xdr:rowOff>
    </xdr:from>
    <xdr:to>
      <xdr:col>64</xdr:col>
      <xdr:colOff>73025</xdr:colOff>
      <xdr:row>32</xdr:row>
      <xdr:rowOff>106045</xdr:rowOff>
    </xdr:to>
    <xdr:cxnSp macro="">
      <xdr:nvCxnSpPr>
        <xdr:cNvPr id="154" name="直線コネクタ 153">
          <a:extLst>
            <a:ext uri="{FF2B5EF4-FFF2-40B4-BE49-F238E27FC236}">
              <a16:creationId xmlns:a16="http://schemas.microsoft.com/office/drawing/2014/main" id="{9BC06B14-5E1B-4838-B167-9018C8F301EE}"/>
            </a:ext>
          </a:extLst>
        </xdr:cNvPr>
        <xdr:cNvCxnSpPr/>
      </xdr:nvCxnSpPr>
      <xdr:spPr>
        <a:xfrm flipV="1">
          <a:off x="11798300" y="5495925"/>
          <a:ext cx="762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58420</xdr:rowOff>
    </xdr:from>
    <xdr:ext cx="468630" cy="259080"/>
    <xdr:sp macro="" textlink="">
      <xdr:nvSpPr>
        <xdr:cNvPr id="155" name="n_1aveValue債務償還比率">
          <a:extLst>
            <a:ext uri="{FF2B5EF4-FFF2-40B4-BE49-F238E27FC236}">
              <a16:creationId xmlns:a16="http://schemas.microsoft.com/office/drawing/2014/main" id="{E569A922-89BC-44C6-B486-3FAE771854DE}"/>
            </a:ext>
          </a:extLst>
        </xdr:cNvPr>
        <xdr:cNvSpPr txBox="1"/>
      </xdr:nvSpPr>
      <xdr:spPr>
        <a:xfrm>
          <a:off x="13836650" y="5030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65405</xdr:rowOff>
    </xdr:from>
    <xdr:ext cx="468630" cy="257810"/>
    <xdr:sp macro="" textlink="">
      <xdr:nvSpPr>
        <xdr:cNvPr id="156" name="n_2aveValue債務償還比率">
          <a:extLst>
            <a:ext uri="{FF2B5EF4-FFF2-40B4-BE49-F238E27FC236}">
              <a16:creationId xmlns:a16="http://schemas.microsoft.com/office/drawing/2014/main" id="{ED69D43E-7E6B-4C02-B438-9DCBC43A16E0}"/>
            </a:ext>
          </a:extLst>
        </xdr:cNvPr>
        <xdr:cNvSpPr txBox="1"/>
      </xdr:nvSpPr>
      <xdr:spPr>
        <a:xfrm>
          <a:off x="13087350" y="50374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643.6</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109220</xdr:rowOff>
    </xdr:from>
    <xdr:ext cx="468630" cy="257810"/>
    <xdr:sp macro="" textlink="">
      <xdr:nvSpPr>
        <xdr:cNvPr id="157" name="n_3aveValue債務償還比率">
          <a:extLst>
            <a:ext uri="{FF2B5EF4-FFF2-40B4-BE49-F238E27FC236}">
              <a16:creationId xmlns:a16="http://schemas.microsoft.com/office/drawing/2014/main" id="{DC7E02FC-49A1-4B5C-95EA-0F52B0BD0A01}"/>
            </a:ext>
          </a:extLst>
        </xdr:cNvPr>
        <xdr:cNvSpPr txBox="1"/>
      </xdr:nvSpPr>
      <xdr:spPr>
        <a:xfrm>
          <a:off x="12325350" y="5081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130810</xdr:rowOff>
    </xdr:from>
    <xdr:ext cx="468630" cy="259080"/>
    <xdr:sp macro="" textlink="">
      <xdr:nvSpPr>
        <xdr:cNvPr id="158" name="n_4aveValue債務償還比率">
          <a:extLst>
            <a:ext uri="{FF2B5EF4-FFF2-40B4-BE49-F238E27FC236}">
              <a16:creationId xmlns:a16="http://schemas.microsoft.com/office/drawing/2014/main" id="{6B31143D-C2DA-4311-B511-4AE7A46BE4B7}"/>
            </a:ext>
          </a:extLst>
        </xdr:cNvPr>
        <xdr:cNvSpPr txBox="1"/>
      </xdr:nvSpPr>
      <xdr:spPr>
        <a:xfrm>
          <a:off x="11563350" y="5102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32</xdr:row>
      <xdr:rowOff>109220</xdr:rowOff>
    </xdr:from>
    <xdr:ext cx="468630" cy="257810"/>
    <xdr:sp macro="" textlink="">
      <xdr:nvSpPr>
        <xdr:cNvPr id="159" name="n_1mainValue債務償還比率">
          <a:extLst>
            <a:ext uri="{FF2B5EF4-FFF2-40B4-BE49-F238E27FC236}">
              <a16:creationId xmlns:a16="http://schemas.microsoft.com/office/drawing/2014/main" id="{149B7653-B6D2-4E4D-BACB-14442AC2F0E7}"/>
            </a:ext>
          </a:extLst>
        </xdr:cNvPr>
        <xdr:cNvSpPr txBox="1"/>
      </xdr:nvSpPr>
      <xdr:spPr>
        <a:xfrm>
          <a:off x="13836650" y="5595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843.5</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143510</xdr:rowOff>
    </xdr:from>
    <xdr:ext cx="468630" cy="257810"/>
    <xdr:sp macro="" textlink="">
      <xdr:nvSpPr>
        <xdr:cNvPr id="160" name="n_2mainValue債務償還比率">
          <a:extLst>
            <a:ext uri="{FF2B5EF4-FFF2-40B4-BE49-F238E27FC236}">
              <a16:creationId xmlns:a16="http://schemas.microsoft.com/office/drawing/2014/main" id="{D71F4E9C-0D69-4F93-A1B4-956AEF032083}"/>
            </a:ext>
          </a:extLst>
        </xdr:cNvPr>
        <xdr:cNvSpPr txBox="1"/>
      </xdr:nvSpPr>
      <xdr:spPr>
        <a:xfrm>
          <a:off x="13087350" y="5629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52070</xdr:rowOff>
    </xdr:from>
    <xdr:ext cx="468630" cy="257810"/>
    <xdr:sp macro="" textlink="">
      <xdr:nvSpPr>
        <xdr:cNvPr id="161" name="n_3mainValue債務償還比率">
          <a:extLst>
            <a:ext uri="{FF2B5EF4-FFF2-40B4-BE49-F238E27FC236}">
              <a16:creationId xmlns:a16="http://schemas.microsoft.com/office/drawing/2014/main" id="{4E618185-5370-4B92-9E4B-D43B11620F76}"/>
            </a:ext>
          </a:extLst>
        </xdr:cNvPr>
        <xdr:cNvSpPr txBox="1"/>
      </xdr:nvSpPr>
      <xdr:spPr>
        <a:xfrm>
          <a:off x="12325350" y="55384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147955</xdr:rowOff>
    </xdr:from>
    <xdr:ext cx="468630" cy="258445"/>
    <xdr:sp macro="" textlink="">
      <xdr:nvSpPr>
        <xdr:cNvPr id="162" name="n_4mainValue債務償還比率">
          <a:extLst>
            <a:ext uri="{FF2B5EF4-FFF2-40B4-BE49-F238E27FC236}">
              <a16:creationId xmlns:a16="http://schemas.microsoft.com/office/drawing/2014/main" id="{17C99FCF-9C1C-403C-8EEE-7DA833F7E1A9}"/>
            </a:ext>
          </a:extLst>
        </xdr:cNvPr>
        <xdr:cNvSpPr txBox="1"/>
      </xdr:nvSpPr>
      <xdr:spPr>
        <a:xfrm>
          <a:off x="11563350" y="56343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70A82C7-BDFC-4AA3-94E5-845D642C6DF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a:extLst>
            <a:ext uri="{FF2B5EF4-FFF2-40B4-BE49-F238E27FC236}">
              <a16:creationId xmlns:a16="http://schemas.microsoft.com/office/drawing/2014/main" id="{0F063CFF-6A72-41A2-810E-C454514B30DF}"/>
            </a:ext>
          </a:extLst>
        </xdr:cNvPr>
        <xdr:cNvSpPr/>
      </xdr:nvSpPr>
      <xdr:spPr>
        <a:xfrm>
          <a:off x="1270000" y="1094486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5" name="テキスト ボックス 164">
          <a:extLst>
            <a:ext uri="{FF2B5EF4-FFF2-40B4-BE49-F238E27FC236}">
              <a16:creationId xmlns:a16="http://schemas.microsoft.com/office/drawing/2014/main" id="{191E9CDE-ECC6-4E63-BCBB-4F84C8D32F0C}"/>
            </a:ext>
          </a:extLst>
        </xdr:cNvPr>
        <xdr:cNvSpPr txBox="1"/>
      </xdr:nvSpPr>
      <xdr:spPr>
        <a:xfrm>
          <a:off x="914400" y="743585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6" name="テキスト ボックス 165">
          <a:extLst>
            <a:ext uri="{FF2B5EF4-FFF2-40B4-BE49-F238E27FC236}">
              <a16:creationId xmlns:a16="http://schemas.microsoft.com/office/drawing/2014/main" id="{DAAFD67B-8A3E-453C-882D-03B8AE179867}"/>
            </a:ext>
          </a:extLst>
        </xdr:cNvPr>
        <xdr:cNvSpPr txBox="1"/>
      </xdr:nvSpPr>
      <xdr:spPr>
        <a:xfrm>
          <a:off x="6985000" y="1010285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7" name="テキスト ボックス 166">
          <a:extLst>
            <a:ext uri="{FF2B5EF4-FFF2-40B4-BE49-F238E27FC236}">
              <a16:creationId xmlns:a16="http://schemas.microsoft.com/office/drawing/2014/main" id="{B642D882-7E8D-4FCD-B7CA-1CA098864EAC}"/>
            </a:ext>
          </a:extLst>
        </xdr:cNvPr>
        <xdr:cNvSpPr txBox="1"/>
      </xdr:nvSpPr>
      <xdr:spPr>
        <a:xfrm>
          <a:off x="914400" y="1117346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8" name="テキスト ボックス 167">
          <a:extLst>
            <a:ext uri="{FF2B5EF4-FFF2-40B4-BE49-F238E27FC236}">
              <a16:creationId xmlns:a16="http://schemas.microsoft.com/office/drawing/2014/main" id="{0C55B79A-C7E6-4230-922C-D1B15BF4D06E}"/>
            </a:ext>
          </a:extLst>
        </xdr:cNvPr>
        <xdr:cNvSpPr txBox="1"/>
      </xdr:nvSpPr>
      <xdr:spPr>
        <a:xfrm>
          <a:off x="6985000" y="13928725"/>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8EE23C-21CA-45FC-BC76-4EBFC9310DBD}"/>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9C3534-408F-4E94-9145-09570E3B27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C5DA8B7-2E56-41B7-9C24-04645D250B0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885A83-0CC9-4E51-96BA-F57DCE2FCE7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150F02-9ADE-44CC-A578-BB49C2C4FA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267E31-280A-4C6D-ADF8-65170B18338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FADE3D-7E49-4C4D-8871-E42C500B8C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D96A5C-6B1C-46B3-B610-86BF6A750A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190485-E25F-428C-9D7B-63B36B7FCB39}"/>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BDEDC1-FD1F-4A1C-BAE0-190378F7CA25}"/>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97,336
96,965
126.73
61,211,796
59,393,290
954,585
20,554,238
42,471,305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1627B1-179B-47BA-82CF-6C08955F78E4}"/>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FF80E5-2FA0-48B5-8C22-A05F11D25C98}"/>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11EA4D-1E8D-4297-8570-20294BA6040D}"/>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36.0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7B9880-3F6E-4126-8D42-53F128FE9185}"/>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A5F9FEB-0799-4355-B333-F09C0BC04E07}"/>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DBA8C29-90AD-4D2C-90D4-13013A93D7F2}"/>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56E27F-2456-4710-ACC6-F76DA9CDAB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DEF2AC-02DD-45E7-B526-13694AD7A72B}"/>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448D86-7525-4F44-BBB5-8C6A8F749AC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E241C1-2B80-4DCE-B438-32541069EEFB}"/>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BFD982-C6CB-4B79-9047-9143D91431C4}"/>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CD5FBD-B665-486F-923D-B29240A5B5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AF3562-122A-4F99-A92F-83587FACE5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E709D9-44BF-4A58-9A91-8E00A11FC1C9}"/>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0AB6CA-D0AA-4428-8EB0-40745987F8BF}"/>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C57756-B514-412A-9773-3FC28F7ACC75}"/>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1D797C-4DD1-475E-98B4-AED3052E6C9E}"/>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89C33B4A-48B1-4199-A8A1-F77435AA2F12}"/>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CF8E273F-1C77-46FC-A9C3-1707D5343A96}"/>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84A397C-3F8C-4E88-8F1F-B245B971B81D}"/>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a:extLst>
            <a:ext uri="{FF2B5EF4-FFF2-40B4-BE49-F238E27FC236}">
              <a16:creationId xmlns:a16="http://schemas.microsoft.com/office/drawing/2014/main" id="{DA76B377-D36B-43B2-9028-7F7EE364B1EB}"/>
            </a:ext>
          </a:extLst>
        </xdr:cNvPr>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559598-0166-4466-A217-F53B81D172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C5FB25-ACB3-4C7A-9E0D-DA613B8A5829}"/>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D83BF4-10E4-43DB-8904-06D3F950C701}"/>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D89060F-56F1-45A3-A313-265DFEFF3531}"/>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271EB4-8775-432B-88BE-A8E4FB49FA22}"/>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817BFC9-8682-4AC8-872C-C42E8F9DC386}"/>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90B6CA-A17A-4359-882A-7893D8745D85}"/>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3E63E5-CDA1-4433-9846-8637E782EF1E}"/>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a:extLst>
            <a:ext uri="{FF2B5EF4-FFF2-40B4-BE49-F238E27FC236}">
              <a16:creationId xmlns:a16="http://schemas.microsoft.com/office/drawing/2014/main" id="{B8C3F8F0-B371-4DC7-BAC7-22CA3ADE8954}"/>
            </a:ext>
          </a:extLst>
        </xdr:cNvPr>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43BF6A-8238-4DB6-B859-900F03D067A8}"/>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a:extLst>
            <a:ext uri="{FF2B5EF4-FFF2-40B4-BE49-F238E27FC236}">
              <a16:creationId xmlns:a16="http://schemas.microsoft.com/office/drawing/2014/main" id="{4737B78A-F025-42D4-A656-B82A71D48B8E}"/>
            </a:ext>
          </a:extLst>
        </xdr:cNvPr>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45E7448-8241-4844-8D9E-CFD61145CC5A}"/>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a:extLst>
            <a:ext uri="{FF2B5EF4-FFF2-40B4-BE49-F238E27FC236}">
              <a16:creationId xmlns:a16="http://schemas.microsoft.com/office/drawing/2014/main" id="{B3E7C370-4E08-48E0-94E5-EFFB089D4E48}"/>
            </a:ext>
          </a:extLst>
        </xdr:cNvPr>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C819B1E-392B-4503-8C87-F5F16C9ECB63}"/>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a:extLst>
            <a:ext uri="{FF2B5EF4-FFF2-40B4-BE49-F238E27FC236}">
              <a16:creationId xmlns:a16="http://schemas.microsoft.com/office/drawing/2014/main" id="{A563754D-8392-408D-83F9-D357BF51BC32}"/>
            </a:ext>
          </a:extLst>
        </xdr:cNvPr>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9D0559E-A748-4465-977B-D29A8BCAB921}"/>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E082DD14-E84B-45A0-A6C5-2995B69A948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19708D1-131F-4CB5-ADC4-4EF673A6659C}"/>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1A1B48AF-1A45-48E9-8F3D-DD1BB953154D}"/>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156DA0D-A823-4F0E-9FD7-A9078A1B6DAA}"/>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7820" cy="257810"/>
    <xdr:sp macro="" textlink="">
      <xdr:nvSpPr>
        <xdr:cNvPr id="53" name="テキスト ボックス 52">
          <a:extLst>
            <a:ext uri="{FF2B5EF4-FFF2-40B4-BE49-F238E27FC236}">
              <a16:creationId xmlns:a16="http://schemas.microsoft.com/office/drawing/2014/main" id="{6AD759C6-4974-4793-96DE-861701D3D7E1}"/>
            </a:ext>
          </a:extLst>
        </xdr:cNvPr>
        <xdr:cNvSpPr txBox="1"/>
      </xdr:nvSpPr>
      <xdr:spPr>
        <a:xfrm>
          <a:off x="422910" y="557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DB09A95-664B-45E8-BDD4-D6BFE4E3931A}"/>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1275226-8752-42BB-9BBA-56AF56E0FC61}"/>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113030</xdr:rowOff>
    </xdr:to>
    <xdr:cxnSp macro="">
      <xdr:nvCxnSpPr>
        <xdr:cNvPr id="56" name="直線コネクタ 55">
          <a:extLst>
            <a:ext uri="{FF2B5EF4-FFF2-40B4-BE49-F238E27FC236}">
              <a16:creationId xmlns:a16="http://schemas.microsoft.com/office/drawing/2014/main" id="{1CAA2359-00C0-4B7D-A7CE-A39C236768F6}"/>
            </a:ext>
          </a:extLst>
        </xdr:cNvPr>
        <xdr:cNvCxnSpPr/>
      </xdr:nvCxnSpPr>
      <xdr:spPr>
        <a:xfrm flipV="1">
          <a:off x="4634865" y="5715000"/>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116840</xdr:rowOff>
    </xdr:from>
    <xdr:ext cx="405130" cy="259080"/>
    <xdr:sp macro="" textlink="">
      <xdr:nvSpPr>
        <xdr:cNvPr id="57" name="【道路】&#10;有形固定資産減価償却率最小値テキスト">
          <a:extLst>
            <a:ext uri="{FF2B5EF4-FFF2-40B4-BE49-F238E27FC236}">
              <a16:creationId xmlns:a16="http://schemas.microsoft.com/office/drawing/2014/main" id="{C71B24CC-8CA4-468B-B3E8-244D8232D113}"/>
            </a:ext>
          </a:extLst>
        </xdr:cNvPr>
        <xdr:cNvSpPr txBox="1"/>
      </xdr:nvSpPr>
      <xdr:spPr>
        <a:xfrm>
          <a:off x="4673600" y="6974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113030</xdr:rowOff>
    </xdr:from>
    <xdr:to>
      <xdr:col>24</xdr:col>
      <xdr:colOff>152400</xdr:colOff>
      <xdr:row>40</xdr:row>
      <xdr:rowOff>113030</xdr:rowOff>
    </xdr:to>
    <xdr:cxnSp macro="">
      <xdr:nvCxnSpPr>
        <xdr:cNvPr id="58" name="直線コネクタ 57">
          <a:extLst>
            <a:ext uri="{FF2B5EF4-FFF2-40B4-BE49-F238E27FC236}">
              <a16:creationId xmlns:a16="http://schemas.microsoft.com/office/drawing/2014/main" id="{D59F9A8F-2656-4001-905F-4FE5AC8029FB}"/>
            </a:ext>
          </a:extLst>
        </xdr:cNvPr>
        <xdr:cNvCxnSpPr/>
      </xdr:nvCxnSpPr>
      <xdr:spPr>
        <a:xfrm>
          <a:off x="4546600" y="6971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40360" cy="259080"/>
    <xdr:sp macro="" textlink="">
      <xdr:nvSpPr>
        <xdr:cNvPr id="59" name="【道路】&#10;有形固定資産減価償却率最大値テキスト">
          <a:extLst>
            <a:ext uri="{FF2B5EF4-FFF2-40B4-BE49-F238E27FC236}">
              <a16:creationId xmlns:a16="http://schemas.microsoft.com/office/drawing/2014/main" id="{D82C3F28-C47C-4E53-870A-C1279FA89129}"/>
            </a:ext>
          </a:extLst>
        </xdr:cNvPr>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A7080B4-3057-488A-9B20-A8C6B83E87CB}"/>
            </a:ext>
          </a:extLst>
        </xdr:cNvPr>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109220</xdr:rowOff>
    </xdr:from>
    <xdr:ext cx="405130" cy="257810"/>
    <xdr:sp macro="" textlink="">
      <xdr:nvSpPr>
        <xdr:cNvPr id="61" name="【道路】&#10;有形固定資産減価償却率平均値テキスト">
          <a:extLst>
            <a:ext uri="{FF2B5EF4-FFF2-40B4-BE49-F238E27FC236}">
              <a16:creationId xmlns:a16="http://schemas.microsoft.com/office/drawing/2014/main" id="{0C30434C-5E86-4434-9A60-6F692CFFE693}"/>
            </a:ext>
          </a:extLst>
        </xdr:cNvPr>
        <xdr:cNvSpPr txBox="1"/>
      </xdr:nvSpPr>
      <xdr:spPr>
        <a:xfrm>
          <a:off x="4673600" y="645287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130810</xdr:rowOff>
    </xdr:from>
    <xdr:to>
      <xdr:col>24</xdr:col>
      <xdr:colOff>114300</xdr:colOff>
      <xdr:row>38</xdr:row>
      <xdr:rowOff>60960</xdr:rowOff>
    </xdr:to>
    <xdr:sp macro="" textlink="">
      <xdr:nvSpPr>
        <xdr:cNvPr id="62" name="フローチャート: 判断 61">
          <a:extLst>
            <a:ext uri="{FF2B5EF4-FFF2-40B4-BE49-F238E27FC236}">
              <a16:creationId xmlns:a16="http://schemas.microsoft.com/office/drawing/2014/main" id="{C5C5294A-7D8A-4F63-BADC-BEBD500B812E}"/>
            </a:ext>
          </a:extLst>
        </xdr:cNvPr>
        <xdr:cNvSpPr/>
      </xdr:nvSpPr>
      <xdr:spPr>
        <a:xfrm>
          <a:off x="45847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115570</xdr:rowOff>
    </xdr:from>
    <xdr:to>
      <xdr:col>20</xdr:col>
      <xdr:colOff>38100</xdr:colOff>
      <xdr:row>38</xdr:row>
      <xdr:rowOff>45720</xdr:rowOff>
    </xdr:to>
    <xdr:sp macro="" textlink="">
      <xdr:nvSpPr>
        <xdr:cNvPr id="63" name="フローチャート: 判断 62">
          <a:extLst>
            <a:ext uri="{FF2B5EF4-FFF2-40B4-BE49-F238E27FC236}">
              <a16:creationId xmlns:a16="http://schemas.microsoft.com/office/drawing/2014/main" id="{CACD9234-9ECE-41F0-A0A8-1627ABC51FA1}"/>
            </a:ext>
          </a:extLst>
        </xdr:cNvPr>
        <xdr:cNvSpPr/>
      </xdr:nvSpPr>
      <xdr:spPr>
        <a:xfrm>
          <a:off x="3746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99060</xdr:rowOff>
    </xdr:from>
    <xdr:to>
      <xdr:col>15</xdr:col>
      <xdr:colOff>101600</xdr:colOff>
      <xdr:row>38</xdr:row>
      <xdr:rowOff>29210</xdr:rowOff>
    </xdr:to>
    <xdr:sp macro="" textlink="">
      <xdr:nvSpPr>
        <xdr:cNvPr id="64" name="フローチャート: 判断 63">
          <a:extLst>
            <a:ext uri="{FF2B5EF4-FFF2-40B4-BE49-F238E27FC236}">
              <a16:creationId xmlns:a16="http://schemas.microsoft.com/office/drawing/2014/main" id="{A004D79F-FE97-44A3-A968-1B0C065A3285}"/>
            </a:ext>
          </a:extLst>
        </xdr:cNvPr>
        <xdr:cNvSpPr/>
      </xdr:nvSpPr>
      <xdr:spPr>
        <a:xfrm>
          <a:off x="2857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81280</xdr:rowOff>
    </xdr:from>
    <xdr:to>
      <xdr:col>10</xdr:col>
      <xdr:colOff>165100</xdr:colOff>
      <xdr:row>38</xdr:row>
      <xdr:rowOff>11430</xdr:rowOff>
    </xdr:to>
    <xdr:sp macro="" textlink="">
      <xdr:nvSpPr>
        <xdr:cNvPr id="65" name="フローチャート: 判断 64">
          <a:extLst>
            <a:ext uri="{FF2B5EF4-FFF2-40B4-BE49-F238E27FC236}">
              <a16:creationId xmlns:a16="http://schemas.microsoft.com/office/drawing/2014/main" id="{B5E2AEEC-49D6-4FEC-8B75-19074BBFCEF4}"/>
            </a:ext>
          </a:extLst>
        </xdr:cNvPr>
        <xdr:cNvSpPr/>
      </xdr:nvSpPr>
      <xdr:spPr>
        <a:xfrm>
          <a:off x="1968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62230</xdr:rowOff>
    </xdr:from>
    <xdr:to>
      <xdr:col>6</xdr:col>
      <xdr:colOff>38100</xdr:colOff>
      <xdr:row>37</xdr:row>
      <xdr:rowOff>163830</xdr:rowOff>
    </xdr:to>
    <xdr:sp macro="" textlink="">
      <xdr:nvSpPr>
        <xdr:cNvPr id="66" name="フローチャート: 判断 65">
          <a:extLst>
            <a:ext uri="{FF2B5EF4-FFF2-40B4-BE49-F238E27FC236}">
              <a16:creationId xmlns:a16="http://schemas.microsoft.com/office/drawing/2014/main" id="{24FE92F4-4A14-4622-B18F-95E66DCC9413}"/>
            </a:ext>
          </a:extLst>
        </xdr:cNvPr>
        <xdr:cNvSpPr/>
      </xdr:nvSpPr>
      <xdr:spPr>
        <a:xfrm>
          <a:off x="10795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4125C961-B46B-445E-92B1-094E2CE61D96}"/>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B25AEC2F-71A6-465F-ADDD-818DFEF59E2D}"/>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779B57C7-DFF8-4873-99C1-F28B4AE0872B}"/>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F99E3AB0-3871-4D65-B7E8-EE144781DEA1}"/>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4E79D171-926B-45B4-88F0-CAF69879FFC9}"/>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33</xdr:row>
      <xdr:rowOff>6350</xdr:rowOff>
    </xdr:from>
    <xdr:to>
      <xdr:col>24</xdr:col>
      <xdr:colOff>114300</xdr:colOff>
      <xdr:row>33</xdr:row>
      <xdr:rowOff>107950</xdr:rowOff>
    </xdr:to>
    <xdr:sp macro="" textlink="">
      <xdr:nvSpPr>
        <xdr:cNvPr id="72" name="楕円 71">
          <a:extLst>
            <a:ext uri="{FF2B5EF4-FFF2-40B4-BE49-F238E27FC236}">
              <a16:creationId xmlns:a16="http://schemas.microsoft.com/office/drawing/2014/main" id="{073606A7-9D0A-46F7-826A-E7C930B55F4A}"/>
            </a:ext>
          </a:extLst>
        </xdr:cNvPr>
        <xdr:cNvSpPr/>
      </xdr:nvSpPr>
      <xdr:spPr>
        <a:xfrm>
          <a:off x="4584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130810</xdr:rowOff>
    </xdr:from>
    <xdr:ext cx="340360" cy="259080"/>
    <xdr:sp macro="" textlink="">
      <xdr:nvSpPr>
        <xdr:cNvPr id="73" name="【道路】&#10;有形固定資産減価償却率該当値テキスト">
          <a:extLst>
            <a:ext uri="{FF2B5EF4-FFF2-40B4-BE49-F238E27FC236}">
              <a16:creationId xmlns:a16="http://schemas.microsoft.com/office/drawing/2014/main" id="{ACB6266B-0763-4C74-B9AF-A325EE26C08E}"/>
            </a:ext>
          </a:extLst>
        </xdr:cNvPr>
        <xdr:cNvSpPr txBox="1"/>
      </xdr:nvSpPr>
      <xdr:spPr>
        <a:xfrm>
          <a:off x="4673600" y="5617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6350</xdr:rowOff>
    </xdr:from>
    <xdr:to>
      <xdr:col>20</xdr:col>
      <xdr:colOff>38100</xdr:colOff>
      <xdr:row>33</xdr:row>
      <xdr:rowOff>107950</xdr:rowOff>
    </xdr:to>
    <xdr:sp macro="" textlink="">
      <xdr:nvSpPr>
        <xdr:cNvPr id="74" name="楕円 73">
          <a:extLst>
            <a:ext uri="{FF2B5EF4-FFF2-40B4-BE49-F238E27FC236}">
              <a16:creationId xmlns:a16="http://schemas.microsoft.com/office/drawing/2014/main" id="{7887CF5B-545A-4B37-90E7-422AD7998B86}"/>
            </a:ext>
          </a:extLst>
        </xdr:cNvPr>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33</xdr:row>
      <xdr:rowOff>57150</xdr:rowOff>
    </xdr:to>
    <xdr:cxnSp macro="">
      <xdr:nvCxnSpPr>
        <xdr:cNvPr id="75" name="直線コネクタ 74">
          <a:extLst>
            <a:ext uri="{FF2B5EF4-FFF2-40B4-BE49-F238E27FC236}">
              <a16:creationId xmlns:a16="http://schemas.microsoft.com/office/drawing/2014/main" id="{DFA240D8-AA51-4A65-AA92-B4C0033F86E6}"/>
            </a:ext>
          </a:extLst>
        </xdr:cNvPr>
        <xdr:cNvCxnSpPr/>
      </xdr:nvCxnSpPr>
      <xdr:spPr>
        <a:xfrm>
          <a:off x="3797300" y="571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6350</xdr:rowOff>
    </xdr:from>
    <xdr:to>
      <xdr:col>15</xdr:col>
      <xdr:colOff>101600</xdr:colOff>
      <xdr:row>33</xdr:row>
      <xdr:rowOff>107950</xdr:rowOff>
    </xdr:to>
    <xdr:sp macro="" textlink="">
      <xdr:nvSpPr>
        <xdr:cNvPr id="76" name="楕円 75">
          <a:extLst>
            <a:ext uri="{FF2B5EF4-FFF2-40B4-BE49-F238E27FC236}">
              <a16:creationId xmlns:a16="http://schemas.microsoft.com/office/drawing/2014/main" id="{D32CE1C7-277A-45A5-ACEB-D4CF4699C312}"/>
            </a:ext>
          </a:extLst>
        </xdr:cNvPr>
        <xdr:cNvSpPr/>
      </xdr:nvSpPr>
      <xdr:spPr>
        <a:xfrm>
          <a:off x="2857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33</xdr:row>
      <xdr:rowOff>57150</xdr:rowOff>
    </xdr:to>
    <xdr:cxnSp macro="">
      <xdr:nvCxnSpPr>
        <xdr:cNvPr id="77" name="直線コネクタ 76">
          <a:extLst>
            <a:ext uri="{FF2B5EF4-FFF2-40B4-BE49-F238E27FC236}">
              <a16:creationId xmlns:a16="http://schemas.microsoft.com/office/drawing/2014/main" id="{02B8CA78-7198-45EF-A383-AEE719F021C8}"/>
            </a:ext>
          </a:extLst>
        </xdr:cNvPr>
        <xdr:cNvCxnSpPr/>
      </xdr:nvCxnSpPr>
      <xdr:spPr>
        <a:xfrm>
          <a:off x="2908300" y="571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6350</xdr:rowOff>
    </xdr:from>
    <xdr:to>
      <xdr:col>10</xdr:col>
      <xdr:colOff>165100</xdr:colOff>
      <xdr:row>33</xdr:row>
      <xdr:rowOff>107950</xdr:rowOff>
    </xdr:to>
    <xdr:sp macro="" textlink="">
      <xdr:nvSpPr>
        <xdr:cNvPr id="78" name="楕円 77">
          <a:extLst>
            <a:ext uri="{FF2B5EF4-FFF2-40B4-BE49-F238E27FC236}">
              <a16:creationId xmlns:a16="http://schemas.microsoft.com/office/drawing/2014/main" id="{8568B46C-D8DC-440D-945C-B723F2FA7F69}"/>
            </a:ext>
          </a:extLst>
        </xdr:cNvPr>
        <xdr:cNvSpPr/>
      </xdr:nvSpPr>
      <xdr:spPr>
        <a:xfrm>
          <a:off x="196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57150</xdr:rowOff>
    </xdr:from>
    <xdr:to>
      <xdr:col>15</xdr:col>
      <xdr:colOff>50800</xdr:colOff>
      <xdr:row>33</xdr:row>
      <xdr:rowOff>57150</xdr:rowOff>
    </xdr:to>
    <xdr:cxnSp macro="">
      <xdr:nvCxnSpPr>
        <xdr:cNvPr id="79" name="直線コネクタ 78">
          <a:extLst>
            <a:ext uri="{FF2B5EF4-FFF2-40B4-BE49-F238E27FC236}">
              <a16:creationId xmlns:a16="http://schemas.microsoft.com/office/drawing/2014/main" id="{8F3CD194-2531-48B4-9AC6-17415BABAF91}"/>
            </a:ext>
          </a:extLst>
        </xdr:cNvPr>
        <xdr:cNvCxnSpPr/>
      </xdr:nvCxnSpPr>
      <xdr:spPr>
        <a:xfrm>
          <a:off x="2019300" y="571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D21A9136-E1F0-43AC-B1E6-270086119C34}"/>
            </a:ext>
          </a:extLst>
        </xdr:cNvPr>
        <xdr:cNvSpPr/>
      </xdr:nvSpPr>
      <xdr:spPr>
        <a:xfrm>
          <a:off x="107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A402A063-9859-4BEF-9143-311DE07FA3D3}"/>
            </a:ext>
          </a:extLst>
        </xdr:cNvPr>
        <xdr:cNvCxnSpPr/>
      </xdr:nvCxnSpPr>
      <xdr:spPr>
        <a:xfrm flipV="1">
          <a:off x="1130300" y="5715000"/>
          <a:ext cx="889000" cy="1270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36830</xdr:rowOff>
    </xdr:from>
    <xdr:ext cx="405130" cy="259080"/>
    <xdr:sp macro="" textlink="">
      <xdr:nvSpPr>
        <xdr:cNvPr id="82" name="n_1aveValue【道路】&#10;有形固定資産減価償却率">
          <a:extLst>
            <a:ext uri="{FF2B5EF4-FFF2-40B4-BE49-F238E27FC236}">
              <a16:creationId xmlns:a16="http://schemas.microsoft.com/office/drawing/2014/main" id="{A66E3D3C-7EA1-4760-B217-79EC148124BA}"/>
            </a:ext>
          </a:extLst>
        </xdr:cNvPr>
        <xdr:cNvSpPr txBox="1"/>
      </xdr:nvSpPr>
      <xdr:spPr>
        <a:xfrm>
          <a:off x="3582035" y="6551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20320</xdr:rowOff>
    </xdr:from>
    <xdr:ext cx="403860" cy="257810"/>
    <xdr:sp macro="" textlink="">
      <xdr:nvSpPr>
        <xdr:cNvPr id="83" name="n_2aveValue【道路】&#10;有形固定資産減価償却率">
          <a:extLst>
            <a:ext uri="{FF2B5EF4-FFF2-40B4-BE49-F238E27FC236}">
              <a16:creationId xmlns:a16="http://schemas.microsoft.com/office/drawing/2014/main" id="{526025E3-18BD-4EEC-9893-B4B889F4EDEB}"/>
            </a:ext>
          </a:extLst>
        </xdr:cNvPr>
        <xdr:cNvSpPr txBox="1"/>
      </xdr:nvSpPr>
      <xdr:spPr>
        <a:xfrm>
          <a:off x="2705735" y="65354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2540</xdr:rowOff>
    </xdr:from>
    <xdr:ext cx="403860" cy="259080"/>
    <xdr:sp macro="" textlink="">
      <xdr:nvSpPr>
        <xdr:cNvPr id="84" name="n_3aveValue【道路】&#10;有形固定資産減価償却率">
          <a:extLst>
            <a:ext uri="{FF2B5EF4-FFF2-40B4-BE49-F238E27FC236}">
              <a16:creationId xmlns:a16="http://schemas.microsoft.com/office/drawing/2014/main" id="{5537A9DF-332A-425F-BD9C-E620D73FD549}"/>
            </a:ext>
          </a:extLst>
        </xdr:cNvPr>
        <xdr:cNvSpPr txBox="1"/>
      </xdr:nvSpPr>
      <xdr:spPr>
        <a:xfrm>
          <a:off x="1816735" y="6517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8890</xdr:rowOff>
    </xdr:from>
    <xdr:ext cx="403860" cy="257810"/>
    <xdr:sp macro="" textlink="">
      <xdr:nvSpPr>
        <xdr:cNvPr id="85" name="n_4aveValue【道路】&#10;有形固定資産減価償却率">
          <a:extLst>
            <a:ext uri="{FF2B5EF4-FFF2-40B4-BE49-F238E27FC236}">
              <a16:creationId xmlns:a16="http://schemas.microsoft.com/office/drawing/2014/main" id="{CCE2EF4E-B547-4F8C-92A7-DCE027A9BA95}"/>
            </a:ext>
          </a:extLst>
        </xdr:cNvPr>
        <xdr:cNvSpPr txBox="1"/>
      </xdr:nvSpPr>
      <xdr:spPr>
        <a:xfrm>
          <a:off x="927735" y="61810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185420</xdr:colOff>
      <xdr:row>31</xdr:row>
      <xdr:rowOff>124460</xdr:rowOff>
    </xdr:from>
    <xdr:ext cx="340360" cy="259080"/>
    <xdr:sp macro="" textlink="">
      <xdr:nvSpPr>
        <xdr:cNvPr id="86" name="n_1mainValue【道路】&#10;有形固定資産減価償却率">
          <a:extLst>
            <a:ext uri="{FF2B5EF4-FFF2-40B4-BE49-F238E27FC236}">
              <a16:creationId xmlns:a16="http://schemas.microsoft.com/office/drawing/2014/main" id="{E0AD1163-A093-4043-A83C-11C9FF5FA31D}"/>
            </a:ext>
          </a:extLst>
        </xdr:cNvPr>
        <xdr:cNvSpPr txBox="1"/>
      </xdr:nvSpPr>
      <xdr:spPr>
        <a:xfrm>
          <a:off x="3614420" y="543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71120</xdr:colOff>
      <xdr:row>31</xdr:row>
      <xdr:rowOff>124460</xdr:rowOff>
    </xdr:from>
    <xdr:ext cx="340360" cy="259080"/>
    <xdr:sp macro="" textlink="">
      <xdr:nvSpPr>
        <xdr:cNvPr id="87" name="n_2mainValue【道路】&#10;有形固定資産減価償却率">
          <a:extLst>
            <a:ext uri="{FF2B5EF4-FFF2-40B4-BE49-F238E27FC236}">
              <a16:creationId xmlns:a16="http://schemas.microsoft.com/office/drawing/2014/main" id="{2D21C0F7-8D38-477C-B9F6-4973B7F7C338}"/>
            </a:ext>
          </a:extLst>
        </xdr:cNvPr>
        <xdr:cNvSpPr txBox="1"/>
      </xdr:nvSpPr>
      <xdr:spPr>
        <a:xfrm>
          <a:off x="2738120" y="543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134620</xdr:colOff>
      <xdr:row>31</xdr:row>
      <xdr:rowOff>124460</xdr:rowOff>
    </xdr:from>
    <xdr:ext cx="340360" cy="259080"/>
    <xdr:sp macro="" textlink="">
      <xdr:nvSpPr>
        <xdr:cNvPr id="88" name="n_3mainValue【道路】&#10;有形固定資産減価償却率">
          <a:extLst>
            <a:ext uri="{FF2B5EF4-FFF2-40B4-BE49-F238E27FC236}">
              <a16:creationId xmlns:a16="http://schemas.microsoft.com/office/drawing/2014/main" id="{940C3F85-8B65-4C4E-872E-23F777E05C69}"/>
            </a:ext>
          </a:extLst>
        </xdr:cNvPr>
        <xdr:cNvSpPr txBox="1"/>
      </xdr:nvSpPr>
      <xdr:spPr>
        <a:xfrm>
          <a:off x="1849120" y="543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133350</xdr:colOff>
      <xdr:row>40</xdr:row>
      <xdr:rowOff>168910</xdr:rowOff>
    </xdr:from>
    <xdr:ext cx="468630" cy="257810"/>
    <xdr:sp macro="" textlink="">
      <xdr:nvSpPr>
        <xdr:cNvPr id="89" name="n_4mainValue【道路】&#10;有形固定資産減価償却率">
          <a:extLst>
            <a:ext uri="{FF2B5EF4-FFF2-40B4-BE49-F238E27FC236}">
              <a16:creationId xmlns:a16="http://schemas.microsoft.com/office/drawing/2014/main" id="{C55530C0-7574-4969-8EF7-42F4024E5AD3}"/>
            </a:ext>
          </a:extLst>
        </xdr:cNvPr>
        <xdr:cNvSpPr txBox="1"/>
      </xdr:nvSpPr>
      <xdr:spPr>
        <a:xfrm>
          <a:off x="895350" y="7026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ADE61C8-92DD-49FD-A85F-E1D73FDD9C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A9C0AF52-7D8B-43EF-B658-EB3AFCC4A59F}"/>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7D58004-61A0-4C7B-9ECA-AA8012E98C95}"/>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951E0F05-9A86-454E-9BAE-E5DE435FD2E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5226A09C-2E01-4FF8-AC8D-1D08CC6ECB57}"/>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5A81B138-50D1-467F-9F6B-03209F37A0F2}"/>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47BAA83-FF1A-499E-81BA-ECBA36BB8D0D}"/>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CE00B52-B683-4DA0-A038-7C533AFCEB7F}"/>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8" name="テキスト ボックス 97">
          <a:extLst>
            <a:ext uri="{FF2B5EF4-FFF2-40B4-BE49-F238E27FC236}">
              <a16:creationId xmlns:a16="http://schemas.microsoft.com/office/drawing/2014/main" id="{CA470FE4-BC7E-4C71-9814-2D38AAB10345}"/>
            </a:ext>
          </a:extLst>
        </xdr:cNvPr>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37E850C7-29E9-45E8-8161-92378A627B23}"/>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9E5E4A57-291D-4F15-AD1E-4FDE66D080D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1" name="テキスト ボックス 100">
          <a:extLst>
            <a:ext uri="{FF2B5EF4-FFF2-40B4-BE49-F238E27FC236}">
              <a16:creationId xmlns:a16="http://schemas.microsoft.com/office/drawing/2014/main" id="{3742B969-117B-4402-B629-A63FA7A50BCD}"/>
            </a:ext>
          </a:extLst>
        </xdr:cNvPr>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8E15751C-FBBA-4BBD-B8FA-92A493D0CB39}"/>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810"/>
    <xdr:sp macro="" textlink="">
      <xdr:nvSpPr>
        <xdr:cNvPr id="103" name="テキスト ボックス 102">
          <a:extLst>
            <a:ext uri="{FF2B5EF4-FFF2-40B4-BE49-F238E27FC236}">
              <a16:creationId xmlns:a16="http://schemas.microsoft.com/office/drawing/2014/main" id="{2466888B-2A6D-409B-AF95-E35F3D474639}"/>
            </a:ext>
          </a:extLst>
        </xdr:cNvPr>
        <xdr:cNvSpPr txBox="1"/>
      </xdr:nvSpPr>
      <xdr:spPr>
        <a:xfrm>
          <a:off x="6072505" y="671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C7EED58-286B-4DEB-8079-8F8D0F2747A6}"/>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5" name="テキスト ボックス 104">
          <a:extLst>
            <a:ext uri="{FF2B5EF4-FFF2-40B4-BE49-F238E27FC236}">
              <a16:creationId xmlns:a16="http://schemas.microsoft.com/office/drawing/2014/main" id="{03F30510-0C95-47FB-A77D-136326ADD22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A5B79D05-F9E5-4251-9EE6-672C49ACB31B}"/>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7" name="テキスト ボックス 106">
          <a:extLst>
            <a:ext uri="{FF2B5EF4-FFF2-40B4-BE49-F238E27FC236}">
              <a16:creationId xmlns:a16="http://schemas.microsoft.com/office/drawing/2014/main" id="{80205EFB-1E35-43B5-8708-1CB4F02B9295}"/>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5D068C7-1FA4-4FE6-9D46-0AFD2B87EC37}"/>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810"/>
    <xdr:sp macro="" textlink="">
      <xdr:nvSpPr>
        <xdr:cNvPr id="109" name="テキスト ボックス 108">
          <a:extLst>
            <a:ext uri="{FF2B5EF4-FFF2-40B4-BE49-F238E27FC236}">
              <a16:creationId xmlns:a16="http://schemas.microsoft.com/office/drawing/2014/main" id="{507916A8-2FD2-465C-AA96-D35F40AADAC9}"/>
            </a:ext>
          </a:extLst>
        </xdr:cNvPr>
        <xdr:cNvSpPr txBox="1"/>
      </xdr:nvSpPr>
      <xdr:spPr>
        <a:xfrm>
          <a:off x="6072505" y="557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90AFA37-8A44-4BA0-B1C6-FDF4150CB35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1" name="テキスト ボックス 110">
          <a:extLst>
            <a:ext uri="{FF2B5EF4-FFF2-40B4-BE49-F238E27FC236}">
              <a16:creationId xmlns:a16="http://schemas.microsoft.com/office/drawing/2014/main" id="{A4C145EC-6DB6-4536-8FA0-59C4A884DE3D}"/>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144DE769-A341-4990-B77B-69399452355E}"/>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123190</xdr:rowOff>
    </xdr:from>
    <xdr:to>
      <xdr:col>54</xdr:col>
      <xdr:colOff>189865</xdr:colOff>
      <xdr:row>42</xdr:row>
      <xdr:rowOff>37465</xdr:rowOff>
    </xdr:to>
    <xdr:cxnSp macro="">
      <xdr:nvCxnSpPr>
        <xdr:cNvPr id="113" name="直線コネクタ 112">
          <a:extLst>
            <a:ext uri="{FF2B5EF4-FFF2-40B4-BE49-F238E27FC236}">
              <a16:creationId xmlns:a16="http://schemas.microsoft.com/office/drawing/2014/main" id="{E153106D-0B3D-4364-BEB2-40CEBA943CD6}"/>
            </a:ext>
          </a:extLst>
        </xdr:cNvPr>
        <xdr:cNvCxnSpPr/>
      </xdr:nvCxnSpPr>
      <xdr:spPr>
        <a:xfrm flipV="1">
          <a:off x="10476865" y="5952490"/>
          <a:ext cx="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41275</xdr:rowOff>
    </xdr:from>
    <xdr:ext cx="469900" cy="257810"/>
    <xdr:sp macro="" textlink="">
      <xdr:nvSpPr>
        <xdr:cNvPr id="114" name="【道路】&#10;一人当たり延長最小値テキスト">
          <a:extLst>
            <a:ext uri="{FF2B5EF4-FFF2-40B4-BE49-F238E27FC236}">
              <a16:creationId xmlns:a16="http://schemas.microsoft.com/office/drawing/2014/main" id="{7ECD229F-E4CD-455C-8A67-A62A7E5BBDF6}"/>
            </a:ext>
          </a:extLst>
        </xdr:cNvPr>
        <xdr:cNvSpPr txBox="1"/>
      </xdr:nvSpPr>
      <xdr:spPr>
        <a:xfrm>
          <a:off x="10515600" y="72421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5" name="直線コネクタ 114">
          <a:extLst>
            <a:ext uri="{FF2B5EF4-FFF2-40B4-BE49-F238E27FC236}">
              <a16:creationId xmlns:a16="http://schemas.microsoft.com/office/drawing/2014/main" id="{F6973270-9616-49AD-A62A-B696168C4CBD}"/>
            </a:ext>
          </a:extLst>
        </xdr:cNvPr>
        <xdr:cNvCxnSpPr/>
      </xdr:nvCxnSpPr>
      <xdr:spPr>
        <a:xfrm>
          <a:off x="10388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69850</xdr:rowOff>
    </xdr:from>
    <xdr:ext cx="534670" cy="259080"/>
    <xdr:sp macro="" textlink="">
      <xdr:nvSpPr>
        <xdr:cNvPr id="116" name="【道路】&#10;一人当たり延長最大値テキスト">
          <a:extLst>
            <a:ext uri="{FF2B5EF4-FFF2-40B4-BE49-F238E27FC236}">
              <a16:creationId xmlns:a16="http://schemas.microsoft.com/office/drawing/2014/main" id="{F9A39D15-8179-4982-96A0-1B629B15B9E6}"/>
            </a:ext>
          </a:extLst>
        </xdr:cNvPr>
        <xdr:cNvSpPr txBox="1"/>
      </xdr:nvSpPr>
      <xdr:spPr>
        <a:xfrm>
          <a:off x="10515600" y="5727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33.760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123190</xdr:rowOff>
    </xdr:from>
    <xdr:to>
      <xdr:col>55</xdr:col>
      <xdr:colOff>88900</xdr:colOff>
      <xdr:row>34</xdr:row>
      <xdr:rowOff>123190</xdr:rowOff>
    </xdr:to>
    <xdr:cxnSp macro="">
      <xdr:nvCxnSpPr>
        <xdr:cNvPr id="117" name="直線コネクタ 116">
          <a:extLst>
            <a:ext uri="{FF2B5EF4-FFF2-40B4-BE49-F238E27FC236}">
              <a16:creationId xmlns:a16="http://schemas.microsoft.com/office/drawing/2014/main" id="{7029D80D-744B-4264-917E-79FBDE373C49}"/>
            </a:ext>
          </a:extLst>
        </xdr:cNvPr>
        <xdr:cNvCxnSpPr/>
      </xdr:nvCxnSpPr>
      <xdr:spPr>
        <a:xfrm>
          <a:off x="10388600" y="595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24765</xdr:rowOff>
    </xdr:from>
    <xdr:ext cx="469900" cy="259080"/>
    <xdr:sp macro="" textlink="">
      <xdr:nvSpPr>
        <xdr:cNvPr id="118" name="【道路】&#10;一人当たり延長平均値テキスト">
          <a:extLst>
            <a:ext uri="{FF2B5EF4-FFF2-40B4-BE49-F238E27FC236}">
              <a16:creationId xmlns:a16="http://schemas.microsoft.com/office/drawing/2014/main" id="{EA8039F4-CA9F-4F6E-9DEC-09959936E60F}"/>
            </a:ext>
          </a:extLst>
        </xdr:cNvPr>
        <xdr:cNvSpPr txBox="1"/>
      </xdr:nvSpPr>
      <xdr:spPr>
        <a:xfrm>
          <a:off x="10515600" y="68827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46355</xdr:rowOff>
    </xdr:from>
    <xdr:to>
      <xdr:col>55</xdr:col>
      <xdr:colOff>50800</xdr:colOff>
      <xdr:row>40</xdr:row>
      <xdr:rowOff>147955</xdr:rowOff>
    </xdr:to>
    <xdr:sp macro="" textlink="">
      <xdr:nvSpPr>
        <xdr:cNvPr id="119" name="フローチャート: 判断 118">
          <a:extLst>
            <a:ext uri="{FF2B5EF4-FFF2-40B4-BE49-F238E27FC236}">
              <a16:creationId xmlns:a16="http://schemas.microsoft.com/office/drawing/2014/main" id="{DF4CFC09-5AF3-41BF-9A2E-25C8321DE068}"/>
            </a:ext>
          </a:extLst>
        </xdr:cNvPr>
        <xdr:cNvSpPr/>
      </xdr:nvSpPr>
      <xdr:spPr>
        <a:xfrm>
          <a:off x="10426700" y="69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48260</xdr:rowOff>
    </xdr:from>
    <xdr:to>
      <xdr:col>50</xdr:col>
      <xdr:colOff>165100</xdr:colOff>
      <xdr:row>40</xdr:row>
      <xdr:rowOff>149860</xdr:rowOff>
    </xdr:to>
    <xdr:sp macro="" textlink="">
      <xdr:nvSpPr>
        <xdr:cNvPr id="120" name="フローチャート: 判断 119">
          <a:extLst>
            <a:ext uri="{FF2B5EF4-FFF2-40B4-BE49-F238E27FC236}">
              <a16:creationId xmlns:a16="http://schemas.microsoft.com/office/drawing/2014/main" id="{620E6AA3-23B1-4B8A-BE8D-3E616B2E0786}"/>
            </a:ext>
          </a:extLst>
        </xdr:cNvPr>
        <xdr:cNvSpPr/>
      </xdr:nvSpPr>
      <xdr:spPr>
        <a:xfrm>
          <a:off x="9588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53975</xdr:rowOff>
    </xdr:from>
    <xdr:to>
      <xdr:col>46</xdr:col>
      <xdr:colOff>38100</xdr:colOff>
      <xdr:row>40</xdr:row>
      <xdr:rowOff>155575</xdr:rowOff>
    </xdr:to>
    <xdr:sp macro="" textlink="">
      <xdr:nvSpPr>
        <xdr:cNvPr id="121" name="フローチャート: 判断 120">
          <a:extLst>
            <a:ext uri="{FF2B5EF4-FFF2-40B4-BE49-F238E27FC236}">
              <a16:creationId xmlns:a16="http://schemas.microsoft.com/office/drawing/2014/main" id="{B773C663-F02A-41B6-8875-9774F4FC714E}"/>
            </a:ext>
          </a:extLst>
        </xdr:cNvPr>
        <xdr:cNvSpPr/>
      </xdr:nvSpPr>
      <xdr:spPr>
        <a:xfrm>
          <a:off x="8699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6350</xdr:rowOff>
    </xdr:from>
    <xdr:to>
      <xdr:col>41</xdr:col>
      <xdr:colOff>101600</xdr:colOff>
      <xdr:row>40</xdr:row>
      <xdr:rowOff>107315</xdr:rowOff>
    </xdr:to>
    <xdr:sp macro="" textlink="">
      <xdr:nvSpPr>
        <xdr:cNvPr id="122" name="フローチャート: 判断 121">
          <a:extLst>
            <a:ext uri="{FF2B5EF4-FFF2-40B4-BE49-F238E27FC236}">
              <a16:creationId xmlns:a16="http://schemas.microsoft.com/office/drawing/2014/main" id="{8EF84012-CAAB-4DE1-B1F0-54EFDAEE6BBD}"/>
            </a:ext>
          </a:extLst>
        </xdr:cNvPr>
        <xdr:cNvSpPr/>
      </xdr:nvSpPr>
      <xdr:spPr>
        <a:xfrm>
          <a:off x="7810500" y="686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xdr:rowOff>
    </xdr:from>
    <xdr:to>
      <xdr:col>36</xdr:col>
      <xdr:colOff>165100</xdr:colOff>
      <xdr:row>40</xdr:row>
      <xdr:rowOff>111760</xdr:rowOff>
    </xdr:to>
    <xdr:sp macro="" textlink="">
      <xdr:nvSpPr>
        <xdr:cNvPr id="123" name="フローチャート: 判断 122">
          <a:extLst>
            <a:ext uri="{FF2B5EF4-FFF2-40B4-BE49-F238E27FC236}">
              <a16:creationId xmlns:a16="http://schemas.microsoft.com/office/drawing/2014/main" id="{AEE30564-5DCF-4E51-BCD9-8E5E26570049}"/>
            </a:ext>
          </a:extLst>
        </xdr:cNvPr>
        <xdr:cNvSpPr/>
      </xdr:nvSpPr>
      <xdr:spPr>
        <a:xfrm>
          <a:off x="6921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37E72664-D53E-4295-B217-EB7654A59522}"/>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C8F1C45C-6F99-4F3A-BB6A-3445BC50F701}"/>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42ADC0A5-CF40-4E97-8F36-F680AF617A7E}"/>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CBDA2DB9-72CE-48E6-894E-FCC109469BE2}"/>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776550FE-6EDB-4324-B17C-610DCB3B09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129" name="楕円 128">
          <a:extLst>
            <a:ext uri="{FF2B5EF4-FFF2-40B4-BE49-F238E27FC236}">
              <a16:creationId xmlns:a16="http://schemas.microsoft.com/office/drawing/2014/main" id="{D5A9E3D4-89F6-4303-879D-82CC1CB6C041}"/>
            </a:ext>
          </a:extLst>
        </xdr:cNvPr>
        <xdr:cNvSpPr/>
      </xdr:nvSpPr>
      <xdr:spPr>
        <a:xfrm>
          <a:off x="104267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25400</xdr:rowOff>
    </xdr:from>
    <xdr:ext cx="534670" cy="259080"/>
    <xdr:sp macro="" textlink="">
      <xdr:nvSpPr>
        <xdr:cNvPr id="130" name="【道路】&#10;一人当たり延長該当値テキスト">
          <a:extLst>
            <a:ext uri="{FF2B5EF4-FFF2-40B4-BE49-F238E27FC236}">
              <a16:creationId xmlns:a16="http://schemas.microsoft.com/office/drawing/2014/main" id="{9E8C4389-CD5E-4B2B-9573-534EB62E11A0}"/>
            </a:ext>
          </a:extLst>
        </xdr:cNvPr>
        <xdr:cNvSpPr txBox="1"/>
      </xdr:nvSpPr>
      <xdr:spPr>
        <a:xfrm>
          <a:off x="10515600" y="5854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95885</xdr:rowOff>
    </xdr:from>
    <xdr:to>
      <xdr:col>50</xdr:col>
      <xdr:colOff>165100</xdr:colOff>
      <xdr:row>35</xdr:row>
      <xdr:rowOff>26035</xdr:rowOff>
    </xdr:to>
    <xdr:sp macro="" textlink="">
      <xdr:nvSpPr>
        <xdr:cNvPr id="131" name="楕円 130">
          <a:extLst>
            <a:ext uri="{FF2B5EF4-FFF2-40B4-BE49-F238E27FC236}">
              <a16:creationId xmlns:a16="http://schemas.microsoft.com/office/drawing/2014/main" id="{A16B94BE-C192-4AD4-A6E6-6B8F5EABC671}"/>
            </a:ext>
          </a:extLst>
        </xdr:cNvPr>
        <xdr:cNvSpPr/>
      </xdr:nvSpPr>
      <xdr:spPr>
        <a:xfrm>
          <a:off x="95885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146685</xdr:rowOff>
    </xdr:from>
    <xdr:to>
      <xdr:col>55</xdr:col>
      <xdr:colOff>0</xdr:colOff>
      <xdr:row>34</xdr:row>
      <xdr:rowOff>153670</xdr:rowOff>
    </xdr:to>
    <xdr:cxnSp macro="">
      <xdr:nvCxnSpPr>
        <xdr:cNvPr id="132" name="直線コネクタ 131">
          <a:extLst>
            <a:ext uri="{FF2B5EF4-FFF2-40B4-BE49-F238E27FC236}">
              <a16:creationId xmlns:a16="http://schemas.microsoft.com/office/drawing/2014/main" id="{08D1D560-4775-4E0C-AD8E-835AD21044D3}"/>
            </a:ext>
          </a:extLst>
        </xdr:cNvPr>
        <xdr:cNvCxnSpPr/>
      </xdr:nvCxnSpPr>
      <xdr:spPr>
        <a:xfrm>
          <a:off x="9639300" y="59759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96520</xdr:rowOff>
    </xdr:from>
    <xdr:to>
      <xdr:col>46</xdr:col>
      <xdr:colOff>38100</xdr:colOff>
      <xdr:row>35</xdr:row>
      <xdr:rowOff>26670</xdr:rowOff>
    </xdr:to>
    <xdr:sp macro="" textlink="">
      <xdr:nvSpPr>
        <xdr:cNvPr id="133" name="楕円 132">
          <a:extLst>
            <a:ext uri="{FF2B5EF4-FFF2-40B4-BE49-F238E27FC236}">
              <a16:creationId xmlns:a16="http://schemas.microsoft.com/office/drawing/2014/main" id="{E6939B7D-28AE-4747-A03C-EDA07D9D2109}"/>
            </a:ext>
          </a:extLst>
        </xdr:cNvPr>
        <xdr:cNvSpPr/>
      </xdr:nvSpPr>
      <xdr:spPr>
        <a:xfrm>
          <a:off x="86995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146685</xdr:rowOff>
    </xdr:from>
    <xdr:to>
      <xdr:col>50</xdr:col>
      <xdr:colOff>114300</xdr:colOff>
      <xdr:row>34</xdr:row>
      <xdr:rowOff>147320</xdr:rowOff>
    </xdr:to>
    <xdr:cxnSp macro="">
      <xdr:nvCxnSpPr>
        <xdr:cNvPr id="134" name="直線コネクタ 133">
          <a:extLst>
            <a:ext uri="{FF2B5EF4-FFF2-40B4-BE49-F238E27FC236}">
              <a16:creationId xmlns:a16="http://schemas.microsoft.com/office/drawing/2014/main" id="{873BE800-07D9-4DB2-9D9D-B1AD37255EC0}"/>
            </a:ext>
          </a:extLst>
        </xdr:cNvPr>
        <xdr:cNvCxnSpPr/>
      </xdr:nvCxnSpPr>
      <xdr:spPr>
        <a:xfrm flipV="1">
          <a:off x="8750300" y="59759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121285</xdr:rowOff>
    </xdr:from>
    <xdr:to>
      <xdr:col>41</xdr:col>
      <xdr:colOff>101600</xdr:colOff>
      <xdr:row>35</xdr:row>
      <xdr:rowOff>52070</xdr:rowOff>
    </xdr:to>
    <xdr:sp macro="" textlink="">
      <xdr:nvSpPr>
        <xdr:cNvPr id="135" name="楕円 134">
          <a:extLst>
            <a:ext uri="{FF2B5EF4-FFF2-40B4-BE49-F238E27FC236}">
              <a16:creationId xmlns:a16="http://schemas.microsoft.com/office/drawing/2014/main" id="{80299E81-B4A1-4205-B3E3-5BE5476C4B90}"/>
            </a:ext>
          </a:extLst>
        </xdr:cNvPr>
        <xdr:cNvSpPr/>
      </xdr:nvSpPr>
      <xdr:spPr>
        <a:xfrm>
          <a:off x="7810500" y="5950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147320</xdr:rowOff>
    </xdr:from>
    <xdr:to>
      <xdr:col>45</xdr:col>
      <xdr:colOff>177800</xdr:colOff>
      <xdr:row>35</xdr:row>
      <xdr:rowOff>635</xdr:rowOff>
    </xdr:to>
    <xdr:cxnSp macro="">
      <xdr:nvCxnSpPr>
        <xdr:cNvPr id="136" name="直線コネクタ 135">
          <a:extLst>
            <a:ext uri="{FF2B5EF4-FFF2-40B4-BE49-F238E27FC236}">
              <a16:creationId xmlns:a16="http://schemas.microsoft.com/office/drawing/2014/main" id="{A5A42665-F115-44E4-A9B0-773B2E173A40}"/>
            </a:ext>
          </a:extLst>
        </xdr:cNvPr>
        <xdr:cNvCxnSpPr/>
      </xdr:nvCxnSpPr>
      <xdr:spPr>
        <a:xfrm flipV="1">
          <a:off x="7861300" y="59766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113030</xdr:rowOff>
    </xdr:from>
    <xdr:to>
      <xdr:col>36</xdr:col>
      <xdr:colOff>165100</xdr:colOff>
      <xdr:row>40</xdr:row>
      <xdr:rowOff>43180</xdr:rowOff>
    </xdr:to>
    <xdr:sp macro="" textlink="">
      <xdr:nvSpPr>
        <xdr:cNvPr id="137" name="楕円 136">
          <a:extLst>
            <a:ext uri="{FF2B5EF4-FFF2-40B4-BE49-F238E27FC236}">
              <a16:creationId xmlns:a16="http://schemas.microsoft.com/office/drawing/2014/main" id="{B6E81D37-690B-4942-B8F9-2042E2B0C1B3}"/>
            </a:ext>
          </a:extLst>
        </xdr:cNvPr>
        <xdr:cNvSpPr/>
      </xdr:nvSpPr>
      <xdr:spPr>
        <a:xfrm>
          <a:off x="6921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635</xdr:rowOff>
    </xdr:from>
    <xdr:to>
      <xdr:col>41</xdr:col>
      <xdr:colOff>50800</xdr:colOff>
      <xdr:row>39</xdr:row>
      <xdr:rowOff>163830</xdr:rowOff>
    </xdr:to>
    <xdr:cxnSp macro="">
      <xdr:nvCxnSpPr>
        <xdr:cNvPr id="138" name="直線コネクタ 137">
          <a:extLst>
            <a:ext uri="{FF2B5EF4-FFF2-40B4-BE49-F238E27FC236}">
              <a16:creationId xmlns:a16="http://schemas.microsoft.com/office/drawing/2014/main" id="{1560E405-7804-4F58-97A8-8A5BFC006CCF}"/>
            </a:ext>
          </a:extLst>
        </xdr:cNvPr>
        <xdr:cNvCxnSpPr/>
      </xdr:nvCxnSpPr>
      <xdr:spPr>
        <a:xfrm flipV="1">
          <a:off x="6972300" y="6001385"/>
          <a:ext cx="889000" cy="848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140970</xdr:rowOff>
    </xdr:from>
    <xdr:ext cx="469900" cy="259080"/>
    <xdr:sp macro="" textlink="">
      <xdr:nvSpPr>
        <xdr:cNvPr id="139" name="n_1aveValue【道路】&#10;一人当たり延長">
          <a:extLst>
            <a:ext uri="{FF2B5EF4-FFF2-40B4-BE49-F238E27FC236}">
              <a16:creationId xmlns:a16="http://schemas.microsoft.com/office/drawing/2014/main" id="{AC9A06B4-1DD9-49D6-8F63-5A5727FA0496}"/>
            </a:ext>
          </a:extLst>
        </xdr:cNvPr>
        <xdr:cNvSpPr txBox="1"/>
      </xdr:nvSpPr>
      <xdr:spPr>
        <a:xfrm>
          <a:off x="9391650" y="699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146685</xdr:rowOff>
    </xdr:from>
    <xdr:ext cx="468630" cy="257810"/>
    <xdr:sp macro="" textlink="">
      <xdr:nvSpPr>
        <xdr:cNvPr id="140" name="n_2aveValue【道路】&#10;一人当たり延長">
          <a:extLst>
            <a:ext uri="{FF2B5EF4-FFF2-40B4-BE49-F238E27FC236}">
              <a16:creationId xmlns:a16="http://schemas.microsoft.com/office/drawing/2014/main" id="{C4FD9D2C-6163-4060-B227-2FE3103041C7}"/>
            </a:ext>
          </a:extLst>
        </xdr:cNvPr>
        <xdr:cNvSpPr txBox="1"/>
      </xdr:nvSpPr>
      <xdr:spPr>
        <a:xfrm>
          <a:off x="8515350" y="70046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98425</xdr:rowOff>
    </xdr:from>
    <xdr:ext cx="468630" cy="257810"/>
    <xdr:sp macro="" textlink="">
      <xdr:nvSpPr>
        <xdr:cNvPr id="141" name="n_3aveValue【道路】&#10;一人当たり延長">
          <a:extLst>
            <a:ext uri="{FF2B5EF4-FFF2-40B4-BE49-F238E27FC236}">
              <a16:creationId xmlns:a16="http://schemas.microsoft.com/office/drawing/2014/main" id="{5E963F98-E7AB-4FC0-B8C3-A5D9A4C7EB06}"/>
            </a:ext>
          </a:extLst>
        </xdr:cNvPr>
        <xdr:cNvSpPr txBox="1"/>
      </xdr:nvSpPr>
      <xdr:spPr>
        <a:xfrm>
          <a:off x="7626350" y="69564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102870</xdr:rowOff>
    </xdr:from>
    <xdr:ext cx="468630" cy="259080"/>
    <xdr:sp macro="" textlink="">
      <xdr:nvSpPr>
        <xdr:cNvPr id="142" name="n_4aveValue【道路】&#10;一人当たり延長">
          <a:extLst>
            <a:ext uri="{FF2B5EF4-FFF2-40B4-BE49-F238E27FC236}">
              <a16:creationId xmlns:a16="http://schemas.microsoft.com/office/drawing/2014/main" id="{4B00C495-039B-4C17-88F0-1CCCA4BA3E67}"/>
            </a:ext>
          </a:extLst>
        </xdr:cNvPr>
        <xdr:cNvSpPr txBox="1"/>
      </xdr:nvSpPr>
      <xdr:spPr>
        <a:xfrm>
          <a:off x="6737350" y="69608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33</xdr:row>
      <xdr:rowOff>42545</xdr:rowOff>
    </xdr:from>
    <xdr:ext cx="534670" cy="257810"/>
    <xdr:sp macro="" textlink="">
      <xdr:nvSpPr>
        <xdr:cNvPr id="143" name="n_1mainValue【道路】&#10;一人当たり延長">
          <a:extLst>
            <a:ext uri="{FF2B5EF4-FFF2-40B4-BE49-F238E27FC236}">
              <a16:creationId xmlns:a16="http://schemas.microsoft.com/office/drawing/2014/main" id="{3B9F94EB-1297-4D03-812B-07BDC194B1A5}"/>
            </a:ext>
          </a:extLst>
        </xdr:cNvPr>
        <xdr:cNvSpPr txBox="1"/>
      </xdr:nvSpPr>
      <xdr:spPr>
        <a:xfrm>
          <a:off x="9359265" y="57003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33</xdr:row>
      <xdr:rowOff>43180</xdr:rowOff>
    </xdr:from>
    <xdr:ext cx="533400" cy="257810"/>
    <xdr:sp macro="" textlink="">
      <xdr:nvSpPr>
        <xdr:cNvPr id="144" name="n_2mainValue【道路】&#10;一人当たり延長">
          <a:extLst>
            <a:ext uri="{FF2B5EF4-FFF2-40B4-BE49-F238E27FC236}">
              <a16:creationId xmlns:a16="http://schemas.microsoft.com/office/drawing/2014/main" id="{94CF00DB-154C-441C-82E0-4CF6FD0279E3}"/>
            </a:ext>
          </a:extLst>
        </xdr:cNvPr>
        <xdr:cNvSpPr txBox="1"/>
      </xdr:nvSpPr>
      <xdr:spPr>
        <a:xfrm>
          <a:off x="8482965" y="57010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33</xdr:row>
      <xdr:rowOff>67945</xdr:rowOff>
    </xdr:from>
    <xdr:ext cx="533400" cy="258445"/>
    <xdr:sp macro="" textlink="">
      <xdr:nvSpPr>
        <xdr:cNvPr id="145" name="n_3mainValue【道路】&#10;一人当たり延長">
          <a:extLst>
            <a:ext uri="{FF2B5EF4-FFF2-40B4-BE49-F238E27FC236}">
              <a16:creationId xmlns:a16="http://schemas.microsoft.com/office/drawing/2014/main" id="{1858023B-DE4C-42E7-AE85-05DE00B45BAF}"/>
            </a:ext>
          </a:extLst>
        </xdr:cNvPr>
        <xdr:cNvSpPr txBox="1"/>
      </xdr:nvSpPr>
      <xdr:spPr>
        <a:xfrm>
          <a:off x="7593965" y="57257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38</xdr:row>
      <xdr:rowOff>59690</xdr:rowOff>
    </xdr:from>
    <xdr:ext cx="533400" cy="259080"/>
    <xdr:sp macro="" textlink="">
      <xdr:nvSpPr>
        <xdr:cNvPr id="146" name="n_4mainValue【道路】&#10;一人当たり延長">
          <a:extLst>
            <a:ext uri="{FF2B5EF4-FFF2-40B4-BE49-F238E27FC236}">
              <a16:creationId xmlns:a16="http://schemas.microsoft.com/office/drawing/2014/main" id="{F1C1DB45-6479-4A8A-9FB1-416407AE37F7}"/>
            </a:ext>
          </a:extLst>
        </xdr:cNvPr>
        <xdr:cNvSpPr txBox="1"/>
      </xdr:nvSpPr>
      <xdr:spPr>
        <a:xfrm>
          <a:off x="6704965" y="6574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1D1A464-C6A9-4FC9-9870-552B73833AC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669A8A9-12CA-4F50-AB75-059ECC41FFB1}"/>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3FF9DFD-4B18-4EB9-91C8-A4F0247B36FC}"/>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F304876-9DC5-407D-AA83-F37D2B570C18}"/>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B2DDC64-BE4E-4853-B51E-69ACE248F02E}"/>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9B36793-E7CC-4307-BAE3-D38058B6F1C3}"/>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BDA8383-7B23-42EF-A4AE-DF07B7B7B9A7}"/>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3848DF4-B764-4795-AC77-13E05105716D}"/>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5" name="テキスト ボックス 154">
          <a:extLst>
            <a:ext uri="{FF2B5EF4-FFF2-40B4-BE49-F238E27FC236}">
              <a16:creationId xmlns:a16="http://schemas.microsoft.com/office/drawing/2014/main" id="{E5016146-9B4F-4A9C-B459-9B6E3427B717}"/>
            </a:ext>
          </a:extLst>
        </xdr:cNvPr>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75556DA-47CF-4FAE-B557-9410513E178F}"/>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7" name="テキスト ボックス 156">
          <a:extLst>
            <a:ext uri="{FF2B5EF4-FFF2-40B4-BE49-F238E27FC236}">
              <a16:creationId xmlns:a16="http://schemas.microsoft.com/office/drawing/2014/main" id="{A2B52AB9-64EB-462C-B798-347A9BAC77A0}"/>
            </a:ext>
          </a:extLst>
        </xdr:cNvPr>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8" name="直線コネクタ 157">
          <a:extLst>
            <a:ext uri="{FF2B5EF4-FFF2-40B4-BE49-F238E27FC236}">
              <a16:creationId xmlns:a16="http://schemas.microsoft.com/office/drawing/2014/main" id="{8F0AAE06-C3F2-456B-AA84-14054151F544}"/>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59" name="テキスト ボックス 158">
          <a:extLst>
            <a:ext uri="{FF2B5EF4-FFF2-40B4-BE49-F238E27FC236}">
              <a16:creationId xmlns:a16="http://schemas.microsoft.com/office/drawing/2014/main" id="{3AB18055-2838-40B5-AA47-501FE372961D}"/>
            </a:ext>
          </a:extLst>
        </xdr:cNvPr>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0" name="直線コネクタ 159">
          <a:extLst>
            <a:ext uri="{FF2B5EF4-FFF2-40B4-BE49-F238E27FC236}">
              <a16:creationId xmlns:a16="http://schemas.microsoft.com/office/drawing/2014/main" id="{2C861369-B9C9-4124-B9C0-5BD4FDBB256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1" name="テキスト ボックス 160">
          <a:extLst>
            <a:ext uri="{FF2B5EF4-FFF2-40B4-BE49-F238E27FC236}">
              <a16:creationId xmlns:a16="http://schemas.microsoft.com/office/drawing/2014/main" id="{BEC24895-6516-47A0-82FF-829AA9DF2406}"/>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2" name="直線コネクタ 161">
          <a:extLst>
            <a:ext uri="{FF2B5EF4-FFF2-40B4-BE49-F238E27FC236}">
              <a16:creationId xmlns:a16="http://schemas.microsoft.com/office/drawing/2014/main" id="{10E8386E-8F00-4480-A205-807C0D0FACC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3" name="テキスト ボックス 162">
          <a:extLst>
            <a:ext uri="{FF2B5EF4-FFF2-40B4-BE49-F238E27FC236}">
              <a16:creationId xmlns:a16="http://schemas.microsoft.com/office/drawing/2014/main" id="{4C0F7087-604E-47DA-8DF3-8C7C9CCFF9C4}"/>
            </a:ext>
          </a:extLst>
        </xdr:cNvPr>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4" name="直線コネクタ 163">
          <a:extLst>
            <a:ext uri="{FF2B5EF4-FFF2-40B4-BE49-F238E27FC236}">
              <a16:creationId xmlns:a16="http://schemas.microsoft.com/office/drawing/2014/main" id="{168208B7-308D-4AD9-BA7C-1276AEEA5CFB}"/>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5" name="テキスト ボックス 164">
          <a:extLst>
            <a:ext uri="{FF2B5EF4-FFF2-40B4-BE49-F238E27FC236}">
              <a16:creationId xmlns:a16="http://schemas.microsoft.com/office/drawing/2014/main" id="{C5BBAA9D-95CD-42C6-864F-114D05183233}"/>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6" name="直線コネクタ 165">
          <a:extLst>
            <a:ext uri="{FF2B5EF4-FFF2-40B4-BE49-F238E27FC236}">
              <a16:creationId xmlns:a16="http://schemas.microsoft.com/office/drawing/2014/main" id="{FB46855F-2FC9-4897-9AAB-9D2274B84B6A}"/>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7" name="テキスト ボックス 166">
          <a:extLst>
            <a:ext uri="{FF2B5EF4-FFF2-40B4-BE49-F238E27FC236}">
              <a16:creationId xmlns:a16="http://schemas.microsoft.com/office/drawing/2014/main" id="{80E7960B-7496-4097-8089-9B55C4E0C2EE}"/>
            </a:ext>
          </a:extLst>
        </xdr:cNvPr>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8" name="直線コネクタ 167">
          <a:extLst>
            <a:ext uri="{FF2B5EF4-FFF2-40B4-BE49-F238E27FC236}">
              <a16:creationId xmlns:a16="http://schemas.microsoft.com/office/drawing/2014/main" id="{3041B2D0-5863-4D39-802B-B7CDAA7910F6}"/>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69" name="テキスト ボックス 168">
          <a:extLst>
            <a:ext uri="{FF2B5EF4-FFF2-40B4-BE49-F238E27FC236}">
              <a16:creationId xmlns:a16="http://schemas.microsoft.com/office/drawing/2014/main" id="{3ADC5404-41E3-4BF0-BA9F-392F8AABDA24}"/>
            </a:ext>
          </a:extLst>
        </xdr:cNvPr>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03655C8-4FFC-4335-AD0D-246A3DE5E27A}"/>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7ACAA25F-E471-4019-A5DB-699883B4E23C}"/>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42545</xdr:rowOff>
    </xdr:from>
    <xdr:to>
      <xdr:col>24</xdr:col>
      <xdr:colOff>62865</xdr:colOff>
      <xdr:row>63</xdr:row>
      <xdr:rowOff>85090</xdr:rowOff>
    </xdr:to>
    <xdr:cxnSp macro="">
      <xdr:nvCxnSpPr>
        <xdr:cNvPr id="172" name="直線コネクタ 171">
          <a:extLst>
            <a:ext uri="{FF2B5EF4-FFF2-40B4-BE49-F238E27FC236}">
              <a16:creationId xmlns:a16="http://schemas.microsoft.com/office/drawing/2014/main" id="{08338C96-705E-443A-9423-73805396CC63}"/>
            </a:ext>
          </a:extLst>
        </xdr:cNvPr>
        <xdr:cNvCxnSpPr/>
      </xdr:nvCxnSpPr>
      <xdr:spPr>
        <a:xfrm flipV="1">
          <a:off x="4634865" y="9643745"/>
          <a:ext cx="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88900</xdr:rowOff>
    </xdr:from>
    <xdr:ext cx="405130" cy="257810"/>
    <xdr:sp macro="" textlink="">
      <xdr:nvSpPr>
        <xdr:cNvPr id="173" name="【橋りょう・トンネル】&#10;有形固定資産減価償却率最小値テキスト">
          <a:extLst>
            <a:ext uri="{FF2B5EF4-FFF2-40B4-BE49-F238E27FC236}">
              <a16:creationId xmlns:a16="http://schemas.microsoft.com/office/drawing/2014/main" id="{B1E76C8B-D7C1-4DD4-865B-26CC7FE55739}"/>
            </a:ext>
          </a:extLst>
        </xdr:cNvPr>
        <xdr:cNvSpPr txBox="1"/>
      </xdr:nvSpPr>
      <xdr:spPr>
        <a:xfrm>
          <a:off x="4673600" y="108902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86.7</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85090</xdr:rowOff>
    </xdr:from>
    <xdr:to>
      <xdr:col>24</xdr:col>
      <xdr:colOff>152400</xdr:colOff>
      <xdr:row>63</xdr:row>
      <xdr:rowOff>85090</xdr:rowOff>
    </xdr:to>
    <xdr:cxnSp macro="">
      <xdr:nvCxnSpPr>
        <xdr:cNvPr id="174" name="直線コネクタ 173">
          <a:extLst>
            <a:ext uri="{FF2B5EF4-FFF2-40B4-BE49-F238E27FC236}">
              <a16:creationId xmlns:a16="http://schemas.microsoft.com/office/drawing/2014/main" id="{56C0CDE9-DC28-43EF-9205-F5EDD2B60341}"/>
            </a:ext>
          </a:extLst>
        </xdr:cNvPr>
        <xdr:cNvCxnSpPr/>
      </xdr:nvCxnSpPr>
      <xdr:spPr>
        <a:xfrm>
          <a:off x="4546600" y="1088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160655</xdr:rowOff>
    </xdr:from>
    <xdr:ext cx="405130" cy="259080"/>
    <xdr:sp macro="" textlink="">
      <xdr:nvSpPr>
        <xdr:cNvPr id="175" name="【橋りょう・トンネル】&#10;有形固定資産減価償却率最大値テキスト">
          <a:extLst>
            <a:ext uri="{FF2B5EF4-FFF2-40B4-BE49-F238E27FC236}">
              <a16:creationId xmlns:a16="http://schemas.microsoft.com/office/drawing/2014/main" id="{A2D934AD-5833-4BF3-8908-2E40E0DE5B7E}"/>
            </a:ext>
          </a:extLst>
        </xdr:cNvPr>
        <xdr:cNvSpPr txBox="1"/>
      </xdr:nvSpPr>
      <xdr:spPr>
        <a:xfrm>
          <a:off x="4673600" y="9418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42545</xdr:rowOff>
    </xdr:from>
    <xdr:to>
      <xdr:col>24</xdr:col>
      <xdr:colOff>152400</xdr:colOff>
      <xdr:row>56</xdr:row>
      <xdr:rowOff>42545</xdr:rowOff>
    </xdr:to>
    <xdr:cxnSp macro="">
      <xdr:nvCxnSpPr>
        <xdr:cNvPr id="176" name="直線コネクタ 175">
          <a:extLst>
            <a:ext uri="{FF2B5EF4-FFF2-40B4-BE49-F238E27FC236}">
              <a16:creationId xmlns:a16="http://schemas.microsoft.com/office/drawing/2014/main" id="{3B34E567-E6AB-42A9-B814-7E6A0F3A6AB8}"/>
            </a:ext>
          </a:extLst>
        </xdr:cNvPr>
        <xdr:cNvCxnSpPr/>
      </xdr:nvCxnSpPr>
      <xdr:spPr>
        <a:xfrm>
          <a:off x="4546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145415</xdr:rowOff>
    </xdr:from>
    <xdr:ext cx="405130" cy="257810"/>
    <xdr:sp macro="" textlink="">
      <xdr:nvSpPr>
        <xdr:cNvPr id="177" name="【橋りょう・トンネル】&#10;有形固定資産減価償却率平均値テキスト">
          <a:extLst>
            <a:ext uri="{FF2B5EF4-FFF2-40B4-BE49-F238E27FC236}">
              <a16:creationId xmlns:a16="http://schemas.microsoft.com/office/drawing/2014/main" id="{53946A18-4F0A-49A8-B399-8342C8D446CB}"/>
            </a:ext>
          </a:extLst>
        </xdr:cNvPr>
        <xdr:cNvSpPr txBox="1"/>
      </xdr:nvSpPr>
      <xdr:spPr>
        <a:xfrm>
          <a:off x="4673600" y="1026096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78" name="フローチャート: 判断 177">
          <a:extLst>
            <a:ext uri="{FF2B5EF4-FFF2-40B4-BE49-F238E27FC236}">
              <a16:creationId xmlns:a16="http://schemas.microsoft.com/office/drawing/2014/main" id="{F8D79EA3-CA3A-4AC4-A110-95F3D7EBCAD4}"/>
            </a:ext>
          </a:extLst>
        </xdr:cNvPr>
        <xdr:cNvSpPr/>
      </xdr:nvSpPr>
      <xdr:spPr>
        <a:xfrm>
          <a:off x="4584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79" name="フローチャート: 判断 178">
          <a:extLst>
            <a:ext uri="{FF2B5EF4-FFF2-40B4-BE49-F238E27FC236}">
              <a16:creationId xmlns:a16="http://schemas.microsoft.com/office/drawing/2014/main" id="{D87C2E7E-90AC-4592-A04F-7279FE58AACD}"/>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0" name="フローチャート: 判断 179">
          <a:extLst>
            <a:ext uri="{FF2B5EF4-FFF2-40B4-BE49-F238E27FC236}">
              <a16:creationId xmlns:a16="http://schemas.microsoft.com/office/drawing/2014/main" id="{C517C1C3-85E4-4D39-BF90-E57FACE49E15}"/>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35560</xdr:rowOff>
    </xdr:from>
    <xdr:to>
      <xdr:col>10</xdr:col>
      <xdr:colOff>165100</xdr:colOff>
      <xdr:row>60</xdr:row>
      <xdr:rowOff>137160</xdr:rowOff>
    </xdr:to>
    <xdr:sp macro="" textlink="">
      <xdr:nvSpPr>
        <xdr:cNvPr id="181" name="フローチャート: 判断 180">
          <a:extLst>
            <a:ext uri="{FF2B5EF4-FFF2-40B4-BE49-F238E27FC236}">
              <a16:creationId xmlns:a16="http://schemas.microsoft.com/office/drawing/2014/main" id="{5669BD89-11E7-48D7-A9EC-E0BFA0832A3F}"/>
            </a:ext>
          </a:extLst>
        </xdr:cNvPr>
        <xdr:cNvSpPr/>
      </xdr:nvSpPr>
      <xdr:spPr>
        <a:xfrm>
          <a:off x="1968500" y="103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22860</xdr:rowOff>
    </xdr:from>
    <xdr:to>
      <xdr:col>6</xdr:col>
      <xdr:colOff>38100</xdr:colOff>
      <xdr:row>60</xdr:row>
      <xdr:rowOff>124460</xdr:rowOff>
    </xdr:to>
    <xdr:sp macro="" textlink="">
      <xdr:nvSpPr>
        <xdr:cNvPr id="182" name="フローチャート: 判断 181">
          <a:extLst>
            <a:ext uri="{FF2B5EF4-FFF2-40B4-BE49-F238E27FC236}">
              <a16:creationId xmlns:a16="http://schemas.microsoft.com/office/drawing/2014/main" id="{DE7715E2-EC05-49C8-BA29-38E12191CCF9}"/>
            </a:ext>
          </a:extLst>
        </xdr:cNvPr>
        <xdr:cNvSpPr/>
      </xdr:nvSpPr>
      <xdr:spPr>
        <a:xfrm>
          <a:off x="10795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3" name="テキスト ボックス 182">
          <a:extLst>
            <a:ext uri="{FF2B5EF4-FFF2-40B4-BE49-F238E27FC236}">
              <a16:creationId xmlns:a16="http://schemas.microsoft.com/office/drawing/2014/main" id="{D2A043DE-F7BD-4770-9197-EFEDE925EE34}"/>
            </a:ext>
          </a:extLst>
        </xdr:cNvPr>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4" name="テキスト ボックス 183">
          <a:extLst>
            <a:ext uri="{FF2B5EF4-FFF2-40B4-BE49-F238E27FC236}">
              <a16:creationId xmlns:a16="http://schemas.microsoft.com/office/drawing/2014/main" id="{16F778E8-5EA0-409F-A981-662F176AC934}"/>
            </a:ext>
          </a:extLst>
        </xdr:cNvPr>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5" name="テキスト ボックス 184">
          <a:extLst>
            <a:ext uri="{FF2B5EF4-FFF2-40B4-BE49-F238E27FC236}">
              <a16:creationId xmlns:a16="http://schemas.microsoft.com/office/drawing/2014/main" id="{C6E87A01-32FC-4957-9808-17E736324914}"/>
            </a:ext>
          </a:extLst>
        </xdr:cNvPr>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6" name="テキスト ボックス 185">
          <a:extLst>
            <a:ext uri="{FF2B5EF4-FFF2-40B4-BE49-F238E27FC236}">
              <a16:creationId xmlns:a16="http://schemas.microsoft.com/office/drawing/2014/main" id="{E661FB00-2B91-4170-A12D-D4B110F470DD}"/>
            </a:ext>
          </a:extLst>
        </xdr:cNvPr>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7" name="テキスト ボックス 186">
          <a:extLst>
            <a:ext uri="{FF2B5EF4-FFF2-40B4-BE49-F238E27FC236}">
              <a16:creationId xmlns:a16="http://schemas.microsoft.com/office/drawing/2014/main" id="{30DDB0CC-31A0-46D1-A4D2-94B30964BAFB}"/>
            </a:ext>
          </a:extLst>
        </xdr:cNvPr>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61</xdr:row>
      <xdr:rowOff>69850</xdr:rowOff>
    </xdr:from>
    <xdr:to>
      <xdr:col>24</xdr:col>
      <xdr:colOff>114300</xdr:colOff>
      <xdr:row>62</xdr:row>
      <xdr:rowOff>0</xdr:rowOff>
    </xdr:to>
    <xdr:sp macro="" textlink="">
      <xdr:nvSpPr>
        <xdr:cNvPr id="188" name="楕円 187">
          <a:extLst>
            <a:ext uri="{FF2B5EF4-FFF2-40B4-BE49-F238E27FC236}">
              <a16:creationId xmlns:a16="http://schemas.microsoft.com/office/drawing/2014/main" id="{BC391AFC-2F6D-4491-B761-0564AFDDE593}"/>
            </a:ext>
          </a:extLst>
        </xdr:cNvPr>
        <xdr:cNvSpPr/>
      </xdr:nvSpPr>
      <xdr:spPr>
        <a:xfrm>
          <a:off x="45847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48260</xdr:rowOff>
    </xdr:from>
    <xdr:ext cx="405130" cy="259080"/>
    <xdr:sp macro="" textlink="">
      <xdr:nvSpPr>
        <xdr:cNvPr id="189" name="【橋りょう・トンネル】&#10;有形固定資産減価償却率該当値テキスト">
          <a:extLst>
            <a:ext uri="{FF2B5EF4-FFF2-40B4-BE49-F238E27FC236}">
              <a16:creationId xmlns:a16="http://schemas.microsoft.com/office/drawing/2014/main" id="{5AEC739B-5686-4F4C-AFDF-74026B6ECA35}"/>
            </a:ext>
          </a:extLst>
        </xdr:cNvPr>
        <xdr:cNvSpPr txBox="1"/>
      </xdr:nvSpPr>
      <xdr:spPr>
        <a:xfrm>
          <a:off x="4673600" y="1050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27305</xdr:rowOff>
    </xdr:from>
    <xdr:to>
      <xdr:col>20</xdr:col>
      <xdr:colOff>38100</xdr:colOff>
      <xdr:row>61</xdr:row>
      <xdr:rowOff>128905</xdr:rowOff>
    </xdr:to>
    <xdr:sp macro="" textlink="">
      <xdr:nvSpPr>
        <xdr:cNvPr id="190" name="楕円 189">
          <a:extLst>
            <a:ext uri="{FF2B5EF4-FFF2-40B4-BE49-F238E27FC236}">
              <a16:creationId xmlns:a16="http://schemas.microsoft.com/office/drawing/2014/main" id="{165BB119-C96C-46B2-BAA3-B8AC9F6DB451}"/>
            </a:ext>
          </a:extLst>
        </xdr:cNvPr>
        <xdr:cNvSpPr/>
      </xdr:nvSpPr>
      <xdr:spPr>
        <a:xfrm>
          <a:off x="3746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78105</xdr:rowOff>
    </xdr:from>
    <xdr:to>
      <xdr:col>24</xdr:col>
      <xdr:colOff>63500</xdr:colOff>
      <xdr:row>61</xdr:row>
      <xdr:rowOff>120650</xdr:rowOff>
    </xdr:to>
    <xdr:cxnSp macro="">
      <xdr:nvCxnSpPr>
        <xdr:cNvPr id="191" name="直線コネクタ 190">
          <a:extLst>
            <a:ext uri="{FF2B5EF4-FFF2-40B4-BE49-F238E27FC236}">
              <a16:creationId xmlns:a16="http://schemas.microsoft.com/office/drawing/2014/main" id="{09FF590F-F84D-407A-89DA-832008BC3A3B}"/>
            </a:ext>
          </a:extLst>
        </xdr:cNvPr>
        <xdr:cNvCxnSpPr/>
      </xdr:nvCxnSpPr>
      <xdr:spPr>
        <a:xfrm>
          <a:off x="3797300" y="1053655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168275</xdr:rowOff>
    </xdr:from>
    <xdr:to>
      <xdr:col>15</xdr:col>
      <xdr:colOff>101600</xdr:colOff>
      <xdr:row>61</xdr:row>
      <xdr:rowOff>98425</xdr:rowOff>
    </xdr:to>
    <xdr:sp macro="" textlink="">
      <xdr:nvSpPr>
        <xdr:cNvPr id="192" name="楕円 191">
          <a:extLst>
            <a:ext uri="{FF2B5EF4-FFF2-40B4-BE49-F238E27FC236}">
              <a16:creationId xmlns:a16="http://schemas.microsoft.com/office/drawing/2014/main" id="{0A35E3BE-16D3-490F-A2E8-E46DED585E4A}"/>
            </a:ext>
          </a:extLst>
        </xdr:cNvPr>
        <xdr:cNvSpPr/>
      </xdr:nvSpPr>
      <xdr:spPr>
        <a:xfrm>
          <a:off x="2857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47625</xdr:rowOff>
    </xdr:from>
    <xdr:to>
      <xdr:col>19</xdr:col>
      <xdr:colOff>177800</xdr:colOff>
      <xdr:row>61</xdr:row>
      <xdr:rowOff>78105</xdr:rowOff>
    </xdr:to>
    <xdr:cxnSp macro="">
      <xdr:nvCxnSpPr>
        <xdr:cNvPr id="193" name="直線コネクタ 192">
          <a:extLst>
            <a:ext uri="{FF2B5EF4-FFF2-40B4-BE49-F238E27FC236}">
              <a16:creationId xmlns:a16="http://schemas.microsoft.com/office/drawing/2014/main" id="{D30D3005-D455-4917-B9BD-C18CE14F7031}"/>
            </a:ext>
          </a:extLst>
        </xdr:cNvPr>
        <xdr:cNvCxnSpPr/>
      </xdr:nvCxnSpPr>
      <xdr:spPr>
        <a:xfrm>
          <a:off x="2908300" y="1050607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94" name="楕円 193">
          <a:extLst>
            <a:ext uri="{FF2B5EF4-FFF2-40B4-BE49-F238E27FC236}">
              <a16:creationId xmlns:a16="http://schemas.microsoft.com/office/drawing/2014/main" id="{89CF1075-6AD9-4F8E-A6E9-5A79B656AC75}"/>
            </a:ext>
          </a:extLst>
        </xdr:cNvPr>
        <xdr:cNvSpPr/>
      </xdr:nvSpPr>
      <xdr:spPr>
        <a:xfrm>
          <a:off x="1968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24765</xdr:rowOff>
    </xdr:from>
    <xdr:to>
      <xdr:col>15</xdr:col>
      <xdr:colOff>50800</xdr:colOff>
      <xdr:row>61</xdr:row>
      <xdr:rowOff>47625</xdr:rowOff>
    </xdr:to>
    <xdr:cxnSp macro="">
      <xdr:nvCxnSpPr>
        <xdr:cNvPr id="195" name="直線コネクタ 194">
          <a:extLst>
            <a:ext uri="{FF2B5EF4-FFF2-40B4-BE49-F238E27FC236}">
              <a16:creationId xmlns:a16="http://schemas.microsoft.com/office/drawing/2014/main" id="{848F3679-B7B3-4878-98D3-BC0326D95F89}"/>
            </a:ext>
          </a:extLst>
        </xdr:cNvPr>
        <xdr:cNvCxnSpPr/>
      </xdr:nvCxnSpPr>
      <xdr:spPr>
        <a:xfrm>
          <a:off x="2019300" y="104832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123825</xdr:rowOff>
    </xdr:from>
    <xdr:to>
      <xdr:col>6</xdr:col>
      <xdr:colOff>38100</xdr:colOff>
      <xdr:row>61</xdr:row>
      <xdr:rowOff>53975</xdr:rowOff>
    </xdr:to>
    <xdr:sp macro="" textlink="">
      <xdr:nvSpPr>
        <xdr:cNvPr id="196" name="楕円 195">
          <a:extLst>
            <a:ext uri="{FF2B5EF4-FFF2-40B4-BE49-F238E27FC236}">
              <a16:creationId xmlns:a16="http://schemas.microsoft.com/office/drawing/2014/main" id="{463B225F-5913-4FF8-99BC-7FC551CEE4E1}"/>
            </a:ext>
          </a:extLst>
        </xdr:cNvPr>
        <xdr:cNvSpPr/>
      </xdr:nvSpPr>
      <xdr:spPr>
        <a:xfrm>
          <a:off x="10795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3175</xdr:rowOff>
    </xdr:from>
    <xdr:to>
      <xdr:col>10</xdr:col>
      <xdr:colOff>114300</xdr:colOff>
      <xdr:row>61</xdr:row>
      <xdr:rowOff>24765</xdr:rowOff>
    </xdr:to>
    <xdr:cxnSp macro="">
      <xdr:nvCxnSpPr>
        <xdr:cNvPr id="197" name="直線コネクタ 196">
          <a:extLst>
            <a:ext uri="{FF2B5EF4-FFF2-40B4-BE49-F238E27FC236}">
              <a16:creationId xmlns:a16="http://schemas.microsoft.com/office/drawing/2014/main" id="{3FC17C99-E250-4E23-96E1-09F549417D78}"/>
            </a:ext>
          </a:extLst>
        </xdr:cNvPr>
        <xdr:cNvCxnSpPr/>
      </xdr:nvCxnSpPr>
      <xdr:spPr>
        <a:xfrm>
          <a:off x="1130300" y="1046162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33020</xdr:rowOff>
    </xdr:from>
    <xdr:ext cx="405130" cy="259080"/>
    <xdr:sp macro="" textlink="">
      <xdr:nvSpPr>
        <xdr:cNvPr id="198" name="n_1aveValue【橋りょう・トンネル】&#10;有形固定資産減価償却率">
          <a:extLst>
            <a:ext uri="{FF2B5EF4-FFF2-40B4-BE49-F238E27FC236}">
              <a16:creationId xmlns:a16="http://schemas.microsoft.com/office/drawing/2014/main" id="{3D4D9EC5-D029-4899-96CA-5CB69AD58C8D}"/>
            </a:ext>
          </a:extLst>
        </xdr:cNvPr>
        <xdr:cNvSpPr txBox="1"/>
      </xdr:nvSpPr>
      <xdr:spPr>
        <a:xfrm>
          <a:off x="3582035" y="1014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10160</xdr:rowOff>
    </xdr:from>
    <xdr:ext cx="403860" cy="259080"/>
    <xdr:sp macro="" textlink="">
      <xdr:nvSpPr>
        <xdr:cNvPr id="199" name="n_2aveValue【橋りょう・トンネル】&#10;有形固定資産減価償却率">
          <a:extLst>
            <a:ext uri="{FF2B5EF4-FFF2-40B4-BE49-F238E27FC236}">
              <a16:creationId xmlns:a16="http://schemas.microsoft.com/office/drawing/2014/main" id="{040985C7-7474-4641-9A9E-890A827326DC}"/>
            </a:ext>
          </a:extLst>
        </xdr:cNvPr>
        <xdr:cNvSpPr txBox="1"/>
      </xdr:nvSpPr>
      <xdr:spPr>
        <a:xfrm>
          <a:off x="2705735" y="101257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153670</xdr:rowOff>
    </xdr:from>
    <xdr:ext cx="403860" cy="259080"/>
    <xdr:sp macro="" textlink="">
      <xdr:nvSpPr>
        <xdr:cNvPr id="200" name="n_3aveValue【橋りょう・トンネル】&#10;有形固定資産減価償却率">
          <a:extLst>
            <a:ext uri="{FF2B5EF4-FFF2-40B4-BE49-F238E27FC236}">
              <a16:creationId xmlns:a16="http://schemas.microsoft.com/office/drawing/2014/main" id="{80563073-0CB1-4B86-AF31-5CE5E8FA57FF}"/>
            </a:ext>
          </a:extLst>
        </xdr:cNvPr>
        <xdr:cNvSpPr txBox="1"/>
      </xdr:nvSpPr>
      <xdr:spPr>
        <a:xfrm>
          <a:off x="1816735" y="10097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140970</xdr:rowOff>
    </xdr:from>
    <xdr:ext cx="403860" cy="259080"/>
    <xdr:sp macro="" textlink="">
      <xdr:nvSpPr>
        <xdr:cNvPr id="201" name="n_4aveValue【橋りょう・トンネル】&#10;有形固定資産減価償却率">
          <a:extLst>
            <a:ext uri="{FF2B5EF4-FFF2-40B4-BE49-F238E27FC236}">
              <a16:creationId xmlns:a16="http://schemas.microsoft.com/office/drawing/2014/main" id="{93304D48-E5F0-4CB8-A162-E285A80DEFA4}"/>
            </a:ext>
          </a:extLst>
        </xdr:cNvPr>
        <xdr:cNvSpPr txBox="1"/>
      </xdr:nvSpPr>
      <xdr:spPr>
        <a:xfrm>
          <a:off x="927735" y="10085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120650</xdr:rowOff>
    </xdr:from>
    <xdr:ext cx="405130" cy="257810"/>
    <xdr:sp macro="" textlink="">
      <xdr:nvSpPr>
        <xdr:cNvPr id="202" name="n_1mainValue【橋りょう・トンネル】&#10;有形固定資産減価償却率">
          <a:extLst>
            <a:ext uri="{FF2B5EF4-FFF2-40B4-BE49-F238E27FC236}">
              <a16:creationId xmlns:a16="http://schemas.microsoft.com/office/drawing/2014/main" id="{95E85211-A59B-4ECE-B3E7-E8DDE6DAB695}"/>
            </a:ext>
          </a:extLst>
        </xdr:cNvPr>
        <xdr:cNvSpPr txBox="1"/>
      </xdr:nvSpPr>
      <xdr:spPr>
        <a:xfrm>
          <a:off x="3582035" y="105791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89535</xdr:rowOff>
    </xdr:from>
    <xdr:ext cx="403860" cy="257810"/>
    <xdr:sp macro="" textlink="">
      <xdr:nvSpPr>
        <xdr:cNvPr id="203" name="n_2mainValue【橋りょう・トンネル】&#10;有形固定資産減価償却率">
          <a:extLst>
            <a:ext uri="{FF2B5EF4-FFF2-40B4-BE49-F238E27FC236}">
              <a16:creationId xmlns:a16="http://schemas.microsoft.com/office/drawing/2014/main" id="{6B3C8332-4106-4ECE-9B5D-3587B7E3AF54}"/>
            </a:ext>
          </a:extLst>
        </xdr:cNvPr>
        <xdr:cNvSpPr txBox="1"/>
      </xdr:nvSpPr>
      <xdr:spPr>
        <a:xfrm>
          <a:off x="2705735" y="105479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66675</xdr:rowOff>
    </xdr:from>
    <xdr:ext cx="403860" cy="257810"/>
    <xdr:sp macro="" textlink="">
      <xdr:nvSpPr>
        <xdr:cNvPr id="204" name="n_3mainValue【橋りょう・トンネル】&#10;有形固定資産減価償却率">
          <a:extLst>
            <a:ext uri="{FF2B5EF4-FFF2-40B4-BE49-F238E27FC236}">
              <a16:creationId xmlns:a16="http://schemas.microsoft.com/office/drawing/2014/main" id="{57FB8888-383E-4895-A26D-DD64474F6E26}"/>
            </a:ext>
          </a:extLst>
        </xdr:cNvPr>
        <xdr:cNvSpPr txBox="1"/>
      </xdr:nvSpPr>
      <xdr:spPr>
        <a:xfrm>
          <a:off x="1816735" y="105251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45085</xdr:rowOff>
    </xdr:from>
    <xdr:ext cx="403860" cy="258445"/>
    <xdr:sp macro="" textlink="">
      <xdr:nvSpPr>
        <xdr:cNvPr id="205" name="n_4mainValue【橋りょう・トンネル】&#10;有形固定資産減価償却率">
          <a:extLst>
            <a:ext uri="{FF2B5EF4-FFF2-40B4-BE49-F238E27FC236}">
              <a16:creationId xmlns:a16="http://schemas.microsoft.com/office/drawing/2014/main" id="{08662E25-81D3-4261-B028-9A8837458379}"/>
            </a:ext>
          </a:extLst>
        </xdr:cNvPr>
        <xdr:cNvSpPr txBox="1"/>
      </xdr:nvSpPr>
      <xdr:spPr>
        <a:xfrm>
          <a:off x="927735" y="105035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86F970-BE83-42A2-977C-BE369DF3C60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E8C996C-B257-4FE8-9059-D0B1EAEF3981}"/>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676C6B1-654C-454A-A55D-1DE6B59C0A73}"/>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655AA5D-2689-4FEF-B654-269A6EE0CDE8}"/>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CFA42F56-B1C1-4978-8F9E-0C64FC16F371}"/>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BE99A5E-CC56-4535-A1CC-A9F814303446}"/>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377D3B4-2C58-4C5D-8DA4-F5943F446C6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142,668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4B9C033-1A23-43E8-802D-BC064F16CA87}"/>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4" name="テキスト ボックス 213">
          <a:extLst>
            <a:ext uri="{FF2B5EF4-FFF2-40B4-BE49-F238E27FC236}">
              <a16:creationId xmlns:a16="http://schemas.microsoft.com/office/drawing/2014/main" id="{A522DC6B-DCEE-44A9-BD95-154609219991}"/>
            </a:ext>
          </a:extLst>
        </xdr:cNvPr>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E0024CF-CA2B-4EDE-A6EF-49BC1FFE2251}"/>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74D6EA75-ECDA-4575-B3AB-A888E63D0668}"/>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217" name="テキスト ボックス 216">
          <a:extLst>
            <a:ext uri="{FF2B5EF4-FFF2-40B4-BE49-F238E27FC236}">
              <a16:creationId xmlns:a16="http://schemas.microsoft.com/office/drawing/2014/main" id="{F3D41CF4-08FE-4BB3-8569-E05302B6309E}"/>
            </a:ext>
          </a:extLst>
        </xdr:cNvPr>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0C00DB3-0439-4E6E-B9FB-581B56A5D5AE}"/>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4360" cy="259080"/>
    <xdr:sp macro="" textlink="">
      <xdr:nvSpPr>
        <xdr:cNvPr id="219" name="テキスト ボックス 218">
          <a:extLst>
            <a:ext uri="{FF2B5EF4-FFF2-40B4-BE49-F238E27FC236}">
              <a16:creationId xmlns:a16="http://schemas.microsoft.com/office/drawing/2014/main" id="{FC7E26DF-0834-423E-859A-C4B3C457C9FE}"/>
            </a:ext>
          </a:extLst>
        </xdr:cNvPr>
        <xdr:cNvSpPr txBox="1"/>
      </xdr:nvSpPr>
      <xdr:spPr>
        <a:xfrm>
          <a:off x="6008370" y="1052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D0D7DB97-E63D-4135-B906-ACF0E1A80ED9}"/>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4360" cy="257810"/>
    <xdr:sp macro="" textlink="">
      <xdr:nvSpPr>
        <xdr:cNvPr id="221" name="テキスト ボックス 220">
          <a:extLst>
            <a:ext uri="{FF2B5EF4-FFF2-40B4-BE49-F238E27FC236}">
              <a16:creationId xmlns:a16="http://schemas.microsoft.com/office/drawing/2014/main" id="{39C49BAA-06E3-47D7-94CD-C5768D56E5B0}"/>
            </a:ext>
          </a:extLst>
        </xdr:cNvPr>
        <xdr:cNvSpPr txBox="1"/>
      </xdr:nvSpPr>
      <xdr:spPr>
        <a:xfrm>
          <a:off x="6008370" y="1014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9550901E-E82A-46A9-ACFE-6DAB31E7D123}"/>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4360" cy="259080"/>
    <xdr:sp macro="" textlink="">
      <xdr:nvSpPr>
        <xdr:cNvPr id="223" name="テキスト ボックス 222">
          <a:extLst>
            <a:ext uri="{FF2B5EF4-FFF2-40B4-BE49-F238E27FC236}">
              <a16:creationId xmlns:a16="http://schemas.microsoft.com/office/drawing/2014/main" id="{9A6D0884-40E5-40F4-B350-60396B6D810B}"/>
            </a:ext>
          </a:extLst>
        </xdr:cNvPr>
        <xdr:cNvSpPr txBox="1"/>
      </xdr:nvSpPr>
      <xdr:spPr>
        <a:xfrm>
          <a:off x="6008370" y="976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934CE961-82D6-4226-9F44-2B4679B74D91}"/>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4530" cy="259080"/>
    <xdr:sp macro="" textlink="">
      <xdr:nvSpPr>
        <xdr:cNvPr id="225" name="テキスト ボックス 224">
          <a:extLst>
            <a:ext uri="{FF2B5EF4-FFF2-40B4-BE49-F238E27FC236}">
              <a16:creationId xmlns:a16="http://schemas.microsoft.com/office/drawing/2014/main" id="{A5206190-BBB5-4196-9C5F-E1821ED077B7}"/>
            </a:ext>
          </a:extLst>
        </xdr:cNvPr>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FD3C528-A3DE-4537-B5C5-08C70298018F}"/>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27" name="テキスト ボックス 226">
          <a:extLst>
            <a:ext uri="{FF2B5EF4-FFF2-40B4-BE49-F238E27FC236}">
              <a16:creationId xmlns:a16="http://schemas.microsoft.com/office/drawing/2014/main" id="{9781F7BE-9F5D-486F-8C72-D0BC342977DD}"/>
            </a:ext>
          </a:extLst>
        </xdr:cNvPr>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8D949D8-4D06-4BAE-A715-FA2142B7D58F}"/>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66040</xdr:rowOff>
    </xdr:from>
    <xdr:to>
      <xdr:col>54</xdr:col>
      <xdr:colOff>189865</xdr:colOff>
      <xdr:row>64</xdr:row>
      <xdr:rowOff>70485</xdr:rowOff>
    </xdr:to>
    <xdr:cxnSp macro="">
      <xdr:nvCxnSpPr>
        <xdr:cNvPr id="229" name="直線コネクタ 228">
          <a:extLst>
            <a:ext uri="{FF2B5EF4-FFF2-40B4-BE49-F238E27FC236}">
              <a16:creationId xmlns:a16="http://schemas.microsoft.com/office/drawing/2014/main" id="{C946B7EE-C75A-4E68-8425-8825CF1FD7CD}"/>
            </a:ext>
          </a:extLst>
        </xdr:cNvPr>
        <xdr:cNvCxnSpPr/>
      </xdr:nvCxnSpPr>
      <xdr:spPr>
        <a:xfrm flipV="1">
          <a:off x="10476865" y="9667240"/>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74930</xdr:rowOff>
    </xdr:from>
    <xdr:ext cx="469900" cy="257810"/>
    <xdr:sp macro="" textlink="">
      <xdr:nvSpPr>
        <xdr:cNvPr id="230" name="【橋りょう・トンネル】&#10;一人当たり有形固定資産（償却資産）額最小値テキスト">
          <a:extLst>
            <a:ext uri="{FF2B5EF4-FFF2-40B4-BE49-F238E27FC236}">
              <a16:creationId xmlns:a16="http://schemas.microsoft.com/office/drawing/2014/main" id="{8A7E3AA8-FCD8-4A3C-8166-0300A5376914}"/>
            </a:ext>
          </a:extLst>
        </xdr:cNvPr>
        <xdr:cNvSpPr txBox="1"/>
      </xdr:nvSpPr>
      <xdr:spPr>
        <a:xfrm>
          <a:off x="10515600" y="11047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70485</xdr:rowOff>
    </xdr:from>
    <xdr:to>
      <xdr:col>55</xdr:col>
      <xdr:colOff>88900</xdr:colOff>
      <xdr:row>64</xdr:row>
      <xdr:rowOff>70485</xdr:rowOff>
    </xdr:to>
    <xdr:cxnSp macro="">
      <xdr:nvCxnSpPr>
        <xdr:cNvPr id="231" name="直線コネクタ 230">
          <a:extLst>
            <a:ext uri="{FF2B5EF4-FFF2-40B4-BE49-F238E27FC236}">
              <a16:creationId xmlns:a16="http://schemas.microsoft.com/office/drawing/2014/main" id="{870CE2C7-904F-40CD-B34D-DDE1D3756B0E}"/>
            </a:ext>
          </a:extLst>
        </xdr:cNvPr>
        <xdr:cNvCxnSpPr/>
      </xdr:nvCxnSpPr>
      <xdr:spPr>
        <a:xfrm>
          <a:off x="10388600" y="1104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12700</xdr:rowOff>
    </xdr:from>
    <xdr:ext cx="690245" cy="259080"/>
    <xdr:sp macro="" textlink="">
      <xdr:nvSpPr>
        <xdr:cNvPr id="232" name="【橋りょう・トンネル】&#10;一人当たり有形固定資産（償却資産）額最大値テキスト">
          <a:extLst>
            <a:ext uri="{FF2B5EF4-FFF2-40B4-BE49-F238E27FC236}">
              <a16:creationId xmlns:a16="http://schemas.microsoft.com/office/drawing/2014/main" id="{C9864ABD-C663-4A04-8580-DA52057D1177}"/>
            </a:ext>
          </a:extLst>
        </xdr:cNvPr>
        <xdr:cNvSpPr txBox="1"/>
      </xdr:nvSpPr>
      <xdr:spPr>
        <a:xfrm>
          <a:off x="10515600" y="94424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1,088,106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66040</xdr:rowOff>
    </xdr:from>
    <xdr:to>
      <xdr:col>55</xdr:col>
      <xdr:colOff>88900</xdr:colOff>
      <xdr:row>56</xdr:row>
      <xdr:rowOff>66040</xdr:rowOff>
    </xdr:to>
    <xdr:cxnSp macro="">
      <xdr:nvCxnSpPr>
        <xdr:cNvPr id="233" name="直線コネクタ 232">
          <a:extLst>
            <a:ext uri="{FF2B5EF4-FFF2-40B4-BE49-F238E27FC236}">
              <a16:creationId xmlns:a16="http://schemas.microsoft.com/office/drawing/2014/main" id="{2EB151D0-845F-4A5D-AF63-BEF9CE1A5AA3}"/>
            </a:ext>
          </a:extLst>
        </xdr:cNvPr>
        <xdr:cNvCxnSpPr/>
      </xdr:nvCxnSpPr>
      <xdr:spPr>
        <a:xfrm>
          <a:off x="10388600" y="966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38100</xdr:rowOff>
    </xdr:from>
    <xdr:ext cx="598805" cy="259080"/>
    <xdr:sp macro="" textlink="">
      <xdr:nvSpPr>
        <xdr:cNvPr id="234" name="【橋りょう・トンネル】&#10;一人当たり有形固定資産（償却資産）額平均値テキスト">
          <a:extLst>
            <a:ext uri="{FF2B5EF4-FFF2-40B4-BE49-F238E27FC236}">
              <a16:creationId xmlns:a16="http://schemas.microsoft.com/office/drawing/2014/main" id="{CCD2C4B7-31A9-44EE-BBB9-5F1E2066DD24}"/>
            </a:ext>
          </a:extLst>
        </xdr:cNvPr>
        <xdr:cNvSpPr txBox="1"/>
      </xdr:nvSpPr>
      <xdr:spPr>
        <a:xfrm>
          <a:off x="10515600" y="108394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108,240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59690</xdr:rowOff>
    </xdr:from>
    <xdr:to>
      <xdr:col>55</xdr:col>
      <xdr:colOff>50800</xdr:colOff>
      <xdr:row>63</xdr:row>
      <xdr:rowOff>161290</xdr:rowOff>
    </xdr:to>
    <xdr:sp macro="" textlink="">
      <xdr:nvSpPr>
        <xdr:cNvPr id="235" name="フローチャート: 判断 234">
          <a:extLst>
            <a:ext uri="{FF2B5EF4-FFF2-40B4-BE49-F238E27FC236}">
              <a16:creationId xmlns:a16="http://schemas.microsoft.com/office/drawing/2014/main" id="{5B6FA85D-BD9A-4358-9D2A-D4F1F3907028}"/>
            </a:ext>
          </a:extLst>
        </xdr:cNvPr>
        <xdr:cNvSpPr/>
      </xdr:nvSpPr>
      <xdr:spPr>
        <a:xfrm>
          <a:off x="10426700" y="108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60960</xdr:rowOff>
    </xdr:from>
    <xdr:to>
      <xdr:col>50</xdr:col>
      <xdr:colOff>165100</xdr:colOff>
      <xdr:row>63</xdr:row>
      <xdr:rowOff>162560</xdr:rowOff>
    </xdr:to>
    <xdr:sp macro="" textlink="">
      <xdr:nvSpPr>
        <xdr:cNvPr id="236" name="フローチャート: 判断 235">
          <a:extLst>
            <a:ext uri="{FF2B5EF4-FFF2-40B4-BE49-F238E27FC236}">
              <a16:creationId xmlns:a16="http://schemas.microsoft.com/office/drawing/2014/main" id="{EBC32F03-D495-43A5-88BE-2FC075B63256}"/>
            </a:ext>
          </a:extLst>
        </xdr:cNvPr>
        <xdr:cNvSpPr/>
      </xdr:nvSpPr>
      <xdr:spPr>
        <a:xfrm>
          <a:off x="9588500" y="1086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60960</xdr:rowOff>
    </xdr:from>
    <xdr:to>
      <xdr:col>46</xdr:col>
      <xdr:colOff>38100</xdr:colOff>
      <xdr:row>63</xdr:row>
      <xdr:rowOff>162560</xdr:rowOff>
    </xdr:to>
    <xdr:sp macro="" textlink="">
      <xdr:nvSpPr>
        <xdr:cNvPr id="237" name="フローチャート: 判断 236">
          <a:extLst>
            <a:ext uri="{FF2B5EF4-FFF2-40B4-BE49-F238E27FC236}">
              <a16:creationId xmlns:a16="http://schemas.microsoft.com/office/drawing/2014/main" id="{83FEFF41-1D00-422A-954A-EE01B07B43CD}"/>
            </a:ext>
          </a:extLst>
        </xdr:cNvPr>
        <xdr:cNvSpPr/>
      </xdr:nvSpPr>
      <xdr:spPr>
        <a:xfrm>
          <a:off x="8699500" y="1086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63500</xdr:rowOff>
    </xdr:from>
    <xdr:to>
      <xdr:col>41</xdr:col>
      <xdr:colOff>101600</xdr:colOff>
      <xdr:row>63</xdr:row>
      <xdr:rowOff>164465</xdr:rowOff>
    </xdr:to>
    <xdr:sp macro="" textlink="">
      <xdr:nvSpPr>
        <xdr:cNvPr id="238" name="フローチャート: 判断 237">
          <a:extLst>
            <a:ext uri="{FF2B5EF4-FFF2-40B4-BE49-F238E27FC236}">
              <a16:creationId xmlns:a16="http://schemas.microsoft.com/office/drawing/2014/main" id="{5D3BE647-16F8-4939-ADA8-B1C1413E4D76}"/>
            </a:ext>
          </a:extLst>
        </xdr:cNvPr>
        <xdr:cNvSpPr/>
      </xdr:nvSpPr>
      <xdr:spPr>
        <a:xfrm>
          <a:off x="7810500" y="10864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63500</xdr:rowOff>
    </xdr:from>
    <xdr:to>
      <xdr:col>36</xdr:col>
      <xdr:colOff>165100</xdr:colOff>
      <xdr:row>63</xdr:row>
      <xdr:rowOff>164465</xdr:rowOff>
    </xdr:to>
    <xdr:sp macro="" textlink="">
      <xdr:nvSpPr>
        <xdr:cNvPr id="239" name="フローチャート: 判断 238">
          <a:extLst>
            <a:ext uri="{FF2B5EF4-FFF2-40B4-BE49-F238E27FC236}">
              <a16:creationId xmlns:a16="http://schemas.microsoft.com/office/drawing/2014/main" id="{927A1989-6A6F-4365-BAEC-F6129C6D8D19}"/>
            </a:ext>
          </a:extLst>
        </xdr:cNvPr>
        <xdr:cNvSpPr/>
      </xdr:nvSpPr>
      <xdr:spPr>
        <a:xfrm>
          <a:off x="6921500" y="10864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0" name="テキスト ボックス 239">
          <a:extLst>
            <a:ext uri="{FF2B5EF4-FFF2-40B4-BE49-F238E27FC236}">
              <a16:creationId xmlns:a16="http://schemas.microsoft.com/office/drawing/2014/main" id="{22DED220-8111-4BF3-B5AB-ED1A058CFDD0}"/>
            </a:ext>
          </a:extLst>
        </xdr:cNvPr>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1" name="テキスト ボックス 240">
          <a:extLst>
            <a:ext uri="{FF2B5EF4-FFF2-40B4-BE49-F238E27FC236}">
              <a16:creationId xmlns:a16="http://schemas.microsoft.com/office/drawing/2014/main" id="{06DC59A2-DD1B-4309-AEC9-4A5B1D278D5B}"/>
            </a:ext>
          </a:extLst>
        </xdr:cNvPr>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2" name="テキスト ボックス 241">
          <a:extLst>
            <a:ext uri="{FF2B5EF4-FFF2-40B4-BE49-F238E27FC236}">
              <a16:creationId xmlns:a16="http://schemas.microsoft.com/office/drawing/2014/main" id="{7F8E2D7F-1D4E-4B3E-93D7-88440237719C}"/>
            </a:ext>
          </a:extLst>
        </xdr:cNvPr>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3" name="テキスト ボックス 242">
          <a:extLst>
            <a:ext uri="{FF2B5EF4-FFF2-40B4-BE49-F238E27FC236}">
              <a16:creationId xmlns:a16="http://schemas.microsoft.com/office/drawing/2014/main" id="{2F5A2797-0F3D-4BCE-AAEF-3AB4620D13F1}"/>
            </a:ext>
          </a:extLst>
        </xdr:cNvPr>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4" name="テキスト ボックス 243">
          <a:extLst>
            <a:ext uri="{FF2B5EF4-FFF2-40B4-BE49-F238E27FC236}">
              <a16:creationId xmlns:a16="http://schemas.microsoft.com/office/drawing/2014/main" id="{65B334C6-5210-40BD-87CF-1C93C3D2EDAA}"/>
            </a:ext>
          </a:extLst>
        </xdr:cNvPr>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52070</xdr:rowOff>
    </xdr:from>
    <xdr:to>
      <xdr:col>55</xdr:col>
      <xdr:colOff>50800</xdr:colOff>
      <xdr:row>63</xdr:row>
      <xdr:rowOff>153670</xdr:rowOff>
    </xdr:to>
    <xdr:sp macro="" textlink="">
      <xdr:nvSpPr>
        <xdr:cNvPr id="245" name="楕円 244">
          <a:extLst>
            <a:ext uri="{FF2B5EF4-FFF2-40B4-BE49-F238E27FC236}">
              <a16:creationId xmlns:a16="http://schemas.microsoft.com/office/drawing/2014/main" id="{93BD3A36-914D-4734-8065-F070357DBE81}"/>
            </a:ext>
          </a:extLst>
        </xdr:cNvPr>
        <xdr:cNvSpPr/>
      </xdr:nvSpPr>
      <xdr:spPr>
        <a:xfrm>
          <a:off x="10426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74930</xdr:rowOff>
    </xdr:from>
    <xdr:ext cx="598805" cy="257810"/>
    <xdr:sp macro="" textlink="">
      <xdr:nvSpPr>
        <xdr:cNvPr id="246" name="【橋りょう・トンネル】&#10;一人当たり有形固定資産（償却資産）額該当値テキスト">
          <a:extLst>
            <a:ext uri="{FF2B5EF4-FFF2-40B4-BE49-F238E27FC236}">
              <a16:creationId xmlns:a16="http://schemas.microsoft.com/office/drawing/2014/main" id="{FD101350-B9A1-4B0C-95A5-85E68CD4FDEB}"/>
            </a:ext>
          </a:extLst>
        </xdr:cNvPr>
        <xdr:cNvSpPr txBox="1"/>
      </xdr:nvSpPr>
      <xdr:spPr>
        <a:xfrm>
          <a:off x="10515600" y="107048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113,850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46990</xdr:rowOff>
    </xdr:from>
    <xdr:to>
      <xdr:col>50</xdr:col>
      <xdr:colOff>165100</xdr:colOff>
      <xdr:row>63</xdr:row>
      <xdr:rowOff>148590</xdr:rowOff>
    </xdr:to>
    <xdr:sp macro="" textlink="">
      <xdr:nvSpPr>
        <xdr:cNvPr id="247" name="楕円 246">
          <a:extLst>
            <a:ext uri="{FF2B5EF4-FFF2-40B4-BE49-F238E27FC236}">
              <a16:creationId xmlns:a16="http://schemas.microsoft.com/office/drawing/2014/main" id="{6D51D2AD-1B9A-458B-96F3-590857A68133}"/>
            </a:ext>
          </a:extLst>
        </xdr:cNvPr>
        <xdr:cNvSpPr/>
      </xdr:nvSpPr>
      <xdr:spPr>
        <a:xfrm>
          <a:off x="9588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97790</xdr:rowOff>
    </xdr:from>
    <xdr:to>
      <xdr:col>55</xdr:col>
      <xdr:colOff>0</xdr:colOff>
      <xdr:row>63</xdr:row>
      <xdr:rowOff>102870</xdr:rowOff>
    </xdr:to>
    <xdr:cxnSp macro="">
      <xdr:nvCxnSpPr>
        <xdr:cNvPr id="248" name="直線コネクタ 247">
          <a:extLst>
            <a:ext uri="{FF2B5EF4-FFF2-40B4-BE49-F238E27FC236}">
              <a16:creationId xmlns:a16="http://schemas.microsoft.com/office/drawing/2014/main" id="{A72AC9E9-A606-4468-9881-A3B6F83EFC4D}"/>
            </a:ext>
          </a:extLst>
        </xdr:cNvPr>
        <xdr:cNvCxnSpPr/>
      </xdr:nvCxnSpPr>
      <xdr:spPr>
        <a:xfrm>
          <a:off x="9639300" y="108991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45720</xdr:rowOff>
    </xdr:from>
    <xdr:to>
      <xdr:col>46</xdr:col>
      <xdr:colOff>38100</xdr:colOff>
      <xdr:row>63</xdr:row>
      <xdr:rowOff>147320</xdr:rowOff>
    </xdr:to>
    <xdr:sp macro="" textlink="">
      <xdr:nvSpPr>
        <xdr:cNvPr id="249" name="楕円 248">
          <a:extLst>
            <a:ext uri="{FF2B5EF4-FFF2-40B4-BE49-F238E27FC236}">
              <a16:creationId xmlns:a16="http://schemas.microsoft.com/office/drawing/2014/main" id="{0E0DC390-12F5-44F9-B7C9-C75DFF0E1F16}"/>
            </a:ext>
          </a:extLst>
        </xdr:cNvPr>
        <xdr:cNvSpPr/>
      </xdr:nvSpPr>
      <xdr:spPr>
        <a:xfrm>
          <a:off x="8699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96520</xdr:rowOff>
    </xdr:from>
    <xdr:to>
      <xdr:col>50</xdr:col>
      <xdr:colOff>114300</xdr:colOff>
      <xdr:row>63</xdr:row>
      <xdr:rowOff>97790</xdr:rowOff>
    </xdr:to>
    <xdr:cxnSp macro="">
      <xdr:nvCxnSpPr>
        <xdr:cNvPr id="250" name="直線コネクタ 249">
          <a:extLst>
            <a:ext uri="{FF2B5EF4-FFF2-40B4-BE49-F238E27FC236}">
              <a16:creationId xmlns:a16="http://schemas.microsoft.com/office/drawing/2014/main" id="{4A0EB084-58E3-452B-9139-FDDF75DEAFAA}"/>
            </a:ext>
          </a:extLst>
        </xdr:cNvPr>
        <xdr:cNvCxnSpPr/>
      </xdr:nvCxnSpPr>
      <xdr:spPr>
        <a:xfrm>
          <a:off x="8750300" y="108978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45085</xdr:rowOff>
    </xdr:from>
    <xdr:to>
      <xdr:col>41</xdr:col>
      <xdr:colOff>101600</xdr:colOff>
      <xdr:row>63</xdr:row>
      <xdr:rowOff>146685</xdr:rowOff>
    </xdr:to>
    <xdr:sp macro="" textlink="">
      <xdr:nvSpPr>
        <xdr:cNvPr id="251" name="楕円 250">
          <a:extLst>
            <a:ext uri="{FF2B5EF4-FFF2-40B4-BE49-F238E27FC236}">
              <a16:creationId xmlns:a16="http://schemas.microsoft.com/office/drawing/2014/main" id="{80D85A81-EFEF-4A82-9033-3FF7E6063346}"/>
            </a:ext>
          </a:extLst>
        </xdr:cNvPr>
        <xdr:cNvSpPr/>
      </xdr:nvSpPr>
      <xdr:spPr>
        <a:xfrm>
          <a:off x="7810500" y="10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95885</xdr:rowOff>
    </xdr:from>
    <xdr:to>
      <xdr:col>45</xdr:col>
      <xdr:colOff>177800</xdr:colOff>
      <xdr:row>63</xdr:row>
      <xdr:rowOff>96520</xdr:rowOff>
    </xdr:to>
    <xdr:cxnSp macro="">
      <xdr:nvCxnSpPr>
        <xdr:cNvPr id="252" name="直線コネクタ 251">
          <a:extLst>
            <a:ext uri="{FF2B5EF4-FFF2-40B4-BE49-F238E27FC236}">
              <a16:creationId xmlns:a16="http://schemas.microsoft.com/office/drawing/2014/main" id="{543B6EC7-D6C7-47A2-8F7F-4F43AE3C78EA}"/>
            </a:ext>
          </a:extLst>
        </xdr:cNvPr>
        <xdr:cNvCxnSpPr/>
      </xdr:nvCxnSpPr>
      <xdr:spPr>
        <a:xfrm>
          <a:off x="7861300" y="108972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44450</xdr:rowOff>
    </xdr:from>
    <xdr:to>
      <xdr:col>36</xdr:col>
      <xdr:colOff>165100</xdr:colOff>
      <xdr:row>63</xdr:row>
      <xdr:rowOff>146050</xdr:rowOff>
    </xdr:to>
    <xdr:sp macro="" textlink="">
      <xdr:nvSpPr>
        <xdr:cNvPr id="253" name="楕円 252">
          <a:extLst>
            <a:ext uri="{FF2B5EF4-FFF2-40B4-BE49-F238E27FC236}">
              <a16:creationId xmlns:a16="http://schemas.microsoft.com/office/drawing/2014/main" id="{2FB591F8-D947-4F3E-87A8-969CFA64C86A}"/>
            </a:ext>
          </a:extLst>
        </xdr:cNvPr>
        <xdr:cNvSpPr/>
      </xdr:nvSpPr>
      <xdr:spPr>
        <a:xfrm>
          <a:off x="6921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95250</xdr:rowOff>
    </xdr:from>
    <xdr:to>
      <xdr:col>41</xdr:col>
      <xdr:colOff>50800</xdr:colOff>
      <xdr:row>63</xdr:row>
      <xdr:rowOff>95885</xdr:rowOff>
    </xdr:to>
    <xdr:cxnSp macro="">
      <xdr:nvCxnSpPr>
        <xdr:cNvPr id="254" name="直線コネクタ 253">
          <a:extLst>
            <a:ext uri="{FF2B5EF4-FFF2-40B4-BE49-F238E27FC236}">
              <a16:creationId xmlns:a16="http://schemas.microsoft.com/office/drawing/2014/main" id="{1BFA90E5-46A1-4C4D-AB78-A58FF47A127A}"/>
            </a:ext>
          </a:extLst>
        </xdr:cNvPr>
        <xdr:cNvCxnSpPr/>
      </xdr:nvCxnSpPr>
      <xdr:spPr>
        <a:xfrm>
          <a:off x="6972300" y="108966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153670</xdr:rowOff>
    </xdr:from>
    <xdr:ext cx="597535" cy="259080"/>
    <xdr:sp macro="" textlink="">
      <xdr:nvSpPr>
        <xdr:cNvPr id="255" name="n_1aveValue【橋りょう・トンネル】&#10;一人当たり有形固定資産（償却資産）額">
          <a:extLst>
            <a:ext uri="{FF2B5EF4-FFF2-40B4-BE49-F238E27FC236}">
              <a16:creationId xmlns:a16="http://schemas.microsoft.com/office/drawing/2014/main" id="{4A4B39D3-B586-44A4-9604-B9222174C1C6}"/>
            </a:ext>
          </a:extLst>
        </xdr:cNvPr>
        <xdr:cNvSpPr txBox="1"/>
      </xdr:nvSpPr>
      <xdr:spPr>
        <a:xfrm>
          <a:off x="9326880" y="109550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106,766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154940</xdr:rowOff>
    </xdr:from>
    <xdr:ext cx="597535" cy="257810"/>
    <xdr:sp macro="" textlink="">
      <xdr:nvSpPr>
        <xdr:cNvPr id="256" name="n_2aveValue【橋りょう・トンネル】&#10;一人当たり有形固定資産（償却資産）額">
          <a:extLst>
            <a:ext uri="{FF2B5EF4-FFF2-40B4-BE49-F238E27FC236}">
              <a16:creationId xmlns:a16="http://schemas.microsoft.com/office/drawing/2014/main" id="{13A6516E-6E8E-47C7-A206-4573F0763611}"/>
            </a:ext>
          </a:extLst>
        </xdr:cNvPr>
        <xdr:cNvSpPr txBox="1"/>
      </xdr:nvSpPr>
      <xdr:spPr>
        <a:xfrm>
          <a:off x="8450580" y="109562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106,761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155575</xdr:rowOff>
    </xdr:from>
    <xdr:ext cx="597535" cy="257810"/>
    <xdr:sp macro="" textlink="">
      <xdr:nvSpPr>
        <xdr:cNvPr id="257" name="n_3aveValue【橋りょう・トンネル】&#10;一人当たり有形固定資産（償却資産）額">
          <a:extLst>
            <a:ext uri="{FF2B5EF4-FFF2-40B4-BE49-F238E27FC236}">
              <a16:creationId xmlns:a16="http://schemas.microsoft.com/office/drawing/2014/main" id="{925995E5-F174-4228-861E-5E23E31A57AF}"/>
            </a:ext>
          </a:extLst>
        </xdr:cNvPr>
        <xdr:cNvSpPr txBox="1"/>
      </xdr:nvSpPr>
      <xdr:spPr>
        <a:xfrm>
          <a:off x="7561580" y="109569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105,634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155575</xdr:rowOff>
    </xdr:from>
    <xdr:ext cx="597535" cy="257810"/>
    <xdr:sp macro="" textlink="">
      <xdr:nvSpPr>
        <xdr:cNvPr id="258" name="n_4aveValue【橋りょう・トンネル】&#10;一人当たり有形固定資産（償却資産）額">
          <a:extLst>
            <a:ext uri="{FF2B5EF4-FFF2-40B4-BE49-F238E27FC236}">
              <a16:creationId xmlns:a16="http://schemas.microsoft.com/office/drawing/2014/main" id="{8FD070AB-28C0-4DC0-963F-44F53A7A926B}"/>
            </a:ext>
          </a:extLst>
        </xdr:cNvPr>
        <xdr:cNvSpPr txBox="1"/>
      </xdr:nvSpPr>
      <xdr:spPr>
        <a:xfrm>
          <a:off x="6672580" y="109569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165100</xdr:rowOff>
    </xdr:from>
    <xdr:ext cx="597535" cy="259080"/>
    <xdr:sp macro="" textlink="">
      <xdr:nvSpPr>
        <xdr:cNvPr id="259" name="n_1mainValue【橋りょう・トンネル】&#10;一人当たり有形固定資産（償却資産）額">
          <a:extLst>
            <a:ext uri="{FF2B5EF4-FFF2-40B4-BE49-F238E27FC236}">
              <a16:creationId xmlns:a16="http://schemas.microsoft.com/office/drawing/2014/main" id="{4B55721A-7E2C-4C9A-B4DD-AD97AE9A1C86}"/>
            </a:ext>
          </a:extLst>
        </xdr:cNvPr>
        <xdr:cNvSpPr txBox="1"/>
      </xdr:nvSpPr>
      <xdr:spPr>
        <a:xfrm>
          <a:off x="9326880" y="106235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118,062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163830</xdr:rowOff>
    </xdr:from>
    <xdr:ext cx="597535" cy="259080"/>
    <xdr:sp macro="" textlink="">
      <xdr:nvSpPr>
        <xdr:cNvPr id="260" name="n_2mainValue【橋りょう・トンネル】&#10;一人当たり有形固定資産（償却資産）額">
          <a:extLst>
            <a:ext uri="{FF2B5EF4-FFF2-40B4-BE49-F238E27FC236}">
              <a16:creationId xmlns:a16="http://schemas.microsoft.com/office/drawing/2014/main" id="{366EA48F-2B29-42C3-A2BF-F73AD11EEAFE}"/>
            </a:ext>
          </a:extLst>
        </xdr:cNvPr>
        <xdr:cNvSpPr txBox="1"/>
      </xdr:nvSpPr>
      <xdr:spPr>
        <a:xfrm>
          <a:off x="8450580" y="106222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118,839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61</xdr:row>
      <xdr:rowOff>163195</xdr:rowOff>
    </xdr:from>
    <xdr:ext cx="597535" cy="259080"/>
    <xdr:sp macro="" textlink="">
      <xdr:nvSpPr>
        <xdr:cNvPr id="261" name="n_3mainValue【橋りょう・トンネル】&#10;一人当たり有形固定資産（償却資産）額">
          <a:extLst>
            <a:ext uri="{FF2B5EF4-FFF2-40B4-BE49-F238E27FC236}">
              <a16:creationId xmlns:a16="http://schemas.microsoft.com/office/drawing/2014/main" id="{C25392D5-23E6-4B26-84D2-8B41B0B243FD}"/>
            </a:ext>
          </a:extLst>
        </xdr:cNvPr>
        <xdr:cNvSpPr txBox="1"/>
      </xdr:nvSpPr>
      <xdr:spPr>
        <a:xfrm>
          <a:off x="7561580" y="106216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61</xdr:row>
      <xdr:rowOff>162560</xdr:rowOff>
    </xdr:from>
    <xdr:ext cx="597535" cy="259080"/>
    <xdr:sp macro="" textlink="">
      <xdr:nvSpPr>
        <xdr:cNvPr id="262" name="n_4mainValue【橋りょう・トンネル】&#10;一人当たり有形固定資産（償却資産）額">
          <a:extLst>
            <a:ext uri="{FF2B5EF4-FFF2-40B4-BE49-F238E27FC236}">
              <a16:creationId xmlns:a16="http://schemas.microsoft.com/office/drawing/2014/main" id="{1CBBF9E0-3AF7-495F-87DA-3FB691457CDD}"/>
            </a:ext>
          </a:extLst>
        </xdr:cNvPr>
        <xdr:cNvSpPr txBox="1"/>
      </xdr:nvSpPr>
      <xdr:spPr>
        <a:xfrm>
          <a:off x="6672580" y="106210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6EDDC0C-4560-4676-A378-55A02FBBBC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93F92B2-4EA9-43B2-A2EC-56BBA6A7A39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1292517-3974-42D9-A081-9684F9C6F14E}"/>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2D665A6-E12D-48E3-86B4-CEADD3DC0E7F}"/>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D7D1E8D-5EFD-4260-AEDA-39F4A4BDB467}"/>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8E8031C-139C-4484-90EB-FF308FF35A9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A6E99B7-0FA3-498C-84D8-6349678BFC0B}"/>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4B4ED90-271D-4758-B2C3-0EDDC6710F12}"/>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1" name="テキスト ボックス 270">
          <a:extLst>
            <a:ext uri="{FF2B5EF4-FFF2-40B4-BE49-F238E27FC236}">
              <a16:creationId xmlns:a16="http://schemas.microsoft.com/office/drawing/2014/main" id="{CEF1940F-0582-4179-A33C-0CAFCBD3C8AB}"/>
            </a:ext>
          </a:extLst>
        </xdr:cNvPr>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01891CC-E63C-42C5-8828-A854376997AA}"/>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3" name="テキスト ボックス 272">
          <a:extLst>
            <a:ext uri="{FF2B5EF4-FFF2-40B4-BE49-F238E27FC236}">
              <a16:creationId xmlns:a16="http://schemas.microsoft.com/office/drawing/2014/main" id="{EE7D19F1-2ED9-4FF2-84B2-8B1CEC3008E9}"/>
            </a:ext>
          </a:extLst>
        </xdr:cNvPr>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68CC9DFD-14A8-4199-B8C6-88198F38BF4C}"/>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75" name="テキスト ボックス 274">
          <a:extLst>
            <a:ext uri="{FF2B5EF4-FFF2-40B4-BE49-F238E27FC236}">
              <a16:creationId xmlns:a16="http://schemas.microsoft.com/office/drawing/2014/main" id="{EBEA2131-8E5F-4555-92EA-2147C8AF0285}"/>
            </a:ext>
          </a:extLst>
        </xdr:cNvPr>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EE70AAFA-4F75-4D66-8D3C-E39B28E52C0B}"/>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a:extLst>
            <a:ext uri="{FF2B5EF4-FFF2-40B4-BE49-F238E27FC236}">
              <a16:creationId xmlns:a16="http://schemas.microsoft.com/office/drawing/2014/main" id="{A8131539-D014-404E-841C-DA3696BD286E}"/>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801158A-D73D-4CB2-90CE-FD5D92344E4F}"/>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a:extLst>
            <a:ext uri="{FF2B5EF4-FFF2-40B4-BE49-F238E27FC236}">
              <a16:creationId xmlns:a16="http://schemas.microsoft.com/office/drawing/2014/main" id="{A0F846F7-51AE-48C0-8D55-1D7545BF47BF}"/>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2756D652-D980-4D7C-9824-ED6FD118883C}"/>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1" name="テキスト ボックス 280">
          <a:extLst>
            <a:ext uri="{FF2B5EF4-FFF2-40B4-BE49-F238E27FC236}">
              <a16:creationId xmlns:a16="http://schemas.microsoft.com/office/drawing/2014/main" id="{65CD56D4-E749-48AE-9016-64D6D6FE6730}"/>
            </a:ext>
          </a:extLst>
        </xdr:cNvPr>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414923BD-4125-4D9D-B0E7-AC1CDF7AD24C}"/>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a:extLst>
            <a:ext uri="{FF2B5EF4-FFF2-40B4-BE49-F238E27FC236}">
              <a16:creationId xmlns:a16="http://schemas.microsoft.com/office/drawing/2014/main" id="{79C52A1D-DE76-4A8E-8D7D-2829A8FB7998}"/>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CE2292F-D51A-4D01-939F-ADA32F226478}"/>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85" name="テキスト ボックス 284">
          <a:extLst>
            <a:ext uri="{FF2B5EF4-FFF2-40B4-BE49-F238E27FC236}">
              <a16:creationId xmlns:a16="http://schemas.microsoft.com/office/drawing/2014/main" id="{6775D274-821F-4E62-9BA0-5716689F3F86}"/>
            </a:ext>
          </a:extLst>
        </xdr:cNvPr>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B7E24F0-F6A6-49AB-A293-358340D08394}"/>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B5869F5A-7D37-4820-B69B-8577A3D0E38A}"/>
            </a:ext>
          </a:extLst>
        </xdr:cNvPr>
        <xdr:cNvCxnSpPr/>
      </xdr:nvCxnSpPr>
      <xdr:spPr>
        <a:xfrm flipV="1">
          <a:off x="4634865" y="13375005"/>
          <a:ext cx="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8" name="【公営住宅】&#10;有形固定資産減価償却率最小値テキスト">
          <a:extLst>
            <a:ext uri="{FF2B5EF4-FFF2-40B4-BE49-F238E27FC236}">
              <a16:creationId xmlns:a16="http://schemas.microsoft.com/office/drawing/2014/main" id="{BC3B39AD-5D57-4035-B78F-9230383741FD}"/>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C93698ED-1182-4E29-BB49-005671B5FB7F}"/>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120650</xdr:rowOff>
    </xdr:from>
    <xdr:ext cx="405130" cy="257810"/>
    <xdr:sp macro="" textlink="">
      <xdr:nvSpPr>
        <xdr:cNvPr id="290" name="【公営住宅】&#10;有形固定資産減価償却率最大値テキスト">
          <a:extLst>
            <a:ext uri="{FF2B5EF4-FFF2-40B4-BE49-F238E27FC236}">
              <a16:creationId xmlns:a16="http://schemas.microsoft.com/office/drawing/2014/main" id="{06DC07A9-D435-4401-9AFD-74DC73434AE5}"/>
            </a:ext>
          </a:extLst>
        </xdr:cNvPr>
        <xdr:cNvSpPr txBox="1"/>
      </xdr:nvSpPr>
      <xdr:spPr>
        <a:xfrm>
          <a:off x="4673600" y="131508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1" name="直線コネクタ 290">
          <a:extLst>
            <a:ext uri="{FF2B5EF4-FFF2-40B4-BE49-F238E27FC236}">
              <a16:creationId xmlns:a16="http://schemas.microsoft.com/office/drawing/2014/main" id="{03D10B14-9521-4E68-AE7A-B42E2B3C83D2}"/>
            </a:ext>
          </a:extLst>
        </xdr:cNvPr>
        <xdr:cNvCxnSpPr/>
      </xdr:nvCxnSpPr>
      <xdr:spPr>
        <a:xfrm>
          <a:off x="4546600" y="1337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19050</xdr:rowOff>
    </xdr:from>
    <xdr:ext cx="405130" cy="257810"/>
    <xdr:sp macro="" textlink="">
      <xdr:nvSpPr>
        <xdr:cNvPr id="292" name="【公営住宅】&#10;有形固定資産減価償却率平均値テキスト">
          <a:extLst>
            <a:ext uri="{FF2B5EF4-FFF2-40B4-BE49-F238E27FC236}">
              <a16:creationId xmlns:a16="http://schemas.microsoft.com/office/drawing/2014/main" id="{97853B07-DAC7-4EEA-8C83-0C01B50F1629}"/>
            </a:ext>
          </a:extLst>
        </xdr:cNvPr>
        <xdr:cNvSpPr txBox="1"/>
      </xdr:nvSpPr>
      <xdr:spPr>
        <a:xfrm>
          <a:off x="4673600" y="1407795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40640</xdr:rowOff>
    </xdr:from>
    <xdr:to>
      <xdr:col>24</xdr:col>
      <xdr:colOff>114300</xdr:colOff>
      <xdr:row>82</xdr:row>
      <xdr:rowOff>142240</xdr:rowOff>
    </xdr:to>
    <xdr:sp macro="" textlink="">
      <xdr:nvSpPr>
        <xdr:cNvPr id="293" name="フローチャート: 判断 292">
          <a:extLst>
            <a:ext uri="{FF2B5EF4-FFF2-40B4-BE49-F238E27FC236}">
              <a16:creationId xmlns:a16="http://schemas.microsoft.com/office/drawing/2014/main" id="{703C6D2D-56C8-4408-86C7-935BED16A4F5}"/>
            </a:ext>
          </a:extLst>
        </xdr:cNvPr>
        <xdr:cNvSpPr/>
      </xdr:nvSpPr>
      <xdr:spPr>
        <a:xfrm>
          <a:off x="45847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xdr:rowOff>
    </xdr:from>
    <xdr:to>
      <xdr:col>20</xdr:col>
      <xdr:colOff>38100</xdr:colOff>
      <xdr:row>82</xdr:row>
      <xdr:rowOff>113665</xdr:rowOff>
    </xdr:to>
    <xdr:sp macro="" textlink="">
      <xdr:nvSpPr>
        <xdr:cNvPr id="294" name="フローチャート: 判断 293">
          <a:extLst>
            <a:ext uri="{FF2B5EF4-FFF2-40B4-BE49-F238E27FC236}">
              <a16:creationId xmlns:a16="http://schemas.microsoft.com/office/drawing/2014/main" id="{43BEBB94-ED4B-476E-8507-9A5C686C6F34}"/>
            </a:ext>
          </a:extLst>
        </xdr:cNvPr>
        <xdr:cNvSpPr/>
      </xdr:nvSpPr>
      <xdr:spPr>
        <a:xfrm>
          <a:off x="3746500" y="140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5" name="フローチャート: 判断 294">
          <a:extLst>
            <a:ext uri="{FF2B5EF4-FFF2-40B4-BE49-F238E27FC236}">
              <a16:creationId xmlns:a16="http://schemas.microsoft.com/office/drawing/2014/main" id="{9F2F4BE9-880B-4F5D-BD0D-BFB836540DC1}"/>
            </a:ext>
          </a:extLst>
        </xdr:cNvPr>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6" name="フローチャート: 判断 295">
          <a:extLst>
            <a:ext uri="{FF2B5EF4-FFF2-40B4-BE49-F238E27FC236}">
              <a16:creationId xmlns:a16="http://schemas.microsoft.com/office/drawing/2014/main" id="{1473F5B5-0EEA-48F6-BD6D-5792D0C4DDEF}"/>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7" name="フローチャート: 判断 296">
          <a:extLst>
            <a:ext uri="{FF2B5EF4-FFF2-40B4-BE49-F238E27FC236}">
              <a16:creationId xmlns:a16="http://schemas.microsoft.com/office/drawing/2014/main" id="{993A8851-2A4E-4623-9955-D9DA048B582E}"/>
            </a:ext>
          </a:extLst>
        </xdr:cNvPr>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605F3823-0F25-4EF9-8F52-07EC9B35B464}"/>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33DD49FC-CFA5-4F0F-9B03-11C51B96F501}"/>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37B47F7E-5408-4E09-B1D1-523DA6F26895}"/>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7662260F-1DD8-4BA5-B7C5-2EFFCDA3A5AD}"/>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63E12C51-8BA3-453F-A644-05FD01AB0511}"/>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303" name="楕円 302">
          <a:extLst>
            <a:ext uri="{FF2B5EF4-FFF2-40B4-BE49-F238E27FC236}">
              <a16:creationId xmlns:a16="http://schemas.microsoft.com/office/drawing/2014/main" id="{18527F70-D510-463E-8A32-610ACE3B5690}"/>
            </a:ext>
          </a:extLst>
        </xdr:cNvPr>
        <xdr:cNvSpPr/>
      </xdr:nvSpPr>
      <xdr:spPr>
        <a:xfrm>
          <a:off x="45847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50165</xdr:rowOff>
    </xdr:from>
    <xdr:ext cx="405130" cy="259080"/>
    <xdr:sp macro="" textlink="">
      <xdr:nvSpPr>
        <xdr:cNvPr id="304" name="【公営住宅】&#10;有形固定資産減価償却率該当値テキスト">
          <a:extLst>
            <a:ext uri="{FF2B5EF4-FFF2-40B4-BE49-F238E27FC236}">
              <a16:creationId xmlns:a16="http://schemas.microsoft.com/office/drawing/2014/main" id="{284B3E22-C121-44FC-B4D9-AA45D25E1BA5}"/>
            </a:ext>
          </a:extLst>
        </xdr:cNvPr>
        <xdr:cNvSpPr txBox="1"/>
      </xdr:nvSpPr>
      <xdr:spPr>
        <a:xfrm>
          <a:off x="4673600" y="13937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133985</xdr:rowOff>
    </xdr:from>
    <xdr:to>
      <xdr:col>20</xdr:col>
      <xdr:colOff>38100</xdr:colOff>
      <xdr:row>82</xdr:row>
      <xdr:rowOff>64135</xdr:rowOff>
    </xdr:to>
    <xdr:sp macro="" textlink="">
      <xdr:nvSpPr>
        <xdr:cNvPr id="305" name="楕円 304">
          <a:extLst>
            <a:ext uri="{FF2B5EF4-FFF2-40B4-BE49-F238E27FC236}">
              <a16:creationId xmlns:a16="http://schemas.microsoft.com/office/drawing/2014/main" id="{866C828B-A4A4-445A-9CEE-F488EE070254}"/>
            </a:ext>
          </a:extLst>
        </xdr:cNvPr>
        <xdr:cNvSpPr/>
      </xdr:nvSpPr>
      <xdr:spPr>
        <a:xfrm>
          <a:off x="37465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13335</xdr:rowOff>
    </xdr:from>
    <xdr:to>
      <xdr:col>24</xdr:col>
      <xdr:colOff>63500</xdr:colOff>
      <xdr:row>82</xdr:row>
      <xdr:rowOff>78105</xdr:rowOff>
    </xdr:to>
    <xdr:cxnSp macro="">
      <xdr:nvCxnSpPr>
        <xdr:cNvPr id="306" name="直線コネクタ 305">
          <a:extLst>
            <a:ext uri="{FF2B5EF4-FFF2-40B4-BE49-F238E27FC236}">
              <a16:creationId xmlns:a16="http://schemas.microsoft.com/office/drawing/2014/main" id="{FB8836CA-888B-475F-928A-713E7CA2E8F4}"/>
            </a:ext>
          </a:extLst>
        </xdr:cNvPr>
        <xdr:cNvCxnSpPr/>
      </xdr:nvCxnSpPr>
      <xdr:spPr>
        <a:xfrm>
          <a:off x="3797300" y="1407223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7" name="楕円 306">
          <a:extLst>
            <a:ext uri="{FF2B5EF4-FFF2-40B4-BE49-F238E27FC236}">
              <a16:creationId xmlns:a16="http://schemas.microsoft.com/office/drawing/2014/main" id="{8F06EAF2-88E1-4682-8D84-6EC741D96A14}"/>
            </a:ext>
          </a:extLst>
        </xdr:cNvPr>
        <xdr:cNvSpPr/>
      </xdr:nvSpPr>
      <xdr:spPr>
        <a:xfrm>
          <a:off x="2857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13335</xdr:rowOff>
    </xdr:to>
    <xdr:cxnSp macro="">
      <xdr:nvCxnSpPr>
        <xdr:cNvPr id="308" name="直線コネクタ 307">
          <a:extLst>
            <a:ext uri="{FF2B5EF4-FFF2-40B4-BE49-F238E27FC236}">
              <a16:creationId xmlns:a16="http://schemas.microsoft.com/office/drawing/2014/main" id="{DFF5AA08-1969-41D4-82E9-6996DD87737E}"/>
            </a:ext>
          </a:extLst>
        </xdr:cNvPr>
        <xdr:cNvCxnSpPr/>
      </xdr:nvCxnSpPr>
      <xdr:spPr>
        <a:xfrm>
          <a:off x="2908300" y="140684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309" name="楕円 308">
          <a:extLst>
            <a:ext uri="{FF2B5EF4-FFF2-40B4-BE49-F238E27FC236}">
              <a16:creationId xmlns:a16="http://schemas.microsoft.com/office/drawing/2014/main" id="{FEE0DDDC-421A-4BE8-B48A-032370157013}"/>
            </a:ext>
          </a:extLst>
        </xdr:cNvPr>
        <xdr:cNvSpPr/>
      </xdr:nvSpPr>
      <xdr:spPr>
        <a:xfrm>
          <a:off x="196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82</xdr:row>
      <xdr:rowOff>9525</xdr:rowOff>
    </xdr:to>
    <xdr:cxnSp macro="">
      <xdr:nvCxnSpPr>
        <xdr:cNvPr id="310" name="直線コネクタ 309">
          <a:extLst>
            <a:ext uri="{FF2B5EF4-FFF2-40B4-BE49-F238E27FC236}">
              <a16:creationId xmlns:a16="http://schemas.microsoft.com/office/drawing/2014/main" id="{5AAF25C8-9170-4BF7-9BEF-089DEE8CBEFE}"/>
            </a:ext>
          </a:extLst>
        </xdr:cNvPr>
        <xdr:cNvCxnSpPr/>
      </xdr:nvCxnSpPr>
      <xdr:spPr>
        <a:xfrm>
          <a:off x="2019300" y="140284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42545</xdr:rowOff>
    </xdr:from>
    <xdr:to>
      <xdr:col>6</xdr:col>
      <xdr:colOff>38100</xdr:colOff>
      <xdr:row>81</xdr:row>
      <xdr:rowOff>144145</xdr:rowOff>
    </xdr:to>
    <xdr:sp macro="" textlink="">
      <xdr:nvSpPr>
        <xdr:cNvPr id="311" name="楕円 310">
          <a:extLst>
            <a:ext uri="{FF2B5EF4-FFF2-40B4-BE49-F238E27FC236}">
              <a16:creationId xmlns:a16="http://schemas.microsoft.com/office/drawing/2014/main" id="{CE0E92A2-7BD5-4DDC-A872-7720DA08520C}"/>
            </a:ext>
          </a:extLst>
        </xdr:cNvPr>
        <xdr:cNvSpPr/>
      </xdr:nvSpPr>
      <xdr:spPr>
        <a:xfrm>
          <a:off x="1079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93345</xdr:rowOff>
    </xdr:from>
    <xdr:to>
      <xdr:col>10</xdr:col>
      <xdr:colOff>114300</xdr:colOff>
      <xdr:row>81</xdr:row>
      <xdr:rowOff>140970</xdr:rowOff>
    </xdr:to>
    <xdr:cxnSp macro="">
      <xdr:nvCxnSpPr>
        <xdr:cNvPr id="312" name="直線コネクタ 311">
          <a:extLst>
            <a:ext uri="{FF2B5EF4-FFF2-40B4-BE49-F238E27FC236}">
              <a16:creationId xmlns:a16="http://schemas.microsoft.com/office/drawing/2014/main" id="{79B44974-86A9-4AF9-B216-1B2106181B87}"/>
            </a:ext>
          </a:extLst>
        </xdr:cNvPr>
        <xdr:cNvCxnSpPr/>
      </xdr:nvCxnSpPr>
      <xdr:spPr>
        <a:xfrm>
          <a:off x="1130300" y="139807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104775</xdr:rowOff>
    </xdr:from>
    <xdr:ext cx="405130" cy="259080"/>
    <xdr:sp macro="" textlink="">
      <xdr:nvSpPr>
        <xdr:cNvPr id="313" name="n_1aveValue【公営住宅】&#10;有形固定資産減価償却率">
          <a:extLst>
            <a:ext uri="{FF2B5EF4-FFF2-40B4-BE49-F238E27FC236}">
              <a16:creationId xmlns:a16="http://schemas.microsoft.com/office/drawing/2014/main" id="{DFF4ADBB-6174-4FDA-B176-04BD21502A2C}"/>
            </a:ext>
          </a:extLst>
        </xdr:cNvPr>
        <xdr:cNvSpPr txBox="1"/>
      </xdr:nvSpPr>
      <xdr:spPr>
        <a:xfrm>
          <a:off x="3582035" y="14163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72390</xdr:rowOff>
    </xdr:from>
    <xdr:ext cx="403860" cy="259080"/>
    <xdr:sp macro="" textlink="">
      <xdr:nvSpPr>
        <xdr:cNvPr id="314" name="n_2aveValue【公営住宅】&#10;有形固定資産減価償却率">
          <a:extLst>
            <a:ext uri="{FF2B5EF4-FFF2-40B4-BE49-F238E27FC236}">
              <a16:creationId xmlns:a16="http://schemas.microsoft.com/office/drawing/2014/main" id="{0A39A6F6-7DEE-4790-9FBD-3D80E02E3D8F}"/>
            </a:ext>
          </a:extLst>
        </xdr:cNvPr>
        <xdr:cNvSpPr txBox="1"/>
      </xdr:nvSpPr>
      <xdr:spPr>
        <a:xfrm>
          <a:off x="2705735" y="14131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100965</xdr:rowOff>
    </xdr:from>
    <xdr:ext cx="403860" cy="257810"/>
    <xdr:sp macro="" textlink="">
      <xdr:nvSpPr>
        <xdr:cNvPr id="315" name="n_3aveValue【公営住宅】&#10;有形固定資産減価償却率">
          <a:extLst>
            <a:ext uri="{FF2B5EF4-FFF2-40B4-BE49-F238E27FC236}">
              <a16:creationId xmlns:a16="http://schemas.microsoft.com/office/drawing/2014/main" id="{445B8F59-74DC-4A73-8E2A-27FE2519284B}"/>
            </a:ext>
          </a:extLst>
        </xdr:cNvPr>
        <xdr:cNvSpPr txBox="1"/>
      </xdr:nvSpPr>
      <xdr:spPr>
        <a:xfrm>
          <a:off x="1816735" y="141598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78105</xdr:rowOff>
    </xdr:from>
    <xdr:ext cx="403860" cy="257810"/>
    <xdr:sp macro="" textlink="">
      <xdr:nvSpPr>
        <xdr:cNvPr id="316" name="n_4aveValue【公営住宅】&#10;有形固定資産減価償却率">
          <a:extLst>
            <a:ext uri="{FF2B5EF4-FFF2-40B4-BE49-F238E27FC236}">
              <a16:creationId xmlns:a16="http://schemas.microsoft.com/office/drawing/2014/main" id="{F600BC25-1B27-480C-BE86-F872BCB4BF2F}"/>
            </a:ext>
          </a:extLst>
        </xdr:cNvPr>
        <xdr:cNvSpPr txBox="1"/>
      </xdr:nvSpPr>
      <xdr:spPr>
        <a:xfrm>
          <a:off x="927735" y="141370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80645</xdr:rowOff>
    </xdr:from>
    <xdr:ext cx="405130" cy="259080"/>
    <xdr:sp macro="" textlink="">
      <xdr:nvSpPr>
        <xdr:cNvPr id="317" name="n_1mainValue【公営住宅】&#10;有形固定資産減価償却率">
          <a:extLst>
            <a:ext uri="{FF2B5EF4-FFF2-40B4-BE49-F238E27FC236}">
              <a16:creationId xmlns:a16="http://schemas.microsoft.com/office/drawing/2014/main" id="{6D84013C-6EE6-4F0E-9FDF-E63B2D5BED03}"/>
            </a:ext>
          </a:extLst>
        </xdr:cNvPr>
        <xdr:cNvSpPr txBox="1"/>
      </xdr:nvSpPr>
      <xdr:spPr>
        <a:xfrm>
          <a:off x="3582035" y="1379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76835</xdr:rowOff>
    </xdr:from>
    <xdr:ext cx="403860" cy="257810"/>
    <xdr:sp macro="" textlink="">
      <xdr:nvSpPr>
        <xdr:cNvPr id="318" name="n_2mainValue【公営住宅】&#10;有形固定資産減価償却率">
          <a:extLst>
            <a:ext uri="{FF2B5EF4-FFF2-40B4-BE49-F238E27FC236}">
              <a16:creationId xmlns:a16="http://schemas.microsoft.com/office/drawing/2014/main" id="{D870BA36-16BA-410C-8FE8-2322981649C8}"/>
            </a:ext>
          </a:extLst>
        </xdr:cNvPr>
        <xdr:cNvSpPr txBox="1"/>
      </xdr:nvSpPr>
      <xdr:spPr>
        <a:xfrm>
          <a:off x="2705735" y="137928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36830</xdr:rowOff>
    </xdr:from>
    <xdr:ext cx="403860" cy="259080"/>
    <xdr:sp macro="" textlink="">
      <xdr:nvSpPr>
        <xdr:cNvPr id="319" name="n_3mainValue【公営住宅】&#10;有形固定資産減価償却率">
          <a:extLst>
            <a:ext uri="{FF2B5EF4-FFF2-40B4-BE49-F238E27FC236}">
              <a16:creationId xmlns:a16="http://schemas.microsoft.com/office/drawing/2014/main" id="{2515B79C-7EBB-457A-A6E0-4646094BB078}"/>
            </a:ext>
          </a:extLst>
        </xdr:cNvPr>
        <xdr:cNvSpPr txBox="1"/>
      </xdr:nvSpPr>
      <xdr:spPr>
        <a:xfrm>
          <a:off x="1816735" y="137528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160655</xdr:rowOff>
    </xdr:from>
    <xdr:ext cx="403860" cy="259080"/>
    <xdr:sp macro="" textlink="">
      <xdr:nvSpPr>
        <xdr:cNvPr id="320" name="n_4mainValue【公営住宅】&#10;有形固定資産減価償却率">
          <a:extLst>
            <a:ext uri="{FF2B5EF4-FFF2-40B4-BE49-F238E27FC236}">
              <a16:creationId xmlns:a16="http://schemas.microsoft.com/office/drawing/2014/main" id="{DD1DF6CC-33BA-45FB-AB04-D412BF092015}"/>
            </a:ext>
          </a:extLst>
        </xdr:cNvPr>
        <xdr:cNvSpPr txBox="1"/>
      </xdr:nvSpPr>
      <xdr:spPr>
        <a:xfrm>
          <a:off x="927735" y="137052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999326B-A8A9-4081-A7A8-5EFF961B50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852F865-1BAA-4ECB-882A-796A76495779}"/>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B42BB94-4D26-4363-93AC-2491ED136A28}"/>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34B8F6B-E062-431B-8ADB-F2CA6C19765F}"/>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8E020E3-9DC8-477F-9B10-C15A3F7252AC}"/>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C8DBC65-6620-4F6A-BADE-0F89DBAEFCED}"/>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1121920-2BAC-4505-A9B5-1D3C90918C8A}"/>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A6A3027-6EA8-4801-9D39-50D38D22FF5A}"/>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29" name="テキスト ボックス 328">
          <a:extLst>
            <a:ext uri="{FF2B5EF4-FFF2-40B4-BE49-F238E27FC236}">
              <a16:creationId xmlns:a16="http://schemas.microsoft.com/office/drawing/2014/main" id="{95B1624E-4B44-43D1-9FD5-AFE4E0A145F7}"/>
            </a:ext>
          </a:extLst>
        </xdr:cNvPr>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D5E5922-D1BF-41CB-9717-C89D4331E17A}"/>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3493581D-3F6B-4D5F-8A05-954F317C83A8}"/>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332" name="テキスト ボックス 331">
          <a:extLst>
            <a:ext uri="{FF2B5EF4-FFF2-40B4-BE49-F238E27FC236}">
              <a16:creationId xmlns:a16="http://schemas.microsoft.com/office/drawing/2014/main" id="{A7C18952-EDA5-49F5-B6B2-8E8DE8A640CC}"/>
            </a:ext>
          </a:extLst>
        </xdr:cNvPr>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5C496AC9-FD9B-42F7-8119-07B1656FB794}"/>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334" name="テキスト ボックス 333">
          <a:extLst>
            <a:ext uri="{FF2B5EF4-FFF2-40B4-BE49-F238E27FC236}">
              <a16:creationId xmlns:a16="http://schemas.microsoft.com/office/drawing/2014/main" id="{B9E3689B-BD02-4DD4-AE81-C2138D3BA846}"/>
            </a:ext>
          </a:extLst>
        </xdr:cNvPr>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6CECA3F3-E629-4FD1-95EC-50D34B7F2516}"/>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36" name="テキスト ボックス 335">
          <a:extLst>
            <a:ext uri="{FF2B5EF4-FFF2-40B4-BE49-F238E27FC236}">
              <a16:creationId xmlns:a16="http://schemas.microsoft.com/office/drawing/2014/main" id="{426107F3-F146-409C-9E57-C3FD77AECB8D}"/>
            </a:ext>
          </a:extLst>
        </xdr:cNvPr>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EF5364B3-609E-4D33-AD32-CEC6DD7A16B3}"/>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338" name="テキスト ボックス 337">
          <a:extLst>
            <a:ext uri="{FF2B5EF4-FFF2-40B4-BE49-F238E27FC236}">
              <a16:creationId xmlns:a16="http://schemas.microsoft.com/office/drawing/2014/main" id="{B6CEC988-1ED0-4DEE-AFA6-19666D0BF060}"/>
            </a:ext>
          </a:extLst>
        </xdr:cNvPr>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B85C4D36-9CF2-435A-95C3-549512405656}"/>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090" cy="259080"/>
    <xdr:sp macro="" textlink="">
      <xdr:nvSpPr>
        <xdr:cNvPr id="340" name="テキスト ボックス 339">
          <a:extLst>
            <a:ext uri="{FF2B5EF4-FFF2-40B4-BE49-F238E27FC236}">
              <a16:creationId xmlns:a16="http://schemas.microsoft.com/office/drawing/2014/main" id="{914FAB46-C559-41C4-B0DB-18CBE4E44AAE}"/>
            </a:ext>
          </a:extLst>
        </xdr:cNvPr>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232C4B9-D0E5-450C-867A-6D60250ED505}"/>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2" name="テキスト ボックス 341">
          <a:extLst>
            <a:ext uri="{FF2B5EF4-FFF2-40B4-BE49-F238E27FC236}">
              <a16:creationId xmlns:a16="http://schemas.microsoft.com/office/drawing/2014/main" id="{BC6C90F1-3AB0-4085-B232-E4DCCCB0B1B5}"/>
            </a:ext>
          </a:extLst>
        </xdr:cNvPr>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F5917ECA-4037-4696-B6C2-CBA86E31ADE2}"/>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635</xdr:rowOff>
    </xdr:from>
    <xdr:to>
      <xdr:col>54</xdr:col>
      <xdr:colOff>189865</xdr:colOff>
      <xdr:row>86</xdr:row>
      <xdr:rowOff>113665</xdr:rowOff>
    </xdr:to>
    <xdr:cxnSp macro="">
      <xdr:nvCxnSpPr>
        <xdr:cNvPr id="344" name="直線コネクタ 343">
          <a:extLst>
            <a:ext uri="{FF2B5EF4-FFF2-40B4-BE49-F238E27FC236}">
              <a16:creationId xmlns:a16="http://schemas.microsoft.com/office/drawing/2014/main" id="{98B30AD5-BEE0-4BBF-96ED-358DB7E32172}"/>
            </a:ext>
          </a:extLst>
        </xdr:cNvPr>
        <xdr:cNvCxnSpPr/>
      </xdr:nvCxnSpPr>
      <xdr:spPr>
        <a:xfrm flipV="1">
          <a:off x="10476865" y="13545185"/>
          <a:ext cx="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117475</xdr:rowOff>
    </xdr:from>
    <xdr:ext cx="469900" cy="259080"/>
    <xdr:sp macro="" textlink="">
      <xdr:nvSpPr>
        <xdr:cNvPr id="345" name="【公営住宅】&#10;一人当たり面積最小値テキスト">
          <a:extLst>
            <a:ext uri="{FF2B5EF4-FFF2-40B4-BE49-F238E27FC236}">
              <a16:creationId xmlns:a16="http://schemas.microsoft.com/office/drawing/2014/main" id="{DB70C164-7C2B-4228-BABC-4C4AEDA2858B}"/>
            </a:ext>
          </a:extLst>
        </xdr:cNvPr>
        <xdr:cNvSpPr txBox="1"/>
      </xdr:nvSpPr>
      <xdr:spPr>
        <a:xfrm>
          <a:off x="10515600" y="14862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113665</xdr:rowOff>
    </xdr:from>
    <xdr:to>
      <xdr:col>55</xdr:col>
      <xdr:colOff>88900</xdr:colOff>
      <xdr:row>86</xdr:row>
      <xdr:rowOff>113665</xdr:rowOff>
    </xdr:to>
    <xdr:cxnSp macro="">
      <xdr:nvCxnSpPr>
        <xdr:cNvPr id="346" name="直線コネクタ 345">
          <a:extLst>
            <a:ext uri="{FF2B5EF4-FFF2-40B4-BE49-F238E27FC236}">
              <a16:creationId xmlns:a16="http://schemas.microsoft.com/office/drawing/2014/main" id="{A87107BD-BFD1-4531-9646-4B65DE9067CD}"/>
            </a:ext>
          </a:extLst>
        </xdr:cNvPr>
        <xdr:cNvCxnSpPr/>
      </xdr:nvCxnSpPr>
      <xdr:spPr>
        <a:xfrm>
          <a:off x="10388600" y="1485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118745</xdr:rowOff>
    </xdr:from>
    <xdr:ext cx="469900" cy="259080"/>
    <xdr:sp macro="" textlink="">
      <xdr:nvSpPr>
        <xdr:cNvPr id="347" name="【公営住宅】&#10;一人当たり面積最大値テキスト">
          <a:extLst>
            <a:ext uri="{FF2B5EF4-FFF2-40B4-BE49-F238E27FC236}">
              <a16:creationId xmlns:a16="http://schemas.microsoft.com/office/drawing/2014/main" id="{163D7359-A103-4EAB-BEB3-3F8BCB242CA6}"/>
            </a:ext>
          </a:extLst>
        </xdr:cNvPr>
        <xdr:cNvSpPr txBox="1"/>
      </xdr:nvSpPr>
      <xdr:spPr>
        <a:xfrm>
          <a:off x="10515600" y="13320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xdr:rowOff>
    </xdr:from>
    <xdr:to>
      <xdr:col>55</xdr:col>
      <xdr:colOff>88900</xdr:colOff>
      <xdr:row>79</xdr:row>
      <xdr:rowOff>635</xdr:rowOff>
    </xdr:to>
    <xdr:cxnSp macro="">
      <xdr:nvCxnSpPr>
        <xdr:cNvPr id="348" name="直線コネクタ 347">
          <a:extLst>
            <a:ext uri="{FF2B5EF4-FFF2-40B4-BE49-F238E27FC236}">
              <a16:creationId xmlns:a16="http://schemas.microsoft.com/office/drawing/2014/main" id="{DDDA7BB4-E51C-4DCB-97A2-072EB5C39DE9}"/>
            </a:ext>
          </a:extLst>
        </xdr:cNvPr>
        <xdr:cNvCxnSpPr/>
      </xdr:nvCxnSpPr>
      <xdr:spPr>
        <a:xfrm>
          <a:off x="10388600" y="1354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15875</xdr:rowOff>
    </xdr:from>
    <xdr:ext cx="469900" cy="259080"/>
    <xdr:sp macro="" textlink="">
      <xdr:nvSpPr>
        <xdr:cNvPr id="349" name="【公営住宅】&#10;一人当たり面積平均値テキスト">
          <a:extLst>
            <a:ext uri="{FF2B5EF4-FFF2-40B4-BE49-F238E27FC236}">
              <a16:creationId xmlns:a16="http://schemas.microsoft.com/office/drawing/2014/main" id="{2FE6E1B9-FD83-4F47-AB5C-173FE47686EA}"/>
            </a:ext>
          </a:extLst>
        </xdr:cNvPr>
        <xdr:cNvSpPr txBox="1"/>
      </xdr:nvSpPr>
      <xdr:spPr>
        <a:xfrm>
          <a:off x="10515600" y="145891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37465</xdr:rowOff>
    </xdr:from>
    <xdr:to>
      <xdr:col>55</xdr:col>
      <xdr:colOff>50800</xdr:colOff>
      <xdr:row>85</xdr:row>
      <xdr:rowOff>139065</xdr:rowOff>
    </xdr:to>
    <xdr:sp macro="" textlink="">
      <xdr:nvSpPr>
        <xdr:cNvPr id="350" name="フローチャート: 判断 349">
          <a:extLst>
            <a:ext uri="{FF2B5EF4-FFF2-40B4-BE49-F238E27FC236}">
              <a16:creationId xmlns:a16="http://schemas.microsoft.com/office/drawing/2014/main" id="{82CE38AE-68D2-4FC6-B225-AF12BAB19FCF}"/>
            </a:ext>
          </a:extLst>
        </xdr:cNvPr>
        <xdr:cNvSpPr/>
      </xdr:nvSpPr>
      <xdr:spPr>
        <a:xfrm>
          <a:off x="10426700" y="1461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41275</xdr:rowOff>
    </xdr:from>
    <xdr:to>
      <xdr:col>50</xdr:col>
      <xdr:colOff>165100</xdr:colOff>
      <xdr:row>85</xdr:row>
      <xdr:rowOff>143510</xdr:rowOff>
    </xdr:to>
    <xdr:sp macro="" textlink="">
      <xdr:nvSpPr>
        <xdr:cNvPr id="351" name="フローチャート: 判断 350">
          <a:extLst>
            <a:ext uri="{FF2B5EF4-FFF2-40B4-BE49-F238E27FC236}">
              <a16:creationId xmlns:a16="http://schemas.microsoft.com/office/drawing/2014/main" id="{48D1710B-17CE-473F-A737-E03832E04207}"/>
            </a:ext>
          </a:extLst>
        </xdr:cNvPr>
        <xdr:cNvSpPr/>
      </xdr:nvSpPr>
      <xdr:spPr>
        <a:xfrm>
          <a:off x="95885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41910</xdr:rowOff>
    </xdr:from>
    <xdr:to>
      <xdr:col>46</xdr:col>
      <xdr:colOff>38100</xdr:colOff>
      <xdr:row>85</xdr:row>
      <xdr:rowOff>143510</xdr:rowOff>
    </xdr:to>
    <xdr:sp macro="" textlink="">
      <xdr:nvSpPr>
        <xdr:cNvPr id="352" name="フローチャート: 判断 351">
          <a:extLst>
            <a:ext uri="{FF2B5EF4-FFF2-40B4-BE49-F238E27FC236}">
              <a16:creationId xmlns:a16="http://schemas.microsoft.com/office/drawing/2014/main" id="{DB41D80C-FB1A-45E7-8894-DE9DB814AD12}"/>
            </a:ext>
          </a:extLst>
        </xdr:cNvPr>
        <xdr:cNvSpPr/>
      </xdr:nvSpPr>
      <xdr:spPr>
        <a:xfrm>
          <a:off x="8699500" y="1461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48895</xdr:rowOff>
    </xdr:from>
    <xdr:to>
      <xdr:col>41</xdr:col>
      <xdr:colOff>101600</xdr:colOff>
      <xdr:row>85</xdr:row>
      <xdr:rowOff>150495</xdr:rowOff>
    </xdr:to>
    <xdr:sp macro="" textlink="">
      <xdr:nvSpPr>
        <xdr:cNvPr id="353" name="フローチャート: 判断 352">
          <a:extLst>
            <a:ext uri="{FF2B5EF4-FFF2-40B4-BE49-F238E27FC236}">
              <a16:creationId xmlns:a16="http://schemas.microsoft.com/office/drawing/2014/main" id="{AF7AA64C-C111-4433-AD3F-3A613D2FE5D2}"/>
            </a:ext>
          </a:extLst>
        </xdr:cNvPr>
        <xdr:cNvSpPr/>
      </xdr:nvSpPr>
      <xdr:spPr>
        <a:xfrm>
          <a:off x="7810500" y="1462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43180</xdr:rowOff>
    </xdr:from>
    <xdr:to>
      <xdr:col>36</xdr:col>
      <xdr:colOff>165100</xdr:colOff>
      <xdr:row>85</xdr:row>
      <xdr:rowOff>144780</xdr:rowOff>
    </xdr:to>
    <xdr:sp macro="" textlink="">
      <xdr:nvSpPr>
        <xdr:cNvPr id="354" name="フローチャート: 判断 353">
          <a:extLst>
            <a:ext uri="{FF2B5EF4-FFF2-40B4-BE49-F238E27FC236}">
              <a16:creationId xmlns:a16="http://schemas.microsoft.com/office/drawing/2014/main" id="{E124A5CE-FAC9-435C-B5CB-A74BC98AAA0C}"/>
            </a:ext>
          </a:extLst>
        </xdr:cNvPr>
        <xdr:cNvSpPr/>
      </xdr:nvSpPr>
      <xdr:spPr>
        <a:xfrm>
          <a:off x="6921500" y="1461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DD4800B0-C7F9-473F-9B93-F70F193DEF02}"/>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DA79FC9B-381D-40DF-A9EC-41EA26FC188A}"/>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4D8FB361-A5D3-4BC4-9896-FD0BAD825FD9}"/>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84C49A4D-DAEB-4EE2-BA19-2AB5B00482EC}"/>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3B94F132-524A-42E9-8793-4EB2150167BC}"/>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32385</xdr:rowOff>
    </xdr:from>
    <xdr:to>
      <xdr:col>55</xdr:col>
      <xdr:colOff>50800</xdr:colOff>
      <xdr:row>84</xdr:row>
      <xdr:rowOff>133985</xdr:rowOff>
    </xdr:to>
    <xdr:sp macro="" textlink="">
      <xdr:nvSpPr>
        <xdr:cNvPr id="360" name="楕円 359">
          <a:extLst>
            <a:ext uri="{FF2B5EF4-FFF2-40B4-BE49-F238E27FC236}">
              <a16:creationId xmlns:a16="http://schemas.microsoft.com/office/drawing/2014/main" id="{5ABA5DA5-DEE9-4054-B0F8-39D23C660859}"/>
            </a:ext>
          </a:extLst>
        </xdr:cNvPr>
        <xdr:cNvSpPr/>
      </xdr:nvSpPr>
      <xdr:spPr>
        <a:xfrm>
          <a:off x="10426700" y="144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55245</xdr:rowOff>
    </xdr:from>
    <xdr:ext cx="469900" cy="257810"/>
    <xdr:sp macro="" textlink="">
      <xdr:nvSpPr>
        <xdr:cNvPr id="361" name="【公営住宅】&#10;一人当たり面積該当値テキスト">
          <a:extLst>
            <a:ext uri="{FF2B5EF4-FFF2-40B4-BE49-F238E27FC236}">
              <a16:creationId xmlns:a16="http://schemas.microsoft.com/office/drawing/2014/main" id="{1DCEEEDB-E234-41B9-91C9-411384978DBB}"/>
            </a:ext>
          </a:extLst>
        </xdr:cNvPr>
        <xdr:cNvSpPr txBox="1"/>
      </xdr:nvSpPr>
      <xdr:spPr>
        <a:xfrm>
          <a:off x="10515600" y="142855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32385</xdr:rowOff>
    </xdr:from>
    <xdr:to>
      <xdr:col>50</xdr:col>
      <xdr:colOff>165100</xdr:colOff>
      <xdr:row>84</xdr:row>
      <xdr:rowOff>133985</xdr:rowOff>
    </xdr:to>
    <xdr:sp macro="" textlink="">
      <xdr:nvSpPr>
        <xdr:cNvPr id="362" name="楕円 361">
          <a:extLst>
            <a:ext uri="{FF2B5EF4-FFF2-40B4-BE49-F238E27FC236}">
              <a16:creationId xmlns:a16="http://schemas.microsoft.com/office/drawing/2014/main" id="{41603FCE-DE35-45C4-93C3-F6A7CDAC13E9}"/>
            </a:ext>
          </a:extLst>
        </xdr:cNvPr>
        <xdr:cNvSpPr/>
      </xdr:nvSpPr>
      <xdr:spPr>
        <a:xfrm>
          <a:off x="9588500" y="144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83185</xdr:rowOff>
    </xdr:from>
    <xdr:to>
      <xdr:col>55</xdr:col>
      <xdr:colOff>0</xdr:colOff>
      <xdr:row>84</xdr:row>
      <xdr:rowOff>83185</xdr:rowOff>
    </xdr:to>
    <xdr:cxnSp macro="">
      <xdr:nvCxnSpPr>
        <xdr:cNvPr id="363" name="直線コネクタ 362">
          <a:extLst>
            <a:ext uri="{FF2B5EF4-FFF2-40B4-BE49-F238E27FC236}">
              <a16:creationId xmlns:a16="http://schemas.microsoft.com/office/drawing/2014/main" id="{FCFFB830-F870-4E12-A721-53EE92D1EA4A}"/>
            </a:ext>
          </a:extLst>
        </xdr:cNvPr>
        <xdr:cNvCxnSpPr/>
      </xdr:nvCxnSpPr>
      <xdr:spPr>
        <a:xfrm>
          <a:off x="9639300" y="144849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19050</xdr:rowOff>
    </xdr:from>
    <xdr:to>
      <xdr:col>46</xdr:col>
      <xdr:colOff>38100</xdr:colOff>
      <xdr:row>84</xdr:row>
      <xdr:rowOff>120650</xdr:rowOff>
    </xdr:to>
    <xdr:sp macro="" textlink="">
      <xdr:nvSpPr>
        <xdr:cNvPr id="364" name="楕円 363">
          <a:extLst>
            <a:ext uri="{FF2B5EF4-FFF2-40B4-BE49-F238E27FC236}">
              <a16:creationId xmlns:a16="http://schemas.microsoft.com/office/drawing/2014/main" id="{9B771C40-6F3C-41B3-9CE6-679F84A2587B}"/>
            </a:ext>
          </a:extLst>
        </xdr:cNvPr>
        <xdr:cNvSpPr/>
      </xdr:nvSpPr>
      <xdr:spPr>
        <a:xfrm>
          <a:off x="8699500" y="144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69850</xdr:rowOff>
    </xdr:from>
    <xdr:to>
      <xdr:col>50</xdr:col>
      <xdr:colOff>114300</xdr:colOff>
      <xdr:row>84</xdr:row>
      <xdr:rowOff>83185</xdr:rowOff>
    </xdr:to>
    <xdr:cxnSp macro="">
      <xdr:nvCxnSpPr>
        <xdr:cNvPr id="365" name="直線コネクタ 364">
          <a:extLst>
            <a:ext uri="{FF2B5EF4-FFF2-40B4-BE49-F238E27FC236}">
              <a16:creationId xmlns:a16="http://schemas.microsoft.com/office/drawing/2014/main" id="{9D221BEA-9E18-4CA9-B0F5-ECD3536535E3}"/>
            </a:ext>
          </a:extLst>
        </xdr:cNvPr>
        <xdr:cNvCxnSpPr/>
      </xdr:nvCxnSpPr>
      <xdr:spPr>
        <a:xfrm>
          <a:off x="8750300" y="144716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17780</xdr:rowOff>
    </xdr:from>
    <xdr:to>
      <xdr:col>41</xdr:col>
      <xdr:colOff>101600</xdr:colOff>
      <xdr:row>84</xdr:row>
      <xdr:rowOff>119380</xdr:rowOff>
    </xdr:to>
    <xdr:sp macro="" textlink="">
      <xdr:nvSpPr>
        <xdr:cNvPr id="366" name="楕円 365">
          <a:extLst>
            <a:ext uri="{FF2B5EF4-FFF2-40B4-BE49-F238E27FC236}">
              <a16:creationId xmlns:a16="http://schemas.microsoft.com/office/drawing/2014/main" id="{1BB97782-3EF6-4EB6-850D-383077BBD995}"/>
            </a:ext>
          </a:extLst>
        </xdr:cNvPr>
        <xdr:cNvSpPr/>
      </xdr:nvSpPr>
      <xdr:spPr>
        <a:xfrm>
          <a:off x="781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68580</xdr:rowOff>
    </xdr:from>
    <xdr:to>
      <xdr:col>45</xdr:col>
      <xdr:colOff>177800</xdr:colOff>
      <xdr:row>84</xdr:row>
      <xdr:rowOff>69850</xdr:rowOff>
    </xdr:to>
    <xdr:cxnSp macro="">
      <xdr:nvCxnSpPr>
        <xdr:cNvPr id="367" name="直線コネクタ 366">
          <a:extLst>
            <a:ext uri="{FF2B5EF4-FFF2-40B4-BE49-F238E27FC236}">
              <a16:creationId xmlns:a16="http://schemas.microsoft.com/office/drawing/2014/main" id="{C845D847-22AC-4CBC-B93F-CC7B777BEB12}"/>
            </a:ext>
          </a:extLst>
        </xdr:cNvPr>
        <xdr:cNvCxnSpPr/>
      </xdr:nvCxnSpPr>
      <xdr:spPr>
        <a:xfrm>
          <a:off x="7861300" y="144703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3175</xdr:rowOff>
    </xdr:from>
    <xdr:to>
      <xdr:col>36</xdr:col>
      <xdr:colOff>165100</xdr:colOff>
      <xdr:row>84</xdr:row>
      <xdr:rowOff>104775</xdr:rowOff>
    </xdr:to>
    <xdr:sp macro="" textlink="">
      <xdr:nvSpPr>
        <xdr:cNvPr id="368" name="楕円 367">
          <a:extLst>
            <a:ext uri="{FF2B5EF4-FFF2-40B4-BE49-F238E27FC236}">
              <a16:creationId xmlns:a16="http://schemas.microsoft.com/office/drawing/2014/main" id="{651C652C-3859-4D27-8A49-B97DE0621AA2}"/>
            </a:ext>
          </a:extLst>
        </xdr:cNvPr>
        <xdr:cNvSpPr/>
      </xdr:nvSpPr>
      <xdr:spPr>
        <a:xfrm>
          <a:off x="6921500" y="1440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53975</xdr:rowOff>
    </xdr:from>
    <xdr:to>
      <xdr:col>41</xdr:col>
      <xdr:colOff>50800</xdr:colOff>
      <xdr:row>84</xdr:row>
      <xdr:rowOff>68580</xdr:rowOff>
    </xdr:to>
    <xdr:cxnSp macro="">
      <xdr:nvCxnSpPr>
        <xdr:cNvPr id="369" name="直線コネクタ 368">
          <a:extLst>
            <a:ext uri="{FF2B5EF4-FFF2-40B4-BE49-F238E27FC236}">
              <a16:creationId xmlns:a16="http://schemas.microsoft.com/office/drawing/2014/main" id="{C37687D9-67EF-4C30-B320-C88EBB9AFF1B}"/>
            </a:ext>
          </a:extLst>
        </xdr:cNvPr>
        <xdr:cNvCxnSpPr/>
      </xdr:nvCxnSpPr>
      <xdr:spPr>
        <a:xfrm>
          <a:off x="6972300" y="144557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133985</xdr:rowOff>
    </xdr:from>
    <xdr:ext cx="469900" cy="257810"/>
    <xdr:sp macro="" textlink="">
      <xdr:nvSpPr>
        <xdr:cNvPr id="370" name="n_1aveValue【公営住宅】&#10;一人当たり面積">
          <a:extLst>
            <a:ext uri="{FF2B5EF4-FFF2-40B4-BE49-F238E27FC236}">
              <a16:creationId xmlns:a16="http://schemas.microsoft.com/office/drawing/2014/main" id="{F26A9FB2-B13F-432B-9526-21CE75469045}"/>
            </a:ext>
          </a:extLst>
        </xdr:cNvPr>
        <xdr:cNvSpPr txBox="1"/>
      </xdr:nvSpPr>
      <xdr:spPr>
        <a:xfrm>
          <a:off x="9391650" y="147072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134620</xdr:rowOff>
    </xdr:from>
    <xdr:ext cx="468630" cy="257810"/>
    <xdr:sp macro="" textlink="">
      <xdr:nvSpPr>
        <xdr:cNvPr id="371" name="n_2aveValue【公営住宅】&#10;一人当たり面積">
          <a:extLst>
            <a:ext uri="{FF2B5EF4-FFF2-40B4-BE49-F238E27FC236}">
              <a16:creationId xmlns:a16="http://schemas.microsoft.com/office/drawing/2014/main" id="{EAD915DA-620C-4893-A7C0-170F1E498576}"/>
            </a:ext>
          </a:extLst>
        </xdr:cNvPr>
        <xdr:cNvSpPr txBox="1"/>
      </xdr:nvSpPr>
      <xdr:spPr>
        <a:xfrm>
          <a:off x="8515350" y="147078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141605</xdr:rowOff>
    </xdr:from>
    <xdr:ext cx="468630" cy="259080"/>
    <xdr:sp macro="" textlink="">
      <xdr:nvSpPr>
        <xdr:cNvPr id="372" name="n_3aveValue【公営住宅】&#10;一人当たり面積">
          <a:extLst>
            <a:ext uri="{FF2B5EF4-FFF2-40B4-BE49-F238E27FC236}">
              <a16:creationId xmlns:a16="http://schemas.microsoft.com/office/drawing/2014/main" id="{34DCA31F-D5B3-48CD-87A3-CB2FAC727ED4}"/>
            </a:ext>
          </a:extLst>
        </xdr:cNvPr>
        <xdr:cNvSpPr txBox="1"/>
      </xdr:nvSpPr>
      <xdr:spPr>
        <a:xfrm>
          <a:off x="7626350" y="147148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135890</xdr:rowOff>
    </xdr:from>
    <xdr:ext cx="468630" cy="259080"/>
    <xdr:sp macro="" textlink="">
      <xdr:nvSpPr>
        <xdr:cNvPr id="373" name="n_4aveValue【公営住宅】&#10;一人当たり面積">
          <a:extLst>
            <a:ext uri="{FF2B5EF4-FFF2-40B4-BE49-F238E27FC236}">
              <a16:creationId xmlns:a16="http://schemas.microsoft.com/office/drawing/2014/main" id="{C46A737D-6FB6-49F5-A2B6-784D0AFF70EE}"/>
            </a:ext>
          </a:extLst>
        </xdr:cNvPr>
        <xdr:cNvSpPr txBox="1"/>
      </xdr:nvSpPr>
      <xdr:spPr>
        <a:xfrm>
          <a:off x="6737350" y="14709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150495</xdr:rowOff>
    </xdr:from>
    <xdr:ext cx="469900" cy="259080"/>
    <xdr:sp macro="" textlink="">
      <xdr:nvSpPr>
        <xdr:cNvPr id="374" name="n_1mainValue【公営住宅】&#10;一人当たり面積">
          <a:extLst>
            <a:ext uri="{FF2B5EF4-FFF2-40B4-BE49-F238E27FC236}">
              <a16:creationId xmlns:a16="http://schemas.microsoft.com/office/drawing/2014/main" id="{2E4DF483-A9E0-4359-98A0-640B12F7BE5A}"/>
            </a:ext>
          </a:extLst>
        </xdr:cNvPr>
        <xdr:cNvSpPr txBox="1"/>
      </xdr:nvSpPr>
      <xdr:spPr>
        <a:xfrm>
          <a:off x="9391650" y="14209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137160</xdr:rowOff>
    </xdr:from>
    <xdr:ext cx="468630" cy="259080"/>
    <xdr:sp macro="" textlink="">
      <xdr:nvSpPr>
        <xdr:cNvPr id="375" name="n_2mainValue【公営住宅】&#10;一人当たり面積">
          <a:extLst>
            <a:ext uri="{FF2B5EF4-FFF2-40B4-BE49-F238E27FC236}">
              <a16:creationId xmlns:a16="http://schemas.microsoft.com/office/drawing/2014/main" id="{4D0A4E10-FE96-4691-B8BF-8601EBE8F3C5}"/>
            </a:ext>
          </a:extLst>
        </xdr:cNvPr>
        <xdr:cNvSpPr txBox="1"/>
      </xdr:nvSpPr>
      <xdr:spPr>
        <a:xfrm>
          <a:off x="8515350" y="14196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135890</xdr:rowOff>
    </xdr:from>
    <xdr:ext cx="468630" cy="259080"/>
    <xdr:sp macro="" textlink="">
      <xdr:nvSpPr>
        <xdr:cNvPr id="376" name="n_3mainValue【公営住宅】&#10;一人当たり面積">
          <a:extLst>
            <a:ext uri="{FF2B5EF4-FFF2-40B4-BE49-F238E27FC236}">
              <a16:creationId xmlns:a16="http://schemas.microsoft.com/office/drawing/2014/main" id="{7C367662-3B27-4CB5-85F5-B6B747E69464}"/>
            </a:ext>
          </a:extLst>
        </xdr:cNvPr>
        <xdr:cNvSpPr txBox="1"/>
      </xdr:nvSpPr>
      <xdr:spPr>
        <a:xfrm>
          <a:off x="7626350" y="14194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121285</xdr:rowOff>
    </xdr:from>
    <xdr:ext cx="468630" cy="257810"/>
    <xdr:sp macro="" textlink="">
      <xdr:nvSpPr>
        <xdr:cNvPr id="377" name="n_4mainValue【公営住宅】&#10;一人当たり面積">
          <a:extLst>
            <a:ext uri="{FF2B5EF4-FFF2-40B4-BE49-F238E27FC236}">
              <a16:creationId xmlns:a16="http://schemas.microsoft.com/office/drawing/2014/main" id="{291DFA2D-052C-4C8C-8D75-AB432B1A4EC0}"/>
            </a:ext>
          </a:extLst>
        </xdr:cNvPr>
        <xdr:cNvSpPr txBox="1"/>
      </xdr:nvSpPr>
      <xdr:spPr>
        <a:xfrm>
          <a:off x="6737350" y="141801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D8C9EDA-E743-472F-9317-156851B2949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2A4DB2F-F33E-44F8-9F00-A21128573841}"/>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26A3DC2-07EF-4503-AFD7-9FA22C17AD14}"/>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33340886-867D-406E-84AE-60B26767BE5E}"/>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17FEC35-455B-4D9C-988A-5B06272C6DF1}"/>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E1E2CEB-8C87-4E09-9131-88A48FD68FB5}"/>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DEB505B-AE40-4240-9AE5-37A6D0B8EE82}"/>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EFBD40A4-84BB-462E-BB3F-BFC1F2615A0F}"/>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86" name="テキスト ボックス 385">
          <a:extLst>
            <a:ext uri="{FF2B5EF4-FFF2-40B4-BE49-F238E27FC236}">
              <a16:creationId xmlns:a16="http://schemas.microsoft.com/office/drawing/2014/main" id="{1C728469-464D-422C-8B0A-5E611AE9C1EE}"/>
            </a:ext>
          </a:extLst>
        </xdr:cNvPr>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86FC9D48-1BA3-4D3F-BEFC-7B22F973A7AB}"/>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388" name="テキスト ボックス 387">
          <a:extLst>
            <a:ext uri="{FF2B5EF4-FFF2-40B4-BE49-F238E27FC236}">
              <a16:creationId xmlns:a16="http://schemas.microsoft.com/office/drawing/2014/main" id="{1DEF4E5C-4338-44CE-A562-630437634066}"/>
            </a:ext>
          </a:extLst>
        </xdr:cNvPr>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9" name="直線コネクタ 388">
          <a:extLst>
            <a:ext uri="{FF2B5EF4-FFF2-40B4-BE49-F238E27FC236}">
              <a16:creationId xmlns:a16="http://schemas.microsoft.com/office/drawing/2014/main" id="{29C2C2BB-056F-4E38-8973-6E2519A814F7}"/>
            </a:ext>
          </a:extLst>
        </xdr:cNvPr>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107</xdr:row>
      <xdr:rowOff>105410</xdr:rowOff>
    </xdr:from>
    <xdr:ext cx="466090" cy="259080"/>
    <xdr:sp macro="" textlink="">
      <xdr:nvSpPr>
        <xdr:cNvPr id="390" name="テキスト ボックス 389">
          <a:extLst>
            <a:ext uri="{FF2B5EF4-FFF2-40B4-BE49-F238E27FC236}">
              <a16:creationId xmlns:a16="http://schemas.microsoft.com/office/drawing/2014/main" id="{FD87E2FC-E989-42EF-832E-F4FC302A9875}"/>
            </a:ext>
          </a:extLst>
        </xdr:cNvPr>
        <xdr:cNvSpPr txBox="1"/>
      </xdr:nvSpPr>
      <xdr:spPr>
        <a:xfrm>
          <a:off x="294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1" name="直線コネクタ 390">
          <a:extLst>
            <a:ext uri="{FF2B5EF4-FFF2-40B4-BE49-F238E27FC236}">
              <a16:creationId xmlns:a16="http://schemas.microsoft.com/office/drawing/2014/main" id="{518764E4-71DD-4C53-AB04-C6B5375CBB32}"/>
            </a:ext>
          </a:extLst>
        </xdr:cNvPr>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392" name="テキスト ボックス 391">
          <a:extLst>
            <a:ext uri="{FF2B5EF4-FFF2-40B4-BE49-F238E27FC236}">
              <a16:creationId xmlns:a16="http://schemas.microsoft.com/office/drawing/2014/main" id="{42DD764A-2B5C-4F4A-811E-46EEAEE4AF23}"/>
            </a:ext>
          </a:extLst>
        </xdr:cNvPr>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3" name="直線コネクタ 392">
          <a:extLst>
            <a:ext uri="{FF2B5EF4-FFF2-40B4-BE49-F238E27FC236}">
              <a16:creationId xmlns:a16="http://schemas.microsoft.com/office/drawing/2014/main" id="{DF2D8F1A-C8BD-4569-A1CA-4A00A1A7D80B}"/>
            </a:ext>
          </a:extLst>
        </xdr:cNvPr>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394" name="テキスト ボックス 393">
          <a:extLst>
            <a:ext uri="{FF2B5EF4-FFF2-40B4-BE49-F238E27FC236}">
              <a16:creationId xmlns:a16="http://schemas.microsoft.com/office/drawing/2014/main" id="{95D8CCAB-96E6-4176-B68B-3B5EB6155E74}"/>
            </a:ext>
          </a:extLst>
        </xdr:cNvPr>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5" name="直線コネクタ 394">
          <a:extLst>
            <a:ext uri="{FF2B5EF4-FFF2-40B4-BE49-F238E27FC236}">
              <a16:creationId xmlns:a16="http://schemas.microsoft.com/office/drawing/2014/main" id="{3495AB7B-B1B5-4DE0-B8EC-9E8D2761EBCF}"/>
            </a:ext>
          </a:extLst>
        </xdr:cNvPr>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396" name="テキスト ボックス 395">
          <a:extLst>
            <a:ext uri="{FF2B5EF4-FFF2-40B4-BE49-F238E27FC236}">
              <a16:creationId xmlns:a16="http://schemas.microsoft.com/office/drawing/2014/main" id="{327C4258-B6A0-4D98-8EC9-B26936364EA5}"/>
            </a:ext>
          </a:extLst>
        </xdr:cNvPr>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F4DEF16A-350B-41D2-AAF8-6AE91545C049}"/>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96</xdr:row>
      <xdr:rowOff>162560</xdr:rowOff>
    </xdr:from>
    <xdr:ext cx="403225" cy="259080"/>
    <xdr:sp macro="" textlink="">
      <xdr:nvSpPr>
        <xdr:cNvPr id="398" name="テキスト ボックス 397">
          <a:extLst>
            <a:ext uri="{FF2B5EF4-FFF2-40B4-BE49-F238E27FC236}">
              <a16:creationId xmlns:a16="http://schemas.microsoft.com/office/drawing/2014/main" id="{175D324C-F969-408A-8707-9D06515AFE8E}"/>
            </a:ext>
          </a:extLst>
        </xdr:cNvPr>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C9F79A76-FCD2-4DAF-B693-0A4970428429}"/>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135890</xdr:rowOff>
    </xdr:from>
    <xdr:to>
      <xdr:col>24</xdr:col>
      <xdr:colOff>62865</xdr:colOff>
      <xdr:row>108</xdr:row>
      <xdr:rowOff>76200</xdr:rowOff>
    </xdr:to>
    <xdr:cxnSp macro="">
      <xdr:nvCxnSpPr>
        <xdr:cNvPr id="400" name="直線コネクタ 399">
          <a:extLst>
            <a:ext uri="{FF2B5EF4-FFF2-40B4-BE49-F238E27FC236}">
              <a16:creationId xmlns:a16="http://schemas.microsoft.com/office/drawing/2014/main" id="{E0C3773B-239D-45A2-A3DB-1D2DD4BBEF36}"/>
            </a:ext>
          </a:extLst>
        </xdr:cNvPr>
        <xdr:cNvCxnSpPr/>
      </xdr:nvCxnSpPr>
      <xdr:spPr>
        <a:xfrm flipV="1">
          <a:off x="4634865" y="17109440"/>
          <a:ext cx="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80010</xdr:rowOff>
    </xdr:from>
    <xdr:ext cx="469900" cy="259080"/>
    <xdr:sp macro="" textlink="">
      <xdr:nvSpPr>
        <xdr:cNvPr id="401" name="【港湾・漁港】&#10;有形固定資産減価償却率最小値テキスト">
          <a:extLst>
            <a:ext uri="{FF2B5EF4-FFF2-40B4-BE49-F238E27FC236}">
              <a16:creationId xmlns:a16="http://schemas.microsoft.com/office/drawing/2014/main" id="{7E8907DE-0F39-42AA-918A-CF0E58650B93}"/>
            </a:ext>
          </a:extLst>
        </xdr:cNvPr>
        <xdr:cNvSpPr txBox="1"/>
      </xdr:nvSpPr>
      <xdr:spPr>
        <a:xfrm>
          <a:off x="4673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2" name="直線コネクタ 401">
          <a:extLst>
            <a:ext uri="{FF2B5EF4-FFF2-40B4-BE49-F238E27FC236}">
              <a16:creationId xmlns:a16="http://schemas.microsoft.com/office/drawing/2014/main" id="{0C1F0B35-AC13-47A2-A186-D70E83AA34BB}"/>
            </a:ext>
          </a:extLst>
        </xdr:cNvPr>
        <xdr:cNvCxnSpPr/>
      </xdr:nvCxnSpPr>
      <xdr:spPr>
        <a:xfrm>
          <a:off x="4546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82550</xdr:rowOff>
    </xdr:from>
    <xdr:ext cx="405130" cy="259080"/>
    <xdr:sp macro="" textlink="">
      <xdr:nvSpPr>
        <xdr:cNvPr id="403" name="【港湾・漁港】&#10;有形固定資産減価償却率最大値テキスト">
          <a:extLst>
            <a:ext uri="{FF2B5EF4-FFF2-40B4-BE49-F238E27FC236}">
              <a16:creationId xmlns:a16="http://schemas.microsoft.com/office/drawing/2014/main" id="{EE455B20-CE52-4D34-829C-66EB43935837}"/>
            </a:ext>
          </a:extLst>
        </xdr:cNvPr>
        <xdr:cNvSpPr txBox="1"/>
      </xdr:nvSpPr>
      <xdr:spPr>
        <a:xfrm>
          <a:off x="4673600" y="1688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135890</xdr:rowOff>
    </xdr:from>
    <xdr:to>
      <xdr:col>24</xdr:col>
      <xdr:colOff>152400</xdr:colOff>
      <xdr:row>99</xdr:row>
      <xdr:rowOff>135890</xdr:rowOff>
    </xdr:to>
    <xdr:cxnSp macro="">
      <xdr:nvCxnSpPr>
        <xdr:cNvPr id="404" name="直線コネクタ 403">
          <a:extLst>
            <a:ext uri="{FF2B5EF4-FFF2-40B4-BE49-F238E27FC236}">
              <a16:creationId xmlns:a16="http://schemas.microsoft.com/office/drawing/2014/main" id="{34D68397-8B76-45BC-9D9F-C1D8C297037C}"/>
            </a:ext>
          </a:extLst>
        </xdr:cNvPr>
        <xdr:cNvCxnSpPr/>
      </xdr:nvCxnSpPr>
      <xdr:spPr>
        <a:xfrm>
          <a:off x="4546600" y="1710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25400</xdr:rowOff>
    </xdr:from>
    <xdr:ext cx="405130" cy="259080"/>
    <xdr:sp macro="" textlink="">
      <xdr:nvSpPr>
        <xdr:cNvPr id="405" name="【港湾・漁港】&#10;有形固定資産減価償却率平均値テキスト">
          <a:extLst>
            <a:ext uri="{FF2B5EF4-FFF2-40B4-BE49-F238E27FC236}">
              <a16:creationId xmlns:a16="http://schemas.microsoft.com/office/drawing/2014/main" id="{623AD905-B51D-4FED-8748-85E80A49D3BD}"/>
            </a:ext>
          </a:extLst>
        </xdr:cNvPr>
        <xdr:cNvSpPr txBox="1"/>
      </xdr:nvSpPr>
      <xdr:spPr>
        <a:xfrm>
          <a:off x="4673600" y="17513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2540</xdr:rowOff>
    </xdr:from>
    <xdr:to>
      <xdr:col>24</xdr:col>
      <xdr:colOff>114300</xdr:colOff>
      <xdr:row>103</xdr:row>
      <xdr:rowOff>104140</xdr:rowOff>
    </xdr:to>
    <xdr:sp macro="" textlink="">
      <xdr:nvSpPr>
        <xdr:cNvPr id="406" name="フローチャート: 判断 405">
          <a:extLst>
            <a:ext uri="{FF2B5EF4-FFF2-40B4-BE49-F238E27FC236}">
              <a16:creationId xmlns:a16="http://schemas.microsoft.com/office/drawing/2014/main" id="{F0DAF08A-C60E-47C9-A5CA-30D7C7BA61FD}"/>
            </a:ext>
          </a:extLst>
        </xdr:cNvPr>
        <xdr:cNvSpPr/>
      </xdr:nvSpPr>
      <xdr:spPr>
        <a:xfrm>
          <a:off x="4584700" y="1766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130810</xdr:rowOff>
    </xdr:from>
    <xdr:to>
      <xdr:col>20</xdr:col>
      <xdr:colOff>38100</xdr:colOff>
      <xdr:row>103</xdr:row>
      <xdr:rowOff>60960</xdr:rowOff>
    </xdr:to>
    <xdr:sp macro="" textlink="">
      <xdr:nvSpPr>
        <xdr:cNvPr id="407" name="フローチャート: 判断 406">
          <a:extLst>
            <a:ext uri="{FF2B5EF4-FFF2-40B4-BE49-F238E27FC236}">
              <a16:creationId xmlns:a16="http://schemas.microsoft.com/office/drawing/2014/main" id="{1C936C86-63FD-4B3E-BFC0-A53DD937FFB1}"/>
            </a:ext>
          </a:extLst>
        </xdr:cNvPr>
        <xdr:cNvSpPr/>
      </xdr:nvSpPr>
      <xdr:spPr>
        <a:xfrm>
          <a:off x="3746500" y="1761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116840</xdr:rowOff>
    </xdr:from>
    <xdr:to>
      <xdr:col>15</xdr:col>
      <xdr:colOff>101600</xdr:colOff>
      <xdr:row>103</xdr:row>
      <xdr:rowOff>46990</xdr:rowOff>
    </xdr:to>
    <xdr:sp macro="" textlink="">
      <xdr:nvSpPr>
        <xdr:cNvPr id="408" name="フローチャート: 判断 407">
          <a:extLst>
            <a:ext uri="{FF2B5EF4-FFF2-40B4-BE49-F238E27FC236}">
              <a16:creationId xmlns:a16="http://schemas.microsoft.com/office/drawing/2014/main" id="{FEAB639E-69BB-476B-95A4-2C208F128BEA}"/>
            </a:ext>
          </a:extLst>
        </xdr:cNvPr>
        <xdr:cNvSpPr/>
      </xdr:nvSpPr>
      <xdr:spPr>
        <a:xfrm>
          <a:off x="2857500" y="1760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119380</xdr:rowOff>
    </xdr:from>
    <xdr:to>
      <xdr:col>10</xdr:col>
      <xdr:colOff>165100</xdr:colOff>
      <xdr:row>103</xdr:row>
      <xdr:rowOff>49530</xdr:rowOff>
    </xdr:to>
    <xdr:sp macro="" textlink="">
      <xdr:nvSpPr>
        <xdr:cNvPr id="409" name="フローチャート: 判断 408">
          <a:extLst>
            <a:ext uri="{FF2B5EF4-FFF2-40B4-BE49-F238E27FC236}">
              <a16:creationId xmlns:a16="http://schemas.microsoft.com/office/drawing/2014/main" id="{D17A7B1A-CD74-40FB-92DB-E36AD576D251}"/>
            </a:ext>
          </a:extLst>
        </xdr:cNvPr>
        <xdr:cNvSpPr/>
      </xdr:nvSpPr>
      <xdr:spPr>
        <a:xfrm>
          <a:off x="1968500" y="1760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41275</xdr:rowOff>
    </xdr:from>
    <xdr:to>
      <xdr:col>6</xdr:col>
      <xdr:colOff>38100</xdr:colOff>
      <xdr:row>102</xdr:row>
      <xdr:rowOff>143510</xdr:rowOff>
    </xdr:to>
    <xdr:sp macro="" textlink="">
      <xdr:nvSpPr>
        <xdr:cNvPr id="410" name="フローチャート: 判断 409">
          <a:extLst>
            <a:ext uri="{FF2B5EF4-FFF2-40B4-BE49-F238E27FC236}">
              <a16:creationId xmlns:a16="http://schemas.microsoft.com/office/drawing/2014/main" id="{F92BB646-AE89-42F4-AB88-BD68AB7BE96C}"/>
            </a:ext>
          </a:extLst>
        </xdr:cNvPr>
        <xdr:cNvSpPr/>
      </xdr:nvSpPr>
      <xdr:spPr>
        <a:xfrm>
          <a:off x="1079500" y="17529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7D5E848E-399C-4064-92EE-46889EC2EC0C}"/>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FB6B2C16-BEAB-411C-8149-DCC70F591BAE}"/>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77D05A41-8F55-4262-8395-812461F2A3EB}"/>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6B5EBBC9-E07E-4157-BC6B-C2A0AFBFE40B}"/>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603708D3-1E69-49D1-A29D-46F06492B7CC}"/>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85090</xdr:rowOff>
    </xdr:from>
    <xdr:to>
      <xdr:col>24</xdr:col>
      <xdr:colOff>114300</xdr:colOff>
      <xdr:row>104</xdr:row>
      <xdr:rowOff>15240</xdr:rowOff>
    </xdr:to>
    <xdr:sp macro="" textlink="">
      <xdr:nvSpPr>
        <xdr:cNvPr id="416" name="楕円 415">
          <a:extLst>
            <a:ext uri="{FF2B5EF4-FFF2-40B4-BE49-F238E27FC236}">
              <a16:creationId xmlns:a16="http://schemas.microsoft.com/office/drawing/2014/main" id="{D46FF1BF-BA5E-467F-A675-57C35435D040}"/>
            </a:ext>
          </a:extLst>
        </xdr:cNvPr>
        <xdr:cNvSpPr/>
      </xdr:nvSpPr>
      <xdr:spPr>
        <a:xfrm>
          <a:off x="4584700" y="177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63500</xdr:rowOff>
    </xdr:from>
    <xdr:ext cx="405130" cy="257810"/>
    <xdr:sp macro="" textlink="">
      <xdr:nvSpPr>
        <xdr:cNvPr id="417" name="【港湾・漁港】&#10;有形固定資産減価償却率該当値テキスト">
          <a:extLst>
            <a:ext uri="{FF2B5EF4-FFF2-40B4-BE49-F238E27FC236}">
              <a16:creationId xmlns:a16="http://schemas.microsoft.com/office/drawing/2014/main" id="{3C25BA7B-C3FB-4700-B77E-58A948E65E3A}"/>
            </a:ext>
          </a:extLst>
        </xdr:cNvPr>
        <xdr:cNvSpPr txBox="1"/>
      </xdr:nvSpPr>
      <xdr:spPr>
        <a:xfrm>
          <a:off x="4673600" y="177228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80010</xdr:rowOff>
    </xdr:from>
    <xdr:to>
      <xdr:col>20</xdr:col>
      <xdr:colOff>38100</xdr:colOff>
      <xdr:row>103</xdr:row>
      <xdr:rowOff>10160</xdr:rowOff>
    </xdr:to>
    <xdr:sp macro="" textlink="">
      <xdr:nvSpPr>
        <xdr:cNvPr id="418" name="楕円 417">
          <a:extLst>
            <a:ext uri="{FF2B5EF4-FFF2-40B4-BE49-F238E27FC236}">
              <a16:creationId xmlns:a16="http://schemas.microsoft.com/office/drawing/2014/main" id="{86B5F0B9-1FF1-4622-815C-9EA245861348}"/>
            </a:ext>
          </a:extLst>
        </xdr:cNvPr>
        <xdr:cNvSpPr/>
      </xdr:nvSpPr>
      <xdr:spPr>
        <a:xfrm>
          <a:off x="3746500" y="1756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130810</xdr:rowOff>
    </xdr:from>
    <xdr:to>
      <xdr:col>24</xdr:col>
      <xdr:colOff>63500</xdr:colOff>
      <xdr:row>103</xdr:row>
      <xdr:rowOff>135890</xdr:rowOff>
    </xdr:to>
    <xdr:cxnSp macro="">
      <xdr:nvCxnSpPr>
        <xdr:cNvPr id="419" name="直線コネクタ 418">
          <a:extLst>
            <a:ext uri="{FF2B5EF4-FFF2-40B4-BE49-F238E27FC236}">
              <a16:creationId xmlns:a16="http://schemas.microsoft.com/office/drawing/2014/main" id="{BCD43F92-473F-4CE3-8563-3B305697B386}"/>
            </a:ext>
          </a:extLst>
        </xdr:cNvPr>
        <xdr:cNvCxnSpPr/>
      </xdr:nvCxnSpPr>
      <xdr:spPr>
        <a:xfrm>
          <a:off x="3797300" y="1761871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34290</xdr:rowOff>
    </xdr:from>
    <xdr:to>
      <xdr:col>15</xdr:col>
      <xdr:colOff>101600</xdr:colOff>
      <xdr:row>102</xdr:row>
      <xdr:rowOff>135890</xdr:rowOff>
    </xdr:to>
    <xdr:sp macro="" textlink="">
      <xdr:nvSpPr>
        <xdr:cNvPr id="420" name="楕円 419">
          <a:extLst>
            <a:ext uri="{FF2B5EF4-FFF2-40B4-BE49-F238E27FC236}">
              <a16:creationId xmlns:a16="http://schemas.microsoft.com/office/drawing/2014/main" id="{884FD784-016A-4ED1-9AB7-8794A6345A0D}"/>
            </a:ext>
          </a:extLst>
        </xdr:cNvPr>
        <xdr:cNvSpPr/>
      </xdr:nvSpPr>
      <xdr:spPr>
        <a:xfrm>
          <a:off x="2857500" y="1752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85090</xdr:rowOff>
    </xdr:from>
    <xdr:to>
      <xdr:col>19</xdr:col>
      <xdr:colOff>177800</xdr:colOff>
      <xdr:row>102</xdr:row>
      <xdr:rowOff>130810</xdr:rowOff>
    </xdr:to>
    <xdr:cxnSp macro="">
      <xdr:nvCxnSpPr>
        <xdr:cNvPr id="421" name="直線コネクタ 420">
          <a:extLst>
            <a:ext uri="{FF2B5EF4-FFF2-40B4-BE49-F238E27FC236}">
              <a16:creationId xmlns:a16="http://schemas.microsoft.com/office/drawing/2014/main" id="{6988AEC5-AFD1-4729-9DE5-E01498DABB9F}"/>
            </a:ext>
          </a:extLst>
        </xdr:cNvPr>
        <xdr:cNvCxnSpPr/>
      </xdr:nvCxnSpPr>
      <xdr:spPr>
        <a:xfrm>
          <a:off x="2908300" y="175729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91440</xdr:rowOff>
    </xdr:from>
    <xdr:to>
      <xdr:col>10</xdr:col>
      <xdr:colOff>165100</xdr:colOff>
      <xdr:row>102</xdr:row>
      <xdr:rowOff>21590</xdr:rowOff>
    </xdr:to>
    <xdr:sp macro="" textlink="">
      <xdr:nvSpPr>
        <xdr:cNvPr id="422" name="楕円 421">
          <a:extLst>
            <a:ext uri="{FF2B5EF4-FFF2-40B4-BE49-F238E27FC236}">
              <a16:creationId xmlns:a16="http://schemas.microsoft.com/office/drawing/2014/main" id="{16E84C43-5CCC-43E3-9718-F9112A42C551}"/>
            </a:ext>
          </a:extLst>
        </xdr:cNvPr>
        <xdr:cNvSpPr/>
      </xdr:nvSpPr>
      <xdr:spPr>
        <a:xfrm>
          <a:off x="1968500" y="174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142240</xdr:rowOff>
    </xdr:from>
    <xdr:to>
      <xdr:col>15</xdr:col>
      <xdr:colOff>50800</xdr:colOff>
      <xdr:row>102</xdr:row>
      <xdr:rowOff>85090</xdr:rowOff>
    </xdr:to>
    <xdr:cxnSp macro="">
      <xdr:nvCxnSpPr>
        <xdr:cNvPr id="423" name="直線コネクタ 422">
          <a:extLst>
            <a:ext uri="{FF2B5EF4-FFF2-40B4-BE49-F238E27FC236}">
              <a16:creationId xmlns:a16="http://schemas.microsoft.com/office/drawing/2014/main" id="{9403A7DF-DC6F-48F6-AB83-B915930B92ED}"/>
            </a:ext>
          </a:extLst>
        </xdr:cNvPr>
        <xdr:cNvCxnSpPr/>
      </xdr:nvCxnSpPr>
      <xdr:spPr>
        <a:xfrm>
          <a:off x="2019300" y="1745869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57150</xdr:rowOff>
    </xdr:from>
    <xdr:to>
      <xdr:col>6</xdr:col>
      <xdr:colOff>38100</xdr:colOff>
      <xdr:row>101</xdr:row>
      <xdr:rowOff>158750</xdr:rowOff>
    </xdr:to>
    <xdr:sp macro="" textlink="">
      <xdr:nvSpPr>
        <xdr:cNvPr id="424" name="楕円 423">
          <a:extLst>
            <a:ext uri="{FF2B5EF4-FFF2-40B4-BE49-F238E27FC236}">
              <a16:creationId xmlns:a16="http://schemas.microsoft.com/office/drawing/2014/main" id="{18BF0B38-DBCA-48D8-80D0-88DFD0238550}"/>
            </a:ext>
          </a:extLst>
        </xdr:cNvPr>
        <xdr:cNvSpPr/>
      </xdr:nvSpPr>
      <xdr:spPr>
        <a:xfrm>
          <a:off x="10795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107950</xdr:rowOff>
    </xdr:from>
    <xdr:to>
      <xdr:col>10</xdr:col>
      <xdr:colOff>114300</xdr:colOff>
      <xdr:row>101</xdr:row>
      <xdr:rowOff>142240</xdr:rowOff>
    </xdr:to>
    <xdr:cxnSp macro="">
      <xdr:nvCxnSpPr>
        <xdr:cNvPr id="425" name="直線コネクタ 424">
          <a:extLst>
            <a:ext uri="{FF2B5EF4-FFF2-40B4-BE49-F238E27FC236}">
              <a16:creationId xmlns:a16="http://schemas.microsoft.com/office/drawing/2014/main" id="{894C579C-E152-46A2-B0D7-4EDDC7485E59}"/>
            </a:ext>
          </a:extLst>
        </xdr:cNvPr>
        <xdr:cNvCxnSpPr/>
      </xdr:nvCxnSpPr>
      <xdr:spPr>
        <a:xfrm>
          <a:off x="1130300" y="174244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52070</xdr:rowOff>
    </xdr:from>
    <xdr:ext cx="405130" cy="257810"/>
    <xdr:sp macro="" textlink="">
      <xdr:nvSpPr>
        <xdr:cNvPr id="426" name="n_1aveValue【港湾・漁港】&#10;有形固定資産減価償却率">
          <a:extLst>
            <a:ext uri="{FF2B5EF4-FFF2-40B4-BE49-F238E27FC236}">
              <a16:creationId xmlns:a16="http://schemas.microsoft.com/office/drawing/2014/main" id="{9AA7EA00-7634-48A1-8E5E-1B2EC66215D4}"/>
            </a:ext>
          </a:extLst>
        </xdr:cNvPr>
        <xdr:cNvSpPr txBox="1"/>
      </xdr:nvSpPr>
      <xdr:spPr>
        <a:xfrm>
          <a:off x="3582035" y="177114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38100</xdr:rowOff>
    </xdr:from>
    <xdr:ext cx="403860" cy="259080"/>
    <xdr:sp macro="" textlink="">
      <xdr:nvSpPr>
        <xdr:cNvPr id="427" name="n_2aveValue【港湾・漁港】&#10;有形固定資産減価償却率">
          <a:extLst>
            <a:ext uri="{FF2B5EF4-FFF2-40B4-BE49-F238E27FC236}">
              <a16:creationId xmlns:a16="http://schemas.microsoft.com/office/drawing/2014/main" id="{46F93A5E-94E2-4DFA-AB4B-C903834A3FD1}"/>
            </a:ext>
          </a:extLst>
        </xdr:cNvPr>
        <xdr:cNvSpPr txBox="1"/>
      </xdr:nvSpPr>
      <xdr:spPr>
        <a:xfrm>
          <a:off x="2705735" y="17697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40640</xdr:rowOff>
    </xdr:from>
    <xdr:ext cx="403860" cy="257810"/>
    <xdr:sp macro="" textlink="">
      <xdr:nvSpPr>
        <xdr:cNvPr id="428" name="n_3aveValue【港湾・漁港】&#10;有形固定資産減価償却率">
          <a:extLst>
            <a:ext uri="{FF2B5EF4-FFF2-40B4-BE49-F238E27FC236}">
              <a16:creationId xmlns:a16="http://schemas.microsoft.com/office/drawing/2014/main" id="{D9DE88FE-8416-476F-B537-3A0D3675A796}"/>
            </a:ext>
          </a:extLst>
        </xdr:cNvPr>
        <xdr:cNvSpPr txBox="1"/>
      </xdr:nvSpPr>
      <xdr:spPr>
        <a:xfrm>
          <a:off x="1816735" y="17699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133985</xdr:rowOff>
    </xdr:from>
    <xdr:ext cx="403860" cy="257810"/>
    <xdr:sp macro="" textlink="">
      <xdr:nvSpPr>
        <xdr:cNvPr id="429" name="n_4aveValue【港湾・漁港】&#10;有形固定資産減価償却率">
          <a:extLst>
            <a:ext uri="{FF2B5EF4-FFF2-40B4-BE49-F238E27FC236}">
              <a16:creationId xmlns:a16="http://schemas.microsoft.com/office/drawing/2014/main" id="{003CE540-E03F-4F99-928E-31DA73A866CB}"/>
            </a:ext>
          </a:extLst>
        </xdr:cNvPr>
        <xdr:cNvSpPr txBox="1"/>
      </xdr:nvSpPr>
      <xdr:spPr>
        <a:xfrm>
          <a:off x="927735" y="176218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26670</xdr:rowOff>
    </xdr:from>
    <xdr:ext cx="405130" cy="259080"/>
    <xdr:sp macro="" textlink="">
      <xdr:nvSpPr>
        <xdr:cNvPr id="430" name="n_1mainValue【港湾・漁港】&#10;有形固定資産減価償却率">
          <a:extLst>
            <a:ext uri="{FF2B5EF4-FFF2-40B4-BE49-F238E27FC236}">
              <a16:creationId xmlns:a16="http://schemas.microsoft.com/office/drawing/2014/main" id="{4F1E89BD-4CB1-417E-B9D6-F07D82465EAD}"/>
            </a:ext>
          </a:extLst>
        </xdr:cNvPr>
        <xdr:cNvSpPr txBox="1"/>
      </xdr:nvSpPr>
      <xdr:spPr>
        <a:xfrm>
          <a:off x="3582035" y="17343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100</xdr:row>
      <xdr:rowOff>152400</xdr:rowOff>
    </xdr:from>
    <xdr:ext cx="403860" cy="259080"/>
    <xdr:sp macro="" textlink="">
      <xdr:nvSpPr>
        <xdr:cNvPr id="431" name="n_2mainValue【港湾・漁港】&#10;有形固定資産減価償却率">
          <a:extLst>
            <a:ext uri="{FF2B5EF4-FFF2-40B4-BE49-F238E27FC236}">
              <a16:creationId xmlns:a16="http://schemas.microsoft.com/office/drawing/2014/main" id="{2E72E87C-C078-442D-9261-1410C42CEC6D}"/>
            </a:ext>
          </a:extLst>
        </xdr:cNvPr>
        <xdr:cNvSpPr txBox="1"/>
      </xdr:nvSpPr>
      <xdr:spPr>
        <a:xfrm>
          <a:off x="2705735" y="172974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100</xdr:row>
      <xdr:rowOff>38100</xdr:rowOff>
    </xdr:from>
    <xdr:ext cx="403860" cy="259080"/>
    <xdr:sp macro="" textlink="">
      <xdr:nvSpPr>
        <xdr:cNvPr id="432" name="n_3mainValue【港湾・漁港】&#10;有形固定資産減価償却率">
          <a:extLst>
            <a:ext uri="{FF2B5EF4-FFF2-40B4-BE49-F238E27FC236}">
              <a16:creationId xmlns:a16="http://schemas.microsoft.com/office/drawing/2014/main" id="{C0E18376-C292-4114-92F5-C202FC6E0EB9}"/>
            </a:ext>
          </a:extLst>
        </xdr:cNvPr>
        <xdr:cNvSpPr txBox="1"/>
      </xdr:nvSpPr>
      <xdr:spPr>
        <a:xfrm>
          <a:off x="1816735" y="17183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100</xdr:row>
      <xdr:rowOff>3810</xdr:rowOff>
    </xdr:from>
    <xdr:ext cx="403860" cy="259080"/>
    <xdr:sp macro="" textlink="">
      <xdr:nvSpPr>
        <xdr:cNvPr id="433" name="n_4mainValue【港湾・漁港】&#10;有形固定資産減価償却率">
          <a:extLst>
            <a:ext uri="{FF2B5EF4-FFF2-40B4-BE49-F238E27FC236}">
              <a16:creationId xmlns:a16="http://schemas.microsoft.com/office/drawing/2014/main" id="{A95874CC-53D8-41DD-8416-A84E4B77A957}"/>
            </a:ext>
          </a:extLst>
        </xdr:cNvPr>
        <xdr:cNvSpPr txBox="1"/>
      </xdr:nvSpPr>
      <xdr:spPr>
        <a:xfrm>
          <a:off x="927735" y="171488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02204D1-D2A1-4EA6-A1ED-A2592AAEA0F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633CC49B-AD35-401F-B9BC-D826FDAED9BB}"/>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5F1FECB3-2774-4A37-8072-09C9BD98C8B3}"/>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A7B3174-180B-409E-A608-4526DD4CDD11}"/>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7953736C-C8F2-47F7-9F4D-EE93CA66C69E}"/>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B122FCA7-2300-4F7C-904A-117DA68E65AD}"/>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1B3FFDC5-EF04-4DC1-AD99-2D509AD5D8CB}"/>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374,771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9B66A45F-201F-4C8D-9680-CD14B88FD928}"/>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442" name="テキスト ボックス 441">
          <a:extLst>
            <a:ext uri="{FF2B5EF4-FFF2-40B4-BE49-F238E27FC236}">
              <a16:creationId xmlns:a16="http://schemas.microsoft.com/office/drawing/2014/main" id="{9A90EC3F-D1DD-48B1-A946-F663FBA64C54}"/>
            </a:ext>
          </a:extLst>
        </xdr:cNvPr>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ECA221B8-2D5C-4778-8140-594654BF9E21}"/>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1C2A264-04F4-4AF2-89F5-F4450D6B57BA}"/>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7650" cy="259080"/>
    <xdr:sp macro="" textlink="">
      <xdr:nvSpPr>
        <xdr:cNvPr id="445" name="テキスト ボックス 444">
          <a:extLst>
            <a:ext uri="{FF2B5EF4-FFF2-40B4-BE49-F238E27FC236}">
              <a16:creationId xmlns:a16="http://schemas.microsoft.com/office/drawing/2014/main" id="{723BDA5E-731A-4128-A846-30724C2F7B74}"/>
            </a:ext>
          </a:extLst>
        </xdr:cNvPr>
        <xdr:cNvSpPr txBox="1"/>
      </xdr:nvSpPr>
      <xdr:spPr>
        <a:xfrm>
          <a:off x="6355080" y="1852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E5427012-0161-4A5A-82BB-6ECE3FC3EC06}"/>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105</xdr:row>
      <xdr:rowOff>143510</xdr:rowOff>
    </xdr:from>
    <xdr:ext cx="594360" cy="257810"/>
    <xdr:sp macro="" textlink="">
      <xdr:nvSpPr>
        <xdr:cNvPr id="447" name="テキスト ボックス 446">
          <a:extLst>
            <a:ext uri="{FF2B5EF4-FFF2-40B4-BE49-F238E27FC236}">
              <a16:creationId xmlns:a16="http://schemas.microsoft.com/office/drawing/2014/main" id="{FF7CB024-1BED-476B-9F11-3BB2C899FAE7}"/>
            </a:ext>
          </a:extLst>
        </xdr:cNvPr>
        <xdr:cNvSpPr txBox="1"/>
      </xdr:nvSpPr>
      <xdr:spPr>
        <a:xfrm>
          <a:off x="6008370" y="1814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5BBE7D4C-981D-417C-876A-1E518F6CBE44}"/>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103</xdr:row>
      <xdr:rowOff>105410</xdr:rowOff>
    </xdr:from>
    <xdr:ext cx="594360" cy="259080"/>
    <xdr:sp macro="" textlink="">
      <xdr:nvSpPr>
        <xdr:cNvPr id="449" name="テキスト ボックス 448">
          <a:extLst>
            <a:ext uri="{FF2B5EF4-FFF2-40B4-BE49-F238E27FC236}">
              <a16:creationId xmlns:a16="http://schemas.microsoft.com/office/drawing/2014/main" id="{E2B7A7B7-219E-417D-9356-BBA2256B3707}"/>
            </a:ext>
          </a:extLst>
        </xdr:cNvPr>
        <xdr:cNvSpPr txBox="1"/>
      </xdr:nvSpPr>
      <xdr:spPr>
        <a:xfrm>
          <a:off x="6008370" y="177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E23B85FC-938E-46AF-B604-8BAF768D95E9}"/>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101</xdr:row>
      <xdr:rowOff>67310</xdr:rowOff>
    </xdr:from>
    <xdr:ext cx="594360" cy="259080"/>
    <xdr:sp macro="" textlink="">
      <xdr:nvSpPr>
        <xdr:cNvPr id="451" name="テキスト ボックス 450">
          <a:extLst>
            <a:ext uri="{FF2B5EF4-FFF2-40B4-BE49-F238E27FC236}">
              <a16:creationId xmlns:a16="http://schemas.microsoft.com/office/drawing/2014/main" id="{73E0F155-C036-4C85-8CC9-B24A441A6C59}"/>
            </a:ext>
          </a:extLst>
        </xdr:cNvPr>
        <xdr:cNvSpPr txBox="1"/>
      </xdr:nvSpPr>
      <xdr:spPr>
        <a:xfrm>
          <a:off x="6008370" y="1738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6A781EA9-227B-46F1-BF0C-F20706E852BC}"/>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99</xdr:row>
      <xdr:rowOff>29210</xdr:rowOff>
    </xdr:from>
    <xdr:ext cx="594360" cy="257810"/>
    <xdr:sp macro="" textlink="">
      <xdr:nvSpPr>
        <xdr:cNvPr id="453" name="テキスト ボックス 452">
          <a:extLst>
            <a:ext uri="{FF2B5EF4-FFF2-40B4-BE49-F238E27FC236}">
              <a16:creationId xmlns:a16="http://schemas.microsoft.com/office/drawing/2014/main" id="{B200BE2B-3F8B-4E79-A2E0-5808CC840302}"/>
            </a:ext>
          </a:extLst>
        </xdr:cNvPr>
        <xdr:cNvSpPr txBox="1"/>
      </xdr:nvSpPr>
      <xdr:spPr>
        <a:xfrm>
          <a:off x="6008370" y="1700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0D7F736-36B0-4840-8CD4-4C423E25105E}"/>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162560</xdr:rowOff>
    </xdr:from>
    <xdr:ext cx="594360" cy="259080"/>
    <xdr:sp macro="" textlink="">
      <xdr:nvSpPr>
        <xdr:cNvPr id="455" name="テキスト ボックス 454">
          <a:extLst>
            <a:ext uri="{FF2B5EF4-FFF2-40B4-BE49-F238E27FC236}">
              <a16:creationId xmlns:a16="http://schemas.microsoft.com/office/drawing/2014/main" id="{E6274F02-E4EC-499C-830E-DD94183F9C2E}"/>
            </a:ext>
          </a:extLst>
        </xdr:cNvPr>
        <xdr:cNvSpPr txBox="1"/>
      </xdr:nvSpPr>
      <xdr:spPr>
        <a:xfrm>
          <a:off x="6008370" y="1662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A3F6E7F0-783C-43ED-A105-DF7321796FF7}"/>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5080</xdr:rowOff>
    </xdr:from>
    <xdr:to>
      <xdr:col>54</xdr:col>
      <xdr:colOff>189865</xdr:colOff>
      <xdr:row>108</xdr:row>
      <xdr:rowOff>152400</xdr:rowOff>
    </xdr:to>
    <xdr:cxnSp macro="">
      <xdr:nvCxnSpPr>
        <xdr:cNvPr id="457" name="直線コネクタ 456">
          <a:extLst>
            <a:ext uri="{FF2B5EF4-FFF2-40B4-BE49-F238E27FC236}">
              <a16:creationId xmlns:a16="http://schemas.microsoft.com/office/drawing/2014/main" id="{AB40C565-0851-40F1-8633-2609D90B1D07}"/>
            </a:ext>
          </a:extLst>
        </xdr:cNvPr>
        <xdr:cNvCxnSpPr/>
      </xdr:nvCxnSpPr>
      <xdr:spPr>
        <a:xfrm flipV="1">
          <a:off x="10476865" y="1715008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156210</xdr:rowOff>
    </xdr:from>
    <xdr:ext cx="249555" cy="257810"/>
    <xdr:sp macro="" textlink="">
      <xdr:nvSpPr>
        <xdr:cNvPr id="458" name="【港湾・漁港】&#10;一人当たり有形固定資産（償却資産）額最小値テキスト">
          <a:extLst>
            <a:ext uri="{FF2B5EF4-FFF2-40B4-BE49-F238E27FC236}">
              <a16:creationId xmlns:a16="http://schemas.microsoft.com/office/drawing/2014/main" id="{FE8F644A-D4D0-4743-97DB-DCE9A7FB4B6E}"/>
            </a:ext>
          </a:extLst>
        </xdr:cNvPr>
        <xdr:cNvSpPr txBox="1"/>
      </xdr:nvSpPr>
      <xdr:spPr>
        <a:xfrm>
          <a:off x="10515600" y="186728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9" name="直線コネクタ 458">
          <a:extLst>
            <a:ext uri="{FF2B5EF4-FFF2-40B4-BE49-F238E27FC236}">
              <a16:creationId xmlns:a16="http://schemas.microsoft.com/office/drawing/2014/main" id="{3D228EA5-1E22-43BB-B221-344121B8C52B}"/>
            </a:ext>
          </a:extLst>
        </xdr:cNvPr>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123190</xdr:rowOff>
    </xdr:from>
    <xdr:ext cx="598805" cy="257810"/>
    <xdr:sp macro="" textlink="">
      <xdr:nvSpPr>
        <xdr:cNvPr id="460" name="【港湾・漁港】&#10;一人当たり有形固定資産（償却資産）額最大値テキスト">
          <a:extLst>
            <a:ext uri="{FF2B5EF4-FFF2-40B4-BE49-F238E27FC236}">
              <a16:creationId xmlns:a16="http://schemas.microsoft.com/office/drawing/2014/main" id="{E6F8732B-C3F8-4AFC-BB51-478C6AC35C94}"/>
            </a:ext>
          </a:extLst>
        </xdr:cNvPr>
        <xdr:cNvSpPr txBox="1"/>
      </xdr:nvSpPr>
      <xdr:spPr>
        <a:xfrm>
          <a:off x="10515600" y="169252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398,704</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5080</xdr:rowOff>
    </xdr:from>
    <xdr:to>
      <xdr:col>55</xdr:col>
      <xdr:colOff>88900</xdr:colOff>
      <xdr:row>100</xdr:row>
      <xdr:rowOff>5080</xdr:rowOff>
    </xdr:to>
    <xdr:cxnSp macro="">
      <xdr:nvCxnSpPr>
        <xdr:cNvPr id="461" name="直線コネクタ 460">
          <a:extLst>
            <a:ext uri="{FF2B5EF4-FFF2-40B4-BE49-F238E27FC236}">
              <a16:creationId xmlns:a16="http://schemas.microsoft.com/office/drawing/2014/main" id="{8CA5F022-1D38-485D-A0DD-F34129F2F579}"/>
            </a:ext>
          </a:extLst>
        </xdr:cNvPr>
        <xdr:cNvCxnSpPr/>
      </xdr:nvCxnSpPr>
      <xdr:spPr>
        <a:xfrm>
          <a:off x="10388600" y="1715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57150</xdr:rowOff>
    </xdr:from>
    <xdr:ext cx="598805" cy="259080"/>
    <xdr:sp macro="" textlink="">
      <xdr:nvSpPr>
        <xdr:cNvPr id="462" name="【港湾・漁港】&#10;一人当たり有形固定資産（償却資産）額平均値テキスト">
          <a:extLst>
            <a:ext uri="{FF2B5EF4-FFF2-40B4-BE49-F238E27FC236}">
              <a16:creationId xmlns:a16="http://schemas.microsoft.com/office/drawing/2014/main" id="{FB5F9DDB-1825-490B-8DDB-1CA43A6449DD}"/>
            </a:ext>
          </a:extLst>
        </xdr:cNvPr>
        <xdr:cNvSpPr txBox="1"/>
      </xdr:nvSpPr>
      <xdr:spPr>
        <a:xfrm>
          <a:off x="10515600" y="180594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107,748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34290</xdr:rowOff>
    </xdr:from>
    <xdr:to>
      <xdr:col>55</xdr:col>
      <xdr:colOff>50800</xdr:colOff>
      <xdr:row>106</xdr:row>
      <xdr:rowOff>135890</xdr:rowOff>
    </xdr:to>
    <xdr:sp macro="" textlink="">
      <xdr:nvSpPr>
        <xdr:cNvPr id="463" name="フローチャート: 判断 462">
          <a:extLst>
            <a:ext uri="{FF2B5EF4-FFF2-40B4-BE49-F238E27FC236}">
              <a16:creationId xmlns:a16="http://schemas.microsoft.com/office/drawing/2014/main" id="{B0969122-BA3C-4773-B7A2-41AD48EBDBCF}"/>
            </a:ext>
          </a:extLst>
        </xdr:cNvPr>
        <xdr:cNvSpPr/>
      </xdr:nvSpPr>
      <xdr:spPr>
        <a:xfrm>
          <a:off x="10426700" y="1820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11430</xdr:rowOff>
    </xdr:from>
    <xdr:to>
      <xdr:col>50</xdr:col>
      <xdr:colOff>165100</xdr:colOff>
      <xdr:row>106</xdr:row>
      <xdr:rowOff>113030</xdr:rowOff>
    </xdr:to>
    <xdr:sp macro="" textlink="">
      <xdr:nvSpPr>
        <xdr:cNvPr id="464" name="フローチャート: 判断 463">
          <a:extLst>
            <a:ext uri="{FF2B5EF4-FFF2-40B4-BE49-F238E27FC236}">
              <a16:creationId xmlns:a16="http://schemas.microsoft.com/office/drawing/2014/main" id="{1E0B74BD-C5D2-41FA-ACD2-EC92BD139CD9}"/>
            </a:ext>
          </a:extLst>
        </xdr:cNvPr>
        <xdr:cNvSpPr/>
      </xdr:nvSpPr>
      <xdr:spPr>
        <a:xfrm>
          <a:off x="95885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65" name="フローチャート: 判断 464">
          <a:extLst>
            <a:ext uri="{FF2B5EF4-FFF2-40B4-BE49-F238E27FC236}">
              <a16:creationId xmlns:a16="http://schemas.microsoft.com/office/drawing/2014/main" id="{3FC24D9A-A478-4149-B910-2D875F39FD88}"/>
            </a:ext>
          </a:extLst>
        </xdr:cNvPr>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128905</xdr:rowOff>
    </xdr:from>
    <xdr:to>
      <xdr:col>41</xdr:col>
      <xdr:colOff>101600</xdr:colOff>
      <xdr:row>107</xdr:row>
      <xdr:rowOff>59055</xdr:rowOff>
    </xdr:to>
    <xdr:sp macro="" textlink="">
      <xdr:nvSpPr>
        <xdr:cNvPr id="466" name="フローチャート: 判断 465">
          <a:extLst>
            <a:ext uri="{FF2B5EF4-FFF2-40B4-BE49-F238E27FC236}">
              <a16:creationId xmlns:a16="http://schemas.microsoft.com/office/drawing/2014/main" id="{6237E3F6-2C6C-48CD-AAD9-4BC5B700F0D7}"/>
            </a:ext>
          </a:extLst>
        </xdr:cNvPr>
        <xdr:cNvSpPr/>
      </xdr:nvSpPr>
      <xdr:spPr>
        <a:xfrm>
          <a:off x="7810500" y="183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86360</xdr:rowOff>
    </xdr:from>
    <xdr:to>
      <xdr:col>36</xdr:col>
      <xdr:colOff>165100</xdr:colOff>
      <xdr:row>107</xdr:row>
      <xdr:rowOff>15875</xdr:rowOff>
    </xdr:to>
    <xdr:sp macro="" textlink="">
      <xdr:nvSpPr>
        <xdr:cNvPr id="467" name="フローチャート: 判断 466">
          <a:extLst>
            <a:ext uri="{FF2B5EF4-FFF2-40B4-BE49-F238E27FC236}">
              <a16:creationId xmlns:a16="http://schemas.microsoft.com/office/drawing/2014/main" id="{4910F383-2483-4BC8-87AE-0BD624D4C30E}"/>
            </a:ext>
          </a:extLst>
        </xdr:cNvPr>
        <xdr:cNvSpPr/>
      </xdr:nvSpPr>
      <xdr:spPr>
        <a:xfrm>
          <a:off x="6921500" y="18260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21F3287A-209C-495F-B025-C4024D011507}"/>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10578955-A009-4161-A031-36B0F66A2B15}"/>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DEB54FB8-7D2A-4A22-BC89-B4CEE81B5DD5}"/>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B18C35FD-7C36-4170-AC35-6DA9B3B8B5B3}"/>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C69524FD-C929-432D-AA3A-E5FE756B2C5F}"/>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157480</xdr:rowOff>
    </xdr:from>
    <xdr:to>
      <xdr:col>55</xdr:col>
      <xdr:colOff>50800</xdr:colOff>
      <xdr:row>108</xdr:row>
      <xdr:rowOff>87630</xdr:rowOff>
    </xdr:to>
    <xdr:sp macro="" textlink="">
      <xdr:nvSpPr>
        <xdr:cNvPr id="473" name="楕円 472">
          <a:extLst>
            <a:ext uri="{FF2B5EF4-FFF2-40B4-BE49-F238E27FC236}">
              <a16:creationId xmlns:a16="http://schemas.microsoft.com/office/drawing/2014/main" id="{885A4448-ADD6-4A1E-9D98-884DE113A7F3}"/>
            </a:ext>
          </a:extLst>
        </xdr:cNvPr>
        <xdr:cNvSpPr/>
      </xdr:nvSpPr>
      <xdr:spPr>
        <a:xfrm>
          <a:off x="10426700" y="185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72390</xdr:rowOff>
    </xdr:from>
    <xdr:ext cx="534670" cy="259080"/>
    <xdr:sp macro="" textlink="">
      <xdr:nvSpPr>
        <xdr:cNvPr id="474" name="【港湾・漁港】&#10;一人当たり有形固定資産（償却資産）額該当値テキスト">
          <a:extLst>
            <a:ext uri="{FF2B5EF4-FFF2-40B4-BE49-F238E27FC236}">
              <a16:creationId xmlns:a16="http://schemas.microsoft.com/office/drawing/2014/main" id="{D30667C2-4945-4503-B6FF-95CE9E09F230}"/>
            </a:ext>
          </a:extLst>
        </xdr:cNvPr>
        <xdr:cNvSpPr txBox="1"/>
      </xdr:nvSpPr>
      <xdr:spPr>
        <a:xfrm>
          <a:off x="10515600" y="18417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148590</xdr:rowOff>
    </xdr:from>
    <xdr:to>
      <xdr:col>50</xdr:col>
      <xdr:colOff>165100</xdr:colOff>
      <xdr:row>108</xdr:row>
      <xdr:rowOff>78740</xdr:rowOff>
    </xdr:to>
    <xdr:sp macro="" textlink="">
      <xdr:nvSpPr>
        <xdr:cNvPr id="475" name="楕円 474">
          <a:extLst>
            <a:ext uri="{FF2B5EF4-FFF2-40B4-BE49-F238E27FC236}">
              <a16:creationId xmlns:a16="http://schemas.microsoft.com/office/drawing/2014/main" id="{1923A6E0-7EF6-4B06-859A-A3DF4FE112BE}"/>
            </a:ext>
          </a:extLst>
        </xdr:cNvPr>
        <xdr:cNvSpPr/>
      </xdr:nvSpPr>
      <xdr:spPr>
        <a:xfrm>
          <a:off x="9588500" y="184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27940</xdr:rowOff>
    </xdr:from>
    <xdr:to>
      <xdr:col>55</xdr:col>
      <xdr:colOff>0</xdr:colOff>
      <xdr:row>108</xdr:row>
      <xdr:rowOff>36830</xdr:rowOff>
    </xdr:to>
    <xdr:cxnSp macro="">
      <xdr:nvCxnSpPr>
        <xdr:cNvPr id="476" name="直線コネクタ 475">
          <a:extLst>
            <a:ext uri="{FF2B5EF4-FFF2-40B4-BE49-F238E27FC236}">
              <a16:creationId xmlns:a16="http://schemas.microsoft.com/office/drawing/2014/main" id="{DA25FA3D-C684-4849-9F54-1463D3D76157}"/>
            </a:ext>
          </a:extLst>
        </xdr:cNvPr>
        <xdr:cNvCxnSpPr/>
      </xdr:nvCxnSpPr>
      <xdr:spPr>
        <a:xfrm>
          <a:off x="9639300" y="185445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147955</xdr:rowOff>
    </xdr:from>
    <xdr:to>
      <xdr:col>46</xdr:col>
      <xdr:colOff>38100</xdr:colOff>
      <xdr:row>108</xdr:row>
      <xdr:rowOff>78105</xdr:rowOff>
    </xdr:to>
    <xdr:sp macro="" textlink="">
      <xdr:nvSpPr>
        <xdr:cNvPr id="477" name="楕円 476">
          <a:extLst>
            <a:ext uri="{FF2B5EF4-FFF2-40B4-BE49-F238E27FC236}">
              <a16:creationId xmlns:a16="http://schemas.microsoft.com/office/drawing/2014/main" id="{8CF94FDB-977C-4ACC-93E7-4420E542B80D}"/>
            </a:ext>
          </a:extLst>
        </xdr:cNvPr>
        <xdr:cNvSpPr/>
      </xdr:nvSpPr>
      <xdr:spPr>
        <a:xfrm>
          <a:off x="8699500" y="184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27305</xdr:rowOff>
    </xdr:from>
    <xdr:to>
      <xdr:col>50</xdr:col>
      <xdr:colOff>114300</xdr:colOff>
      <xdr:row>108</xdr:row>
      <xdr:rowOff>27940</xdr:rowOff>
    </xdr:to>
    <xdr:cxnSp macro="">
      <xdr:nvCxnSpPr>
        <xdr:cNvPr id="478" name="直線コネクタ 477">
          <a:extLst>
            <a:ext uri="{FF2B5EF4-FFF2-40B4-BE49-F238E27FC236}">
              <a16:creationId xmlns:a16="http://schemas.microsoft.com/office/drawing/2014/main" id="{9DF9C776-35A4-42CC-A0BA-74F9168325D0}"/>
            </a:ext>
          </a:extLst>
        </xdr:cNvPr>
        <xdr:cNvCxnSpPr/>
      </xdr:nvCxnSpPr>
      <xdr:spPr>
        <a:xfrm>
          <a:off x="8750300" y="185439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154940</xdr:rowOff>
    </xdr:from>
    <xdr:to>
      <xdr:col>41</xdr:col>
      <xdr:colOff>101600</xdr:colOff>
      <xdr:row>108</xdr:row>
      <xdr:rowOff>85090</xdr:rowOff>
    </xdr:to>
    <xdr:sp macro="" textlink="">
      <xdr:nvSpPr>
        <xdr:cNvPr id="479" name="楕円 478">
          <a:extLst>
            <a:ext uri="{FF2B5EF4-FFF2-40B4-BE49-F238E27FC236}">
              <a16:creationId xmlns:a16="http://schemas.microsoft.com/office/drawing/2014/main" id="{86803C5F-0B8F-47FE-A11D-D6F3E99873A3}"/>
            </a:ext>
          </a:extLst>
        </xdr:cNvPr>
        <xdr:cNvSpPr/>
      </xdr:nvSpPr>
      <xdr:spPr>
        <a:xfrm>
          <a:off x="7810500" y="185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27305</xdr:rowOff>
    </xdr:from>
    <xdr:to>
      <xdr:col>45</xdr:col>
      <xdr:colOff>177800</xdr:colOff>
      <xdr:row>108</xdr:row>
      <xdr:rowOff>34290</xdr:rowOff>
    </xdr:to>
    <xdr:cxnSp macro="">
      <xdr:nvCxnSpPr>
        <xdr:cNvPr id="480" name="直線コネクタ 479">
          <a:extLst>
            <a:ext uri="{FF2B5EF4-FFF2-40B4-BE49-F238E27FC236}">
              <a16:creationId xmlns:a16="http://schemas.microsoft.com/office/drawing/2014/main" id="{8AE8A50C-ED52-46E8-9ED8-01658C8542EF}"/>
            </a:ext>
          </a:extLst>
        </xdr:cNvPr>
        <xdr:cNvCxnSpPr/>
      </xdr:nvCxnSpPr>
      <xdr:spPr>
        <a:xfrm flipV="1">
          <a:off x="7861300" y="18543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153035</xdr:rowOff>
    </xdr:from>
    <xdr:to>
      <xdr:col>36</xdr:col>
      <xdr:colOff>165100</xdr:colOff>
      <xdr:row>108</xdr:row>
      <xdr:rowOff>83185</xdr:rowOff>
    </xdr:to>
    <xdr:sp macro="" textlink="">
      <xdr:nvSpPr>
        <xdr:cNvPr id="481" name="楕円 480">
          <a:extLst>
            <a:ext uri="{FF2B5EF4-FFF2-40B4-BE49-F238E27FC236}">
              <a16:creationId xmlns:a16="http://schemas.microsoft.com/office/drawing/2014/main" id="{3E8A5A49-76C0-404C-8188-FD33ED6F6652}"/>
            </a:ext>
          </a:extLst>
        </xdr:cNvPr>
        <xdr:cNvSpPr/>
      </xdr:nvSpPr>
      <xdr:spPr>
        <a:xfrm>
          <a:off x="6921500" y="184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32385</xdr:rowOff>
    </xdr:from>
    <xdr:to>
      <xdr:col>41</xdr:col>
      <xdr:colOff>50800</xdr:colOff>
      <xdr:row>108</xdr:row>
      <xdr:rowOff>34290</xdr:rowOff>
    </xdr:to>
    <xdr:cxnSp macro="">
      <xdr:nvCxnSpPr>
        <xdr:cNvPr id="482" name="直線コネクタ 481">
          <a:extLst>
            <a:ext uri="{FF2B5EF4-FFF2-40B4-BE49-F238E27FC236}">
              <a16:creationId xmlns:a16="http://schemas.microsoft.com/office/drawing/2014/main" id="{4D839C0E-D5E8-41B4-BDB1-21B47C846815}"/>
            </a:ext>
          </a:extLst>
        </xdr:cNvPr>
        <xdr:cNvCxnSpPr/>
      </xdr:nvCxnSpPr>
      <xdr:spPr>
        <a:xfrm>
          <a:off x="6972300" y="185489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104</xdr:row>
      <xdr:rowOff>129540</xdr:rowOff>
    </xdr:from>
    <xdr:ext cx="597535" cy="259080"/>
    <xdr:sp macro="" textlink="">
      <xdr:nvSpPr>
        <xdr:cNvPr id="483" name="n_1aveValue【港湾・漁港】&#10;一人当たり有形固定資産（償却資産）額">
          <a:extLst>
            <a:ext uri="{FF2B5EF4-FFF2-40B4-BE49-F238E27FC236}">
              <a16:creationId xmlns:a16="http://schemas.microsoft.com/office/drawing/2014/main" id="{16C25E5F-0542-489F-A27A-D644CBD1182A}"/>
            </a:ext>
          </a:extLst>
        </xdr:cNvPr>
        <xdr:cNvSpPr txBox="1"/>
      </xdr:nvSpPr>
      <xdr:spPr>
        <a:xfrm>
          <a:off x="9326880" y="179603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113,674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104</xdr:row>
      <xdr:rowOff>154940</xdr:rowOff>
    </xdr:from>
    <xdr:ext cx="597535" cy="257810"/>
    <xdr:sp macro="" textlink="">
      <xdr:nvSpPr>
        <xdr:cNvPr id="484" name="n_2aveValue【港湾・漁港】&#10;一人当たり有形固定資産（償却資産）額">
          <a:extLst>
            <a:ext uri="{FF2B5EF4-FFF2-40B4-BE49-F238E27FC236}">
              <a16:creationId xmlns:a16="http://schemas.microsoft.com/office/drawing/2014/main" id="{F8D74650-DB35-43BA-85EC-1EA27DA660B6}"/>
            </a:ext>
          </a:extLst>
        </xdr:cNvPr>
        <xdr:cNvSpPr txBox="1"/>
      </xdr:nvSpPr>
      <xdr:spPr>
        <a:xfrm>
          <a:off x="8450580" y="179857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107,047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105</xdr:row>
      <xdr:rowOff>75565</xdr:rowOff>
    </xdr:from>
    <xdr:ext cx="533400" cy="257810"/>
    <xdr:sp macro="" textlink="">
      <xdr:nvSpPr>
        <xdr:cNvPr id="485" name="n_3aveValue【港湾・漁港】&#10;一人当たり有形固定資産（償却資産）額">
          <a:extLst>
            <a:ext uri="{FF2B5EF4-FFF2-40B4-BE49-F238E27FC236}">
              <a16:creationId xmlns:a16="http://schemas.microsoft.com/office/drawing/2014/main" id="{0BFF5110-F404-4A5D-9689-5E525819FF33}"/>
            </a:ext>
          </a:extLst>
        </xdr:cNvPr>
        <xdr:cNvSpPr txBox="1"/>
      </xdr:nvSpPr>
      <xdr:spPr>
        <a:xfrm>
          <a:off x="7593965" y="180778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82,899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105</xdr:row>
      <xdr:rowOff>32385</xdr:rowOff>
    </xdr:from>
    <xdr:ext cx="533400" cy="257810"/>
    <xdr:sp macro="" textlink="">
      <xdr:nvSpPr>
        <xdr:cNvPr id="486" name="n_4aveValue【港湾・漁港】&#10;一人当たり有形固定資産（償却資産）額">
          <a:extLst>
            <a:ext uri="{FF2B5EF4-FFF2-40B4-BE49-F238E27FC236}">
              <a16:creationId xmlns:a16="http://schemas.microsoft.com/office/drawing/2014/main" id="{3C93513C-E3A9-4BFE-B161-43F42512FA16}"/>
            </a:ext>
          </a:extLst>
        </xdr:cNvPr>
        <xdr:cNvSpPr txBox="1"/>
      </xdr:nvSpPr>
      <xdr:spPr>
        <a:xfrm>
          <a:off x="6704965" y="180346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94,120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108</xdr:row>
      <xdr:rowOff>69850</xdr:rowOff>
    </xdr:from>
    <xdr:ext cx="534670" cy="259080"/>
    <xdr:sp macro="" textlink="">
      <xdr:nvSpPr>
        <xdr:cNvPr id="487" name="n_1mainValue【港湾・漁港】&#10;一人当たり有形固定資産（償却資産）額">
          <a:extLst>
            <a:ext uri="{FF2B5EF4-FFF2-40B4-BE49-F238E27FC236}">
              <a16:creationId xmlns:a16="http://schemas.microsoft.com/office/drawing/2014/main" id="{A1C62D31-1BD9-41AE-8565-B588298FE507}"/>
            </a:ext>
          </a:extLst>
        </xdr:cNvPr>
        <xdr:cNvSpPr txBox="1"/>
      </xdr:nvSpPr>
      <xdr:spPr>
        <a:xfrm>
          <a:off x="9359265" y="18586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108</xdr:row>
      <xdr:rowOff>69215</xdr:rowOff>
    </xdr:from>
    <xdr:ext cx="533400" cy="259080"/>
    <xdr:sp macro="" textlink="">
      <xdr:nvSpPr>
        <xdr:cNvPr id="488" name="n_2mainValue【港湾・漁港】&#10;一人当たり有形固定資産（償却資産）額">
          <a:extLst>
            <a:ext uri="{FF2B5EF4-FFF2-40B4-BE49-F238E27FC236}">
              <a16:creationId xmlns:a16="http://schemas.microsoft.com/office/drawing/2014/main" id="{59BDCA06-96A0-4C63-8026-A6B387AA7D96}"/>
            </a:ext>
          </a:extLst>
        </xdr:cNvPr>
        <xdr:cNvSpPr txBox="1"/>
      </xdr:nvSpPr>
      <xdr:spPr>
        <a:xfrm>
          <a:off x="8482965" y="18585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32,817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108</xdr:row>
      <xdr:rowOff>76200</xdr:rowOff>
    </xdr:from>
    <xdr:ext cx="533400" cy="257810"/>
    <xdr:sp macro="" textlink="">
      <xdr:nvSpPr>
        <xdr:cNvPr id="489" name="n_3mainValue【港湾・漁港】&#10;一人当たり有形固定資産（償却資産）額">
          <a:extLst>
            <a:ext uri="{FF2B5EF4-FFF2-40B4-BE49-F238E27FC236}">
              <a16:creationId xmlns:a16="http://schemas.microsoft.com/office/drawing/2014/main" id="{E75AC043-6289-4F74-9974-C5B8F01D0103}"/>
            </a:ext>
          </a:extLst>
        </xdr:cNvPr>
        <xdr:cNvSpPr txBox="1"/>
      </xdr:nvSpPr>
      <xdr:spPr>
        <a:xfrm>
          <a:off x="7593965" y="185928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30,954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108</xdr:row>
      <xdr:rowOff>74930</xdr:rowOff>
    </xdr:from>
    <xdr:ext cx="533400" cy="257810"/>
    <xdr:sp macro="" textlink="">
      <xdr:nvSpPr>
        <xdr:cNvPr id="490" name="n_4mainValue【港湾・漁港】&#10;一人当たり有形固定資産（償却資産）額">
          <a:extLst>
            <a:ext uri="{FF2B5EF4-FFF2-40B4-BE49-F238E27FC236}">
              <a16:creationId xmlns:a16="http://schemas.microsoft.com/office/drawing/2014/main" id="{BBC6C9E3-B6A2-43E2-B244-F78C48F07669}"/>
            </a:ext>
          </a:extLst>
        </xdr:cNvPr>
        <xdr:cNvSpPr txBox="1"/>
      </xdr:nvSpPr>
      <xdr:spPr>
        <a:xfrm>
          <a:off x="6704965" y="18591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11526CDA-9354-4B92-B03B-32A15D5FF21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2C41167-DE5C-43E8-A514-94087052959A}"/>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0FA6ADC-57AD-4ED4-BF48-A6461032D2C8}"/>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6C09081A-BCD8-4700-A6CE-9E7D8FC94296}"/>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9505433-5FB0-4105-87FC-ADAC2119A5BF}"/>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879F548F-CD9B-4524-B56E-EF36B1428363}"/>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D152604-AAB4-4727-B309-5B42DD942D7C}"/>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DE49810B-63AC-4AB8-94FB-868FBA1C3597}"/>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99" name="テキスト ボックス 498">
          <a:extLst>
            <a:ext uri="{FF2B5EF4-FFF2-40B4-BE49-F238E27FC236}">
              <a16:creationId xmlns:a16="http://schemas.microsoft.com/office/drawing/2014/main" id="{F57910D1-C78E-4963-9591-DF247428C025}"/>
            </a:ext>
          </a:extLst>
        </xdr:cNvPr>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C83762A1-EF7B-4E33-9418-4079FC0DB438}"/>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501" name="テキスト ボックス 500">
          <a:extLst>
            <a:ext uri="{FF2B5EF4-FFF2-40B4-BE49-F238E27FC236}">
              <a16:creationId xmlns:a16="http://schemas.microsoft.com/office/drawing/2014/main" id="{40627C75-3BA0-4913-9205-FB2A6A57B202}"/>
            </a:ext>
          </a:extLst>
        </xdr:cNvPr>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2" name="直線コネクタ 501">
          <a:extLst>
            <a:ext uri="{FF2B5EF4-FFF2-40B4-BE49-F238E27FC236}">
              <a16:creationId xmlns:a16="http://schemas.microsoft.com/office/drawing/2014/main" id="{C61EF25A-3564-4AA9-B230-E6CB5A31464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503" name="テキスト ボックス 502">
          <a:extLst>
            <a:ext uri="{FF2B5EF4-FFF2-40B4-BE49-F238E27FC236}">
              <a16:creationId xmlns:a16="http://schemas.microsoft.com/office/drawing/2014/main" id="{D56A93CF-10CC-479E-B6C1-B8C1D3662DA7}"/>
            </a:ext>
          </a:extLst>
        </xdr:cNvPr>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4" name="直線コネクタ 503">
          <a:extLst>
            <a:ext uri="{FF2B5EF4-FFF2-40B4-BE49-F238E27FC236}">
              <a16:creationId xmlns:a16="http://schemas.microsoft.com/office/drawing/2014/main" id="{518C4E04-318D-4BA5-91F5-124BA125062A}"/>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5" name="テキスト ボックス 504">
          <a:extLst>
            <a:ext uri="{FF2B5EF4-FFF2-40B4-BE49-F238E27FC236}">
              <a16:creationId xmlns:a16="http://schemas.microsoft.com/office/drawing/2014/main" id="{A75CBBC5-F25B-4D60-AFE4-55FC448EAF8F}"/>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6" name="直線コネクタ 505">
          <a:extLst>
            <a:ext uri="{FF2B5EF4-FFF2-40B4-BE49-F238E27FC236}">
              <a16:creationId xmlns:a16="http://schemas.microsoft.com/office/drawing/2014/main" id="{14AB3BF5-E370-4502-B50B-453B5B949D6A}"/>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507" name="テキスト ボックス 506">
          <a:extLst>
            <a:ext uri="{FF2B5EF4-FFF2-40B4-BE49-F238E27FC236}">
              <a16:creationId xmlns:a16="http://schemas.microsoft.com/office/drawing/2014/main" id="{4644A497-69B2-4541-BE4C-31DCA17FA22C}"/>
            </a:ext>
          </a:extLst>
        </xdr:cNvPr>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8" name="直線コネクタ 507">
          <a:extLst>
            <a:ext uri="{FF2B5EF4-FFF2-40B4-BE49-F238E27FC236}">
              <a16:creationId xmlns:a16="http://schemas.microsoft.com/office/drawing/2014/main" id="{A57BFA65-3421-462C-AE41-346F11AFAE6A}"/>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9" name="テキスト ボックス 508">
          <a:extLst>
            <a:ext uri="{FF2B5EF4-FFF2-40B4-BE49-F238E27FC236}">
              <a16:creationId xmlns:a16="http://schemas.microsoft.com/office/drawing/2014/main" id="{6228FDAB-4CBB-4187-B379-DD60F03AB9A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0" name="直線コネクタ 509">
          <a:extLst>
            <a:ext uri="{FF2B5EF4-FFF2-40B4-BE49-F238E27FC236}">
              <a16:creationId xmlns:a16="http://schemas.microsoft.com/office/drawing/2014/main" id="{737C173E-CCF1-425A-B1F1-8790A120E98F}"/>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1" name="テキスト ボックス 510">
          <a:extLst>
            <a:ext uri="{FF2B5EF4-FFF2-40B4-BE49-F238E27FC236}">
              <a16:creationId xmlns:a16="http://schemas.microsoft.com/office/drawing/2014/main" id="{CFB8ECA1-0F62-4DBC-9942-16441BF1C6A7}"/>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2" name="直線コネクタ 511">
          <a:extLst>
            <a:ext uri="{FF2B5EF4-FFF2-40B4-BE49-F238E27FC236}">
              <a16:creationId xmlns:a16="http://schemas.microsoft.com/office/drawing/2014/main" id="{74888356-2576-4BEC-9C72-3068BB717B1B}"/>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513" name="テキスト ボックス 512">
          <a:extLst>
            <a:ext uri="{FF2B5EF4-FFF2-40B4-BE49-F238E27FC236}">
              <a16:creationId xmlns:a16="http://schemas.microsoft.com/office/drawing/2014/main" id="{A0AC0A79-7988-4C7A-9FF0-E22E225407C5}"/>
            </a:ext>
          </a:extLst>
        </xdr:cNvPr>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7BBA262B-C2CA-47EB-AD1C-C08C9EEFBB9A}"/>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48D8A5B2-3ED3-4ABC-840C-C1EF4A202E99}"/>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32385</xdr:rowOff>
    </xdr:from>
    <xdr:to>
      <xdr:col>85</xdr:col>
      <xdr:colOff>126365</xdr:colOff>
      <xdr:row>42</xdr:row>
      <xdr:rowOff>61595</xdr:rowOff>
    </xdr:to>
    <xdr:cxnSp macro="">
      <xdr:nvCxnSpPr>
        <xdr:cNvPr id="516" name="直線コネクタ 515">
          <a:extLst>
            <a:ext uri="{FF2B5EF4-FFF2-40B4-BE49-F238E27FC236}">
              <a16:creationId xmlns:a16="http://schemas.microsoft.com/office/drawing/2014/main" id="{F93B4B53-B020-4B9E-8DEE-7E144AB2CAD8}"/>
            </a:ext>
          </a:extLst>
        </xdr:cNvPr>
        <xdr:cNvCxnSpPr/>
      </xdr:nvCxnSpPr>
      <xdr:spPr>
        <a:xfrm flipV="1">
          <a:off x="16318865" y="5861685"/>
          <a:ext cx="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65405</xdr:rowOff>
    </xdr:from>
    <xdr:ext cx="405130" cy="257810"/>
    <xdr:sp macro="" textlink="">
      <xdr:nvSpPr>
        <xdr:cNvPr id="517" name="【認定こども園・幼稚園・保育所】&#10;有形固定資産減価償却率最小値テキスト">
          <a:extLst>
            <a:ext uri="{FF2B5EF4-FFF2-40B4-BE49-F238E27FC236}">
              <a16:creationId xmlns:a16="http://schemas.microsoft.com/office/drawing/2014/main" id="{5EC62C8A-0527-490D-9389-40F783CE98F3}"/>
            </a:ext>
          </a:extLst>
        </xdr:cNvPr>
        <xdr:cNvSpPr txBox="1"/>
      </xdr:nvSpPr>
      <xdr:spPr>
        <a:xfrm>
          <a:off x="16357600" y="72663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61595</xdr:rowOff>
    </xdr:from>
    <xdr:to>
      <xdr:col>86</xdr:col>
      <xdr:colOff>25400</xdr:colOff>
      <xdr:row>42</xdr:row>
      <xdr:rowOff>61595</xdr:rowOff>
    </xdr:to>
    <xdr:cxnSp macro="">
      <xdr:nvCxnSpPr>
        <xdr:cNvPr id="518" name="直線コネクタ 517">
          <a:extLst>
            <a:ext uri="{FF2B5EF4-FFF2-40B4-BE49-F238E27FC236}">
              <a16:creationId xmlns:a16="http://schemas.microsoft.com/office/drawing/2014/main" id="{A5BDDF3B-F7F0-43AE-B60A-3589B11411D4}"/>
            </a:ext>
          </a:extLst>
        </xdr:cNvPr>
        <xdr:cNvCxnSpPr/>
      </xdr:nvCxnSpPr>
      <xdr:spPr>
        <a:xfrm>
          <a:off x="16230600" y="726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150495</xdr:rowOff>
    </xdr:from>
    <xdr:ext cx="405130" cy="259080"/>
    <xdr:sp macro="" textlink="">
      <xdr:nvSpPr>
        <xdr:cNvPr id="519" name="【認定こども園・幼稚園・保育所】&#10;有形固定資産減価償却率最大値テキスト">
          <a:extLst>
            <a:ext uri="{FF2B5EF4-FFF2-40B4-BE49-F238E27FC236}">
              <a16:creationId xmlns:a16="http://schemas.microsoft.com/office/drawing/2014/main" id="{66A37669-D3D6-4046-9228-33C5DB6F69BC}"/>
            </a:ext>
          </a:extLst>
        </xdr:cNvPr>
        <xdr:cNvSpPr txBox="1"/>
      </xdr:nvSpPr>
      <xdr:spPr>
        <a:xfrm>
          <a:off x="16357600" y="5636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32385</xdr:rowOff>
    </xdr:from>
    <xdr:to>
      <xdr:col>86</xdr:col>
      <xdr:colOff>25400</xdr:colOff>
      <xdr:row>34</xdr:row>
      <xdr:rowOff>32385</xdr:rowOff>
    </xdr:to>
    <xdr:cxnSp macro="">
      <xdr:nvCxnSpPr>
        <xdr:cNvPr id="520" name="直線コネクタ 519">
          <a:extLst>
            <a:ext uri="{FF2B5EF4-FFF2-40B4-BE49-F238E27FC236}">
              <a16:creationId xmlns:a16="http://schemas.microsoft.com/office/drawing/2014/main" id="{FF5C2CEB-74C8-40A8-8EA2-493964C9D471}"/>
            </a:ext>
          </a:extLst>
        </xdr:cNvPr>
        <xdr:cNvCxnSpPr/>
      </xdr:nvCxnSpPr>
      <xdr:spPr>
        <a:xfrm>
          <a:off x="16230600" y="586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20320</xdr:rowOff>
    </xdr:from>
    <xdr:ext cx="405130" cy="257810"/>
    <xdr:sp macro="" textlink="">
      <xdr:nvSpPr>
        <xdr:cNvPr id="521" name="【認定こども園・幼稚園・保育所】&#10;有形固定資産減価償却率平均値テキスト">
          <a:extLst>
            <a:ext uri="{FF2B5EF4-FFF2-40B4-BE49-F238E27FC236}">
              <a16:creationId xmlns:a16="http://schemas.microsoft.com/office/drawing/2014/main" id="{79073126-1E56-4B9A-A112-43ACB203C806}"/>
            </a:ext>
          </a:extLst>
        </xdr:cNvPr>
        <xdr:cNvSpPr txBox="1"/>
      </xdr:nvSpPr>
      <xdr:spPr>
        <a:xfrm>
          <a:off x="16357600" y="65354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41910</xdr:rowOff>
    </xdr:from>
    <xdr:to>
      <xdr:col>85</xdr:col>
      <xdr:colOff>177800</xdr:colOff>
      <xdr:row>38</xdr:row>
      <xdr:rowOff>143510</xdr:rowOff>
    </xdr:to>
    <xdr:sp macro="" textlink="">
      <xdr:nvSpPr>
        <xdr:cNvPr id="522" name="フローチャート: 判断 521">
          <a:extLst>
            <a:ext uri="{FF2B5EF4-FFF2-40B4-BE49-F238E27FC236}">
              <a16:creationId xmlns:a16="http://schemas.microsoft.com/office/drawing/2014/main" id="{D6708FD4-25D2-4EAB-8015-F41E9212BD64}"/>
            </a:ext>
          </a:extLst>
        </xdr:cNvPr>
        <xdr:cNvSpPr/>
      </xdr:nvSpPr>
      <xdr:spPr>
        <a:xfrm>
          <a:off x="162687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3" name="フローチャート: 判断 522">
          <a:extLst>
            <a:ext uri="{FF2B5EF4-FFF2-40B4-BE49-F238E27FC236}">
              <a16:creationId xmlns:a16="http://schemas.microsoft.com/office/drawing/2014/main" id="{99C58F22-B831-4F9A-A85F-62411C0126A7}"/>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43180</xdr:rowOff>
    </xdr:from>
    <xdr:to>
      <xdr:col>76</xdr:col>
      <xdr:colOff>165100</xdr:colOff>
      <xdr:row>38</xdr:row>
      <xdr:rowOff>144780</xdr:rowOff>
    </xdr:to>
    <xdr:sp macro="" textlink="">
      <xdr:nvSpPr>
        <xdr:cNvPr id="524" name="フローチャート: 判断 523">
          <a:extLst>
            <a:ext uri="{FF2B5EF4-FFF2-40B4-BE49-F238E27FC236}">
              <a16:creationId xmlns:a16="http://schemas.microsoft.com/office/drawing/2014/main" id="{24B31B5D-C403-41C8-BC88-DACCEC04FBE9}"/>
            </a:ext>
          </a:extLst>
        </xdr:cNvPr>
        <xdr:cNvSpPr/>
      </xdr:nvSpPr>
      <xdr:spPr>
        <a:xfrm>
          <a:off x="14541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22225</xdr:rowOff>
    </xdr:from>
    <xdr:to>
      <xdr:col>72</xdr:col>
      <xdr:colOff>38100</xdr:colOff>
      <xdr:row>38</xdr:row>
      <xdr:rowOff>123825</xdr:rowOff>
    </xdr:to>
    <xdr:sp macro="" textlink="">
      <xdr:nvSpPr>
        <xdr:cNvPr id="525" name="フローチャート: 判断 524">
          <a:extLst>
            <a:ext uri="{FF2B5EF4-FFF2-40B4-BE49-F238E27FC236}">
              <a16:creationId xmlns:a16="http://schemas.microsoft.com/office/drawing/2014/main" id="{5FFF04E9-4224-406F-B99E-A92CE8C8EEE5}"/>
            </a:ext>
          </a:extLst>
        </xdr:cNvPr>
        <xdr:cNvSpPr/>
      </xdr:nvSpPr>
      <xdr:spPr>
        <a:xfrm>
          <a:off x="13652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10795</xdr:rowOff>
    </xdr:from>
    <xdr:to>
      <xdr:col>67</xdr:col>
      <xdr:colOff>101600</xdr:colOff>
      <xdr:row>38</xdr:row>
      <xdr:rowOff>112395</xdr:rowOff>
    </xdr:to>
    <xdr:sp macro="" textlink="">
      <xdr:nvSpPr>
        <xdr:cNvPr id="526" name="フローチャート: 判断 525">
          <a:extLst>
            <a:ext uri="{FF2B5EF4-FFF2-40B4-BE49-F238E27FC236}">
              <a16:creationId xmlns:a16="http://schemas.microsoft.com/office/drawing/2014/main" id="{EE87DB2B-D1F2-4F52-AB37-C5DAC9FD91CA}"/>
            </a:ext>
          </a:extLst>
        </xdr:cNvPr>
        <xdr:cNvSpPr/>
      </xdr:nvSpPr>
      <xdr:spPr>
        <a:xfrm>
          <a:off x="12763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87B81996-D34D-4644-A59C-089F4D2053CD}"/>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E9F598C9-1839-4218-8E81-EC6F638A249D}"/>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ADABE429-A649-48E3-A59D-F22E9EE4670B}"/>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403F5B96-803A-41AB-B479-2983271E2C92}"/>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0ADDEEB6-70DF-4F84-A34D-A9DCAB812E3D}"/>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136525</xdr:rowOff>
    </xdr:from>
    <xdr:to>
      <xdr:col>85</xdr:col>
      <xdr:colOff>177800</xdr:colOff>
      <xdr:row>37</xdr:row>
      <xdr:rowOff>66675</xdr:rowOff>
    </xdr:to>
    <xdr:sp macro="" textlink="">
      <xdr:nvSpPr>
        <xdr:cNvPr id="532" name="楕円 531">
          <a:extLst>
            <a:ext uri="{FF2B5EF4-FFF2-40B4-BE49-F238E27FC236}">
              <a16:creationId xmlns:a16="http://schemas.microsoft.com/office/drawing/2014/main" id="{DBDAC0AF-7D17-4FBC-9D2D-D4D38948EFD8}"/>
            </a:ext>
          </a:extLst>
        </xdr:cNvPr>
        <xdr:cNvSpPr/>
      </xdr:nvSpPr>
      <xdr:spPr>
        <a:xfrm>
          <a:off x="162687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159385</xdr:rowOff>
    </xdr:from>
    <xdr:ext cx="405130" cy="258445"/>
    <xdr:sp macro="" textlink="">
      <xdr:nvSpPr>
        <xdr:cNvPr id="533" name="【認定こども園・幼稚園・保育所】&#10;有形固定資産減価償却率該当値テキスト">
          <a:extLst>
            <a:ext uri="{FF2B5EF4-FFF2-40B4-BE49-F238E27FC236}">
              <a16:creationId xmlns:a16="http://schemas.microsoft.com/office/drawing/2014/main" id="{1F5AB46B-5C3F-484B-9906-E080D5BB04BD}"/>
            </a:ext>
          </a:extLst>
        </xdr:cNvPr>
        <xdr:cNvSpPr txBox="1"/>
      </xdr:nvSpPr>
      <xdr:spPr>
        <a:xfrm>
          <a:off x="16357600" y="6160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159385</xdr:rowOff>
    </xdr:from>
    <xdr:to>
      <xdr:col>81</xdr:col>
      <xdr:colOff>101600</xdr:colOff>
      <xdr:row>37</xdr:row>
      <xdr:rowOff>89535</xdr:rowOff>
    </xdr:to>
    <xdr:sp macro="" textlink="">
      <xdr:nvSpPr>
        <xdr:cNvPr id="534" name="楕円 533">
          <a:extLst>
            <a:ext uri="{FF2B5EF4-FFF2-40B4-BE49-F238E27FC236}">
              <a16:creationId xmlns:a16="http://schemas.microsoft.com/office/drawing/2014/main" id="{2A954222-FFB8-4EC5-9D5D-1E6E7BBDA9D9}"/>
            </a:ext>
          </a:extLst>
        </xdr:cNvPr>
        <xdr:cNvSpPr/>
      </xdr:nvSpPr>
      <xdr:spPr>
        <a:xfrm>
          <a:off x="15430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15875</xdr:rowOff>
    </xdr:from>
    <xdr:to>
      <xdr:col>85</xdr:col>
      <xdr:colOff>127000</xdr:colOff>
      <xdr:row>37</xdr:row>
      <xdr:rowOff>38735</xdr:rowOff>
    </xdr:to>
    <xdr:cxnSp macro="">
      <xdr:nvCxnSpPr>
        <xdr:cNvPr id="535" name="直線コネクタ 534">
          <a:extLst>
            <a:ext uri="{FF2B5EF4-FFF2-40B4-BE49-F238E27FC236}">
              <a16:creationId xmlns:a16="http://schemas.microsoft.com/office/drawing/2014/main" id="{DBD6F3D4-C7E3-4514-94E3-CDF5794EF23E}"/>
            </a:ext>
          </a:extLst>
        </xdr:cNvPr>
        <xdr:cNvCxnSpPr/>
      </xdr:nvCxnSpPr>
      <xdr:spPr>
        <a:xfrm flipV="1">
          <a:off x="15481300" y="635952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134620</xdr:rowOff>
    </xdr:from>
    <xdr:to>
      <xdr:col>76</xdr:col>
      <xdr:colOff>165100</xdr:colOff>
      <xdr:row>37</xdr:row>
      <xdr:rowOff>64770</xdr:rowOff>
    </xdr:to>
    <xdr:sp macro="" textlink="">
      <xdr:nvSpPr>
        <xdr:cNvPr id="536" name="楕円 535">
          <a:extLst>
            <a:ext uri="{FF2B5EF4-FFF2-40B4-BE49-F238E27FC236}">
              <a16:creationId xmlns:a16="http://schemas.microsoft.com/office/drawing/2014/main" id="{87E9B0C1-7C21-42B4-9ECD-097BE0F4D23B}"/>
            </a:ext>
          </a:extLst>
        </xdr:cNvPr>
        <xdr:cNvSpPr/>
      </xdr:nvSpPr>
      <xdr:spPr>
        <a:xfrm>
          <a:off x="14541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13970</xdr:rowOff>
    </xdr:from>
    <xdr:to>
      <xdr:col>81</xdr:col>
      <xdr:colOff>50800</xdr:colOff>
      <xdr:row>37</xdr:row>
      <xdr:rowOff>38735</xdr:rowOff>
    </xdr:to>
    <xdr:cxnSp macro="">
      <xdr:nvCxnSpPr>
        <xdr:cNvPr id="537" name="直線コネクタ 536">
          <a:extLst>
            <a:ext uri="{FF2B5EF4-FFF2-40B4-BE49-F238E27FC236}">
              <a16:creationId xmlns:a16="http://schemas.microsoft.com/office/drawing/2014/main" id="{CD513561-9E0E-4FE1-BA2B-ACD874B9640C}"/>
            </a:ext>
          </a:extLst>
        </xdr:cNvPr>
        <xdr:cNvCxnSpPr/>
      </xdr:nvCxnSpPr>
      <xdr:spPr>
        <a:xfrm>
          <a:off x="14592300" y="63576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538" name="楕円 537">
          <a:extLst>
            <a:ext uri="{FF2B5EF4-FFF2-40B4-BE49-F238E27FC236}">
              <a16:creationId xmlns:a16="http://schemas.microsoft.com/office/drawing/2014/main" id="{3C85D172-CEF5-4100-9996-7162F1A38146}"/>
            </a:ext>
          </a:extLst>
        </xdr:cNvPr>
        <xdr:cNvSpPr/>
      </xdr:nvSpPr>
      <xdr:spPr>
        <a:xfrm>
          <a:off x="1365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13970</xdr:rowOff>
    </xdr:to>
    <xdr:cxnSp macro="">
      <xdr:nvCxnSpPr>
        <xdr:cNvPr id="539" name="直線コネクタ 538">
          <a:extLst>
            <a:ext uri="{FF2B5EF4-FFF2-40B4-BE49-F238E27FC236}">
              <a16:creationId xmlns:a16="http://schemas.microsoft.com/office/drawing/2014/main" id="{A09C362F-E52E-4EFA-887A-8419E5A86B39}"/>
            </a:ext>
          </a:extLst>
        </xdr:cNvPr>
        <xdr:cNvCxnSpPr/>
      </xdr:nvCxnSpPr>
      <xdr:spPr>
        <a:xfrm>
          <a:off x="13703300" y="63284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80645</xdr:rowOff>
    </xdr:from>
    <xdr:to>
      <xdr:col>67</xdr:col>
      <xdr:colOff>101600</xdr:colOff>
      <xdr:row>37</xdr:row>
      <xdr:rowOff>10795</xdr:rowOff>
    </xdr:to>
    <xdr:sp macro="" textlink="">
      <xdr:nvSpPr>
        <xdr:cNvPr id="540" name="楕円 539">
          <a:extLst>
            <a:ext uri="{FF2B5EF4-FFF2-40B4-BE49-F238E27FC236}">
              <a16:creationId xmlns:a16="http://schemas.microsoft.com/office/drawing/2014/main" id="{FFA919E9-04FE-43E5-BA5C-F4FE4879A2D0}"/>
            </a:ext>
          </a:extLst>
        </xdr:cNvPr>
        <xdr:cNvSpPr/>
      </xdr:nvSpPr>
      <xdr:spPr>
        <a:xfrm>
          <a:off x="12763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132080</xdr:rowOff>
    </xdr:from>
    <xdr:to>
      <xdr:col>71</xdr:col>
      <xdr:colOff>177800</xdr:colOff>
      <xdr:row>36</xdr:row>
      <xdr:rowOff>156210</xdr:rowOff>
    </xdr:to>
    <xdr:cxnSp macro="">
      <xdr:nvCxnSpPr>
        <xdr:cNvPr id="541" name="直線コネクタ 540">
          <a:extLst>
            <a:ext uri="{FF2B5EF4-FFF2-40B4-BE49-F238E27FC236}">
              <a16:creationId xmlns:a16="http://schemas.microsoft.com/office/drawing/2014/main" id="{3AA806EE-70B3-441C-A588-273EC6E7A180}"/>
            </a:ext>
          </a:extLst>
        </xdr:cNvPr>
        <xdr:cNvCxnSpPr/>
      </xdr:nvCxnSpPr>
      <xdr:spPr>
        <a:xfrm>
          <a:off x="12814300" y="63042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140970</xdr:rowOff>
    </xdr:from>
    <xdr:ext cx="405130" cy="259080"/>
    <xdr:sp macro="" textlink="">
      <xdr:nvSpPr>
        <xdr:cNvPr id="542" name="n_1aveValue【認定こども園・幼稚園・保育所】&#10;有形固定資産減価償却率">
          <a:extLst>
            <a:ext uri="{FF2B5EF4-FFF2-40B4-BE49-F238E27FC236}">
              <a16:creationId xmlns:a16="http://schemas.microsoft.com/office/drawing/2014/main" id="{CF1B8F46-F6F7-4DBD-BE7C-373C257AA468}"/>
            </a:ext>
          </a:extLst>
        </xdr:cNvPr>
        <xdr:cNvSpPr txBox="1"/>
      </xdr:nvSpPr>
      <xdr:spPr>
        <a:xfrm>
          <a:off x="15266035" y="665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135890</xdr:rowOff>
    </xdr:from>
    <xdr:ext cx="403860" cy="259080"/>
    <xdr:sp macro="" textlink="">
      <xdr:nvSpPr>
        <xdr:cNvPr id="543" name="n_2aveValue【認定こども園・幼稚園・保育所】&#10;有形固定資産減価償却率">
          <a:extLst>
            <a:ext uri="{FF2B5EF4-FFF2-40B4-BE49-F238E27FC236}">
              <a16:creationId xmlns:a16="http://schemas.microsoft.com/office/drawing/2014/main" id="{67323CF3-2500-4C78-8D5A-28555747D182}"/>
            </a:ext>
          </a:extLst>
        </xdr:cNvPr>
        <xdr:cNvSpPr txBox="1"/>
      </xdr:nvSpPr>
      <xdr:spPr>
        <a:xfrm>
          <a:off x="14389735" y="66509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114935</xdr:rowOff>
    </xdr:from>
    <xdr:ext cx="403860" cy="259080"/>
    <xdr:sp macro="" textlink="">
      <xdr:nvSpPr>
        <xdr:cNvPr id="544" name="n_3aveValue【認定こども園・幼稚園・保育所】&#10;有形固定資産減価償却率">
          <a:extLst>
            <a:ext uri="{FF2B5EF4-FFF2-40B4-BE49-F238E27FC236}">
              <a16:creationId xmlns:a16="http://schemas.microsoft.com/office/drawing/2014/main" id="{8EBDAA48-EFAD-48C1-B551-012D2EA8D433}"/>
            </a:ext>
          </a:extLst>
        </xdr:cNvPr>
        <xdr:cNvSpPr txBox="1"/>
      </xdr:nvSpPr>
      <xdr:spPr>
        <a:xfrm>
          <a:off x="13500735" y="6630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103505</xdr:rowOff>
    </xdr:from>
    <xdr:ext cx="403860" cy="259080"/>
    <xdr:sp macro="" textlink="">
      <xdr:nvSpPr>
        <xdr:cNvPr id="545" name="n_4aveValue【認定こども園・幼稚園・保育所】&#10;有形固定資産減価償却率">
          <a:extLst>
            <a:ext uri="{FF2B5EF4-FFF2-40B4-BE49-F238E27FC236}">
              <a16:creationId xmlns:a16="http://schemas.microsoft.com/office/drawing/2014/main" id="{BA289CA4-01E2-4212-90E9-E87D931EFC10}"/>
            </a:ext>
          </a:extLst>
        </xdr:cNvPr>
        <xdr:cNvSpPr txBox="1"/>
      </xdr:nvSpPr>
      <xdr:spPr>
        <a:xfrm>
          <a:off x="12611735" y="6618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106045</xdr:rowOff>
    </xdr:from>
    <xdr:ext cx="405130" cy="259080"/>
    <xdr:sp macro="" textlink="">
      <xdr:nvSpPr>
        <xdr:cNvPr id="546" name="n_1mainValue【認定こども園・幼稚園・保育所】&#10;有形固定資産減価償却率">
          <a:extLst>
            <a:ext uri="{FF2B5EF4-FFF2-40B4-BE49-F238E27FC236}">
              <a16:creationId xmlns:a16="http://schemas.microsoft.com/office/drawing/2014/main" id="{14367C0C-779D-4208-A931-605FD02E5E08}"/>
            </a:ext>
          </a:extLst>
        </xdr:cNvPr>
        <xdr:cNvSpPr txBox="1"/>
      </xdr:nvSpPr>
      <xdr:spPr>
        <a:xfrm>
          <a:off x="15266035" y="6106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81280</xdr:rowOff>
    </xdr:from>
    <xdr:ext cx="403860" cy="259080"/>
    <xdr:sp macro="" textlink="">
      <xdr:nvSpPr>
        <xdr:cNvPr id="547" name="n_2mainValue【認定こども園・幼稚園・保育所】&#10;有形固定資産減価償却率">
          <a:extLst>
            <a:ext uri="{FF2B5EF4-FFF2-40B4-BE49-F238E27FC236}">
              <a16:creationId xmlns:a16="http://schemas.microsoft.com/office/drawing/2014/main" id="{74A04589-C1D2-4A41-B4C5-0E09876F46FD}"/>
            </a:ext>
          </a:extLst>
        </xdr:cNvPr>
        <xdr:cNvSpPr txBox="1"/>
      </xdr:nvSpPr>
      <xdr:spPr>
        <a:xfrm>
          <a:off x="14389735" y="60820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52070</xdr:rowOff>
    </xdr:from>
    <xdr:ext cx="403860" cy="257810"/>
    <xdr:sp macro="" textlink="">
      <xdr:nvSpPr>
        <xdr:cNvPr id="548" name="n_3mainValue【認定こども園・幼稚園・保育所】&#10;有形固定資産減価償却率">
          <a:extLst>
            <a:ext uri="{FF2B5EF4-FFF2-40B4-BE49-F238E27FC236}">
              <a16:creationId xmlns:a16="http://schemas.microsoft.com/office/drawing/2014/main" id="{AD0FDA0D-4EB3-4593-84AA-D8C990B22226}"/>
            </a:ext>
          </a:extLst>
        </xdr:cNvPr>
        <xdr:cNvSpPr txBox="1"/>
      </xdr:nvSpPr>
      <xdr:spPr>
        <a:xfrm>
          <a:off x="13500735" y="60528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27305</xdr:rowOff>
    </xdr:from>
    <xdr:ext cx="403860" cy="259080"/>
    <xdr:sp macro="" textlink="">
      <xdr:nvSpPr>
        <xdr:cNvPr id="549" name="n_4mainValue【認定こども園・幼稚園・保育所】&#10;有形固定資産減価償却率">
          <a:extLst>
            <a:ext uri="{FF2B5EF4-FFF2-40B4-BE49-F238E27FC236}">
              <a16:creationId xmlns:a16="http://schemas.microsoft.com/office/drawing/2014/main" id="{0495C4A8-535B-4E73-9AFD-FA3ADC090F66}"/>
            </a:ext>
          </a:extLst>
        </xdr:cNvPr>
        <xdr:cNvSpPr txBox="1"/>
      </xdr:nvSpPr>
      <xdr:spPr>
        <a:xfrm>
          <a:off x="12611735" y="60280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FFDC4C28-FD4E-4B2F-A139-696C83428C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B7F46494-E08A-4F96-99A9-3C4FC104C8BD}"/>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77F9A088-1958-4101-90A8-46DE4D6E276F}"/>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30C968D3-A506-4618-A79C-F2A16EF822D6}"/>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79EDA637-EA23-4666-9308-CD8B1626D5BD}"/>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92F19E24-67EE-4C03-9B02-BC5F9921B58E}"/>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425B22DE-3CD7-45D7-A1EA-A53D525DFDC2}"/>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224F68EA-0DFE-496A-A7E4-967861D2209F}"/>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558" name="テキスト ボックス 557">
          <a:extLst>
            <a:ext uri="{FF2B5EF4-FFF2-40B4-BE49-F238E27FC236}">
              <a16:creationId xmlns:a16="http://schemas.microsoft.com/office/drawing/2014/main" id="{3B9F0C0B-908C-4D9B-A592-B2D0FF50B436}"/>
            </a:ext>
          </a:extLst>
        </xdr:cNvPr>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79FFF300-D581-4618-9001-95BAEA61442F}"/>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5B6287E6-4A7F-4F08-8AD3-61AA50ABF727}"/>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090" cy="259080"/>
    <xdr:sp macro="" textlink="">
      <xdr:nvSpPr>
        <xdr:cNvPr id="561" name="テキスト ボックス 560">
          <a:extLst>
            <a:ext uri="{FF2B5EF4-FFF2-40B4-BE49-F238E27FC236}">
              <a16:creationId xmlns:a16="http://schemas.microsoft.com/office/drawing/2014/main" id="{9EA5514A-E192-44DA-9506-1E11AB7172B6}"/>
            </a:ext>
          </a:extLst>
        </xdr:cNvPr>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F475E8BF-9BBE-4059-A639-FC42D93BF422}"/>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090" cy="259080"/>
    <xdr:sp macro="" textlink="">
      <xdr:nvSpPr>
        <xdr:cNvPr id="563" name="テキスト ボックス 562">
          <a:extLst>
            <a:ext uri="{FF2B5EF4-FFF2-40B4-BE49-F238E27FC236}">
              <a16:creationId xmlns:a16="http://schemas.microsoft.com/office/drawing/2014/main" id="{841FED18-716B-4EE3-B6EC-782E99285C4F}"/>
            </a:ext>
          </a:extLst>
        </xdr:cNvPr>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8A22545B-0899-47BA-B753-B75C8CB5546D}"/>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090" cy="259080"/>
    <xdr:sp macro="" textlink="">
      <xdr:nvSpPr>
        <xdr:cNvPr id="565" name="テキスト ボックス 564">
          <a:extLst>
            <a:ext uri="{FF2B5EF4-FFF2-40B4-BE49-F238E27FC236}">
              <a16:creationId xmlns:a16="http://schemas.microsoft.com/office/drawing/2014/main" id="{918EE95E-FCB5-4734-9B26-349BB0D51194}"/>
            </a:ext>
          </a:extLst>
        </xdr:cNvPr>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F02A74DE-54AB-4714-A457-AA64D91F1E2D}"/>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090" cy="259080"/>
    <xdr:sp macro="" textlink="">
      <xdr:nvSpPr>
        <xdr:cNvPr id="567" name="テキスト ボックス 566">
          <a:extLst>
            <a:ext uri="{FF2B5EF4-FFF2-40B4-BE49-F238E27FC236}">
              <a16:creationId xmlns:a16="http://schemas.microsoft.com/office/drawing/2014/main" id="{EB522FCE-F440-467A-A4AE-FDF06DA1C461}"/>
            </a:ext>
          </a:extLst>
        </xdr:cNvPr>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9E409A86-6C06-473F-B346-0001894A3A18}"/>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569" name="テキスト ボックス 568">
          <a:extLst>
            <a:ext uri="{FF2B5EF4-FFF2-40B4-BE49-F238E27FC236}">
              <a16:creationId xmlns:a16="http://schemas.microsoft.com/office/drawing/2014/main" id="{335F164D-B433-40B2-98B6-22C604FFC29A}"/>
            </a:ext>
          </a:extLst>
        </xdr:cNvPr>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A3FB88F2-8774-4302-835C-D6CED6B0D8B6}"/>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110490</xdr:rowOff>
    </xdr:from>
    <xdr:to>
      <xdr:col>116</xdr:col>
      <xdr:colOff>62865</xdr:colOff>
      <xdr:row>41</xdr:row>
      <xdr:rowOff>114935</xdr:rowOff>
    </xdr:to>
    <xdr:cxnSp macro="">
      <xdr:nvCxnSpPr>
        <xdr:cNvPr id="571" name="直線コネクタ 570">
          <a:extLst>
            <a:ext uri="{FF2B5EF4-FFF2-40B4-BE49-F238E27FC236}">
              <a16:creationId xmlns:a16="http://schemas.microsoft.com/office/drawing/2014/main" id="{6C00F303-E6B6-43BD-9658-7935CACAFAB3}"/>
            </a:ext>
          </a:extLst>
        </xdr:cNvPr>
        <xdr:cNvCxnSpPr/>
      </xdr:nvCxnSpPr>
      <xdr:spPr>
        <a:xfrm flipV="1">
          <a:off x="22160865" y="5768340"/>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118745</xdr:rowOff>
    </xdr:from>
    <xdr:ext cx="469900" cy="259080"/>
    <xdr:sp macro="" textlink="">
      <xdr:nvSpPr>
        <xdr:cNvPr id="572" name="【認定こども園・幼稚園・保育所】&#10;一人当たり面積最小値テキスト">
          <a:extLst>
            <a:ext uri="{FF2B5EF4-FFF2-40B4-BE49-F238E27FC236}">
              <a16:creationId xmlns:a16="http://schemas.microsoft.com/office/drawing/2014/main" id="{DC021C51-8AFB-4242-9ACE-5AF318DD7AE7}"/>
            </a:ext>
          </a:extLst>
        </xdr:cNvPr>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114935</xdr:rowOff>
    </xdr:from>
    <xdr:to>
      <xdr:col>116</xdr:col>
      <xdr:colOff>152400</xdr:colOff>
      <xdr:row>41</xdr:row>
      <xdr:rowOff>114935</xdr:rowOff>
    </xdr:to>
    <xdr:cxnSp macro="">
      <xdr:nvCxnSpPr>
        <xdr:cNvPr id="573" name="直線コネクタ 572">
          <a:extLst>
            <a:ext uri="{FF2B5EF4-FFF2-40B4-BE49-F238E27FC236}">
              <a16:creationId xmlns:a16="http://schemas.microsoft.com/office/drawing/2014/main" id="{DADB7B26-E977-44D8-B273-46096BA87BE9}"/>
            </a:ext>
          </a:extLst>
        </xdr:cNvPr>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57150</xdr:rowOff>
    </xdr:from>
    <xdr:ext cx="469900" cy="259080"/>
    <xdr:sp macro="" textlink="">
      <xdr:nvSpPr>
        <xdr:cNvPr id="574" name="【認定こども園・幼稚園・保育所】&#10;一人当たり面積最大値テキスト">
          <a:extLst>
            <a:ext uri="{FF2B5EF4-FFF2-40B4-BE49-F238E27FC236}">
              <a16:creationId xmlns:a16="http://schemas.microsoft.com/office/drawing/2014/main" id="{281ECEBC-4ACB-425E-AB5E-112F0DD79ECD}"/>
            </a:ext>
          </a:extLst>
        </xdr:cNvPr>
        <xdr:cNvSpPr txBox="1"/>
      </xdr:nvSpPr>
      <xdr:spPr>
        <a:xfrm>
          <a:off x="22199600" y="554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0.305</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5" name="直線コネクタ 574">
          <a:extLst>
            <a:ext uri="{FF2B5EF4-FFF2-40B4-BE49-F238E27FC236}">
              <a16:creationId xmlns:a16="http://schemas.microsoft.com/office/drawing/2014/main" id="{8246AE7C-B0C6-47DD-BDCE-77906C0E08E7}"/>
            </a:ext>
          </a:extLst>
        </xdr:cNvPr>
        <xdr:cNvCxnSpPr/>
      </xdr:nvCxnSpPr>
      <xdr:spPr>
        <a:xfrm>
          <a:off x="22072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22860</xdr:rowOff>
    </xdr:from>
    <xdr:ext cx="469900" cy="259080"/>
    <xdr:sp macro="" textlink="">
      <xdr:nvSpPr>
        <xdr:cNvPr id="576" name="【認定こども園・幼稚園・保育所】&#10;一人当たり面積平均値テキスト">
          <a:extLst>
            <a:ext uri="{FF2B5EF4-FFF2-40B4-BE49-F238E27FC236}">
              <a16:creationId xmlns:a16="http://schemas.microsoft.com/office/drawing/2014/main" id="{AC91F26C-072D-4FA3-951E-3EB24A586261}"/>
            </a:ext>
          </a:extLst>
        </xdr:cNvPr>
        <xdr:cNvSpPr txBox="1"/>
      </xdr:nvSpPr>
      <xdr:spPr>
        <a:xfrm>
          <a:off x="22199600" y="65379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0</xdr:rowOff>
    </xdr:from>
    <xdr:to>
      <xdr:col>116</xdr:col>
      <xdr:colOff>114300</xdr:colOff>
      <xdr:row>39</xdr:row>
      <xdr:rowOff>101600</xdr:rowOff>
    </xdr:to>
    <xdr:sp macro="" textlink="">
      <xdr:nvSpPr>
        <xdr:cNvPr id="577" name="フローチャート: 判断 576">
          <a:extLst>
            <a:ext uri="{FF2B5EF4-FFF2-40B4-BE49-F238E27FC236}">
              <a16:creationId xmlns:a16="http://schemas.microsoft.com/office/drawing/2014/main" id="{02FD598C-EF4E-4899-A3E8-ECE232BDE223}"/>
            </a:ext>
          </a:extLst>
        </xdr:cNvPr>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18415</xdr:rowOff>
    </xdr:from>
    <xdr:to>
      <xdr:col>112</xdr:col>
      <xdr:colOff>38100</xdr:colOff>
      <xdr:row>39</xdr:row>
      <xdr:rowOff>120650</xdr:rowOff>
    </xdr:to>
    <xdr:sp macro="" textlink="">
      <xdr:nvSpPr>
        <xdr:cNvPr id="578" name="フローチャート: 判断 577">
          <a:extLst>
            <a:ext uri="{FF2B5EF4-FFF2-40B4-BE49-F238E27FC236}">
              <a16:creationId xmlns:a16="http://schemas.microsoft.com/office/drawing/2014/main" id="{DDB53248-4C22-44B0-A72B-7C7E95F2A1B7}"/>
            </a:ext>
          </a:extLst>
        </xdr:cNvPr>
        <xdr:cNvSpPr/>
      </xdr:nvSpPr>
      <xdr:spPr>
        <a:xfrm>
          <a:off x="21272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579" name="フローチャート: 判断 578">
          <a:extLst>
            <a:ext uri="{FF2B5EF4-FFF2-40B4-BE49-F238E27FC236}">
              <a16:creationId xmlns:a16="http://schemas.microsoft.com/office/drawing/2014/main" id="{9ABDF22E-0EF6-4CFD-83E5-979C284B5B24}"/>
            </a:ext>
          </a:extLst>
        </xdr:cNvPr>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32385</xdr:rowOff>
    </xdr:from>
    <xdr:to>
      <xdr:col>102</xdr:col>
      <xdr:colOff>165100</xdr:colOff>
      <xdr:row>39</xdr:row>
      <xdr:rowOff>133985</xdr:rowOff>
    </xdr:to>
    <xdr:sp macro="" textlink="">
      <xdr:nvSpPr>
        <xdr:cNvPr id="580" name="フローチャート: 判断 579">
          <a:extLst>
            <a:ext uri="{FF2B5EF4-FFF2-40B4-BE49-F238E27FC236}">
              <a16:creationId xmlns:a16="http://schemas.microsoft.com/office/drawing/2014/main" id="{22042F8B-0A6E-4A91-876A-F91BCA5E316C}"/>
            </a:ext>
          </a:extLst>
        </xdr:cNvPr>
        <xdr:cNvSpPr/>
      </xdr:nvSpPr>
      <xdr:spPr>
        <a:xfrm>
          <a:off x="19494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22860</xdr:rowOff>
    </xdr:from>
    <xdr:to>
      <xdr:col>98</xdr:col>
      <xdr:colOff>38100</xdr:colOff>
      <xdr:row>39</xdr:row>
      <xdr:rowOff>124460</xdr:rowOff>
    </xdr:to>
    <xdr:sp macro="" textlink="">
      <xdr:nvSpPr>
        <xdr:cNvPr id="581" name="フローチャート: 判断 580">
          <a:extLst>
            <a:ext uri="{FF2B5EF4-FFF2-40B4-BE49-F238E27FC236}">
              <a16:creationId xmlns:a16="http://schemas.microsoft.com/office/drawing/2014/main" id="{E83E9B3A-0A2F-44A0-B66C-0417566C7D0C}"/>
            </a:ext>
          </a:extLst>
        </xdr:cNvPr>
        <xdr:cNvSpPr/>
      </xdr:nvSpPr>
      <xdr:spPr>
        <a:xfrm>
          <a:off x="18605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2" name="テキスト ボックス 581">
          <a:extLst>
            <a:ext uri="{FF2B5EF4-FFF2-40B4-BE49-F238E27FC236}">
              <a16:creationId xmlns:a16="http://schemas.microsoft.com/office/drawing/2014/main" id="{403F5058-6BFF-4344-BD40-70B5C1FA3DF1}"/>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F40844A6-B970-4998-810C-684888D02D4D}"/>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95A9C55C-3297-4F76-A3F1-61DD7791C7A6}"/>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E80B5AD9-7C76-48B1-BE85-57B70F3FAB5A}"/>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7A17DB6E-4368-4BB6-B75A-6774FF90F84E}"/>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587" name="楕円 586">
          <a:extLst>
            <a:ext uri="{FF2B5EF4-FFF2-40B4-BE49-F238E27FC236}">
              <a16:creationId xmlns:a16="http://schemas.microsoft.com/office/drawing/2014/main" id="{10EC1D71-8D0D-4668-848B-80D05570C514}"/>
            </a:ext>
          </a:extLst>
        </xdr:cNvPr>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49530</xdr:rowOff>
    </xdr:from>
    <xdr:ext cx="469900" cy="259080"/>
    <xdr:sp macro="" textlink="">
      <xdr:nvSpPr>
        <xdr:cNvPr id="588" name="【認定こども園・幼稚園・保育所】&#10;一人当たり面積該当値テキスト">
          <a:extLst>
            <a:ext uri="{FF2B5EF4-FFF2-40B4-BE49-F238E27FC236}">
              <a16:creationId xmlns:a16="http://schemas.microsoft.com/office/drawing/2014/main" id="{7DCF480B-C845-47B7-9A81-422F5EB3CB96}"/>
            </a:ext>
          </a:extLst>
        </xdr:cNvPr>
        <xdr:cNvSpPr txBox="1"/>
      </xdr:nvSpPr>
      <xdr:spPr>
        <a:xfrm>
          <a:off x="22199600" y="690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57150</xdr:rowOff>
    </xdr:from>
    <xdr:to>
      <xdr:col>112</xdr:col>
      <xdr:colOff>38100</xdr:colOff>
      <xdr:row>40</xdr:row>
      <xdr:rowOff>158750</xdr:rowOff>
    </xdr:to>
    <xdr:sp macro="" textlink="">
      <xdr:nvSpPr>
        <xdr:cNvPr id="589" name="楕円 588">
          <a:extLst>
            <a:ext uri="{FF2B5EF4-FFF2-40B4-BE49-F238E27FC236}">
              <a16:creationId xmlns:a16="http://schemas.microsoft.com/office/drawing/2014/main" id="{D8AB0CE5-6C5B-428B-A39D-311754A8E271}"/>
            </a:ext>
          </a:extLst>
        </xdr:cNvPr>
        <xdr:cNvSpPr/>
      </xdr:nvSpPr>
      <xdr:spPr>
        <a:xfrm>
          <a:off x="212725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107950</xdr:rowOff>
    </xdr:from>
    <xdr:to>
      <xdr:col>116</xdr:col>
      <xdr:colOff>63500</xdr:colOff>
      <xdr:row>40</xdr:row>
      <xdr:rowOff>121920</xdr:rowOff>
    </xdr:to>
    <xdr:cxnSp macro="">
      <xdr:nvCxnSpPr>
        <xdr:cNvPr id="590" name="直線コネクタ 589">
          <a:extLst>
            <a:ext uri="{FF2B5EF4-FFF2-40B4-BE49-F238E27FC236}">
              <a16:creationId xmlns:a16="http://schemas.microsoft.com/office/drawing/2014/main" id="{7CF3F900-A819-4832-AAB6-FA6182197E80}"/>
            </a:ext>
          </a:extLst>
        </xdr:cNvPr>
        <xdr:cNvCxnSpPr/>
      </xdr:nvCxnSpPr>
      <xdr:spPr>
        <a:xfrm>
          <a:off x="21323300" y="69659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57150</xdr:rowOff>
    </xdr:from>
    <xdr:to>
      <xdr:col>107</xdr:col>
      <xdr:colOff>101600</xdr:colOff>
      <xdr:row>40</xdr:row>
      <xdr:rowOff>158750</xdr:rowOff>
    </xdr:to>
    <xdr:sp macro="" textlink="">
      <xdr:nvSpPr>
        <xdr:cNvPr id="591" name="楕円 590">
          <a:extLst>
            <a:ext uri="{FF2B5EF4-FFF2-40B4-BE49-F238E27FC236}">
              <a16:creationId xmlns:a16="http://schemas.microsoft.com/office/drawing/2014/main" id="{C5C0BA85-43AA-4269-9DCB-27E2F8B27937}"/>
            </a:ext>
          </a:extLst>
        </xdr:cNvPr>
        <xdr:cNvSpPr/>
      </xdr:nvSpPr>
      <xdr:spPr>
        <a:xfrm>
          <a:off x="203835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107950</xdr:rowOff>
    </xdr:from>
    <xdr:to>
      <xdr:col>111</xdr:col>
      <xdr:colOff>177800</xdr:colOff>
      <xdr:row>40</xdr:row>
      <xdr:rowOff>107950</xdr:rowOff>
    </xdr:to>
    <xdr:cxnSp macro="">
      <xdr:nvCxnSpPr>
        <xdr:cNvPr id="592" name="直線コネクタ 591">
          <a:extLst>
            <a:ext uri="{FF2B5EF4-FFF2-40B4-BE49-F238E27FC236}">
              <a16:creationId xmlns:a16="http://schemas.microsoft.com/office/drawing/2014/main" id="{6F866011-E93B-4193-A4A7-C2B15D3A910A}"/>
            </a:ext>
          </a:extLst>
        </xdr:cNvPr>
        <xdr:cNvCxnSpPr/>
      </xdr:nvCxnSpPr>
      <xdr:spPr>
        <a:xfrm>
          <a:off x="20434300" y="6965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62230</xdr:rowOff>
    </xdr:from>
    <xdr:to>
      <xdr:col>102</xdr:col>
      <xdr:colOff>165100</xdr:colOff>
      <xdr:row>40</xdr:row>
      <xdr:rowOff>163830</xdr:rowOff>
    </xdr:to>
    <xdr:sp macro="" textlink="">
      <xdr:nvSpPr>
        <xdr:cNvPr id="593" name="楕円 592">
          <a:extLst>
            <a:ext uri="{FF2B5EF4-FFF2-40B4-BE49-F238E27FC236}">
              <a16:creationId xmlns:a16="http://schemas.microsoft.com/office/drawing/2014/main" id="{66305F50-70E7-4A94-8ED9-6E36857FD220}"/>
            </a:ext>
          </a:extLst>
        </xdr:cNvPr>
        <xdr:cNvSpPr/>
      </xdr:nvSpPr>
      <xdr:spPr>
        <a:xfrm>
          <a:off x="19494500" y="69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107950</xdr:rowOff>
    </xdr:from>
    <xdr:to>
      <xdr:col>107</xdr:col>
      <xdr:colOff>50800</xdr:colOff>
      <xdr:row>40</xdr:row>
      <xdr:rowOff>113030</xdr:rowOff>
    </xdr:to>
    <xdr:cxnSp macro="">
      <xdr:nvCxnSpPr>
        <xdr:cNvPr id="594" name="直線コネクタ 593">
          <a:extLst>
            <a:ext uri="{FF2B5EF4-FFF2-40B4-BE49-F238E27FC236}">
              <a16:creationId xmlns:a16="http://schemas.microsoft.com/office/drawing/2014/main" id="{1F66E4C2-C9CF-43A0-8AFD-C0C3B0F4189E}"/>
            </a:ext>
          </a:extLst>
        </xdr:cNvPr>
        <xdr:cNvCxnSpPr/>
      </xdr:nvCxnSpPr>
      <xdr:spPr>
        <a:xfrm flipV="1">
          <a:off x="19545300" y="69659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62230</xdr:rowOff>
    </xdr:from>
    <xdr:to>
      <xdr:col>98</xdr:col>
      <xdr:colOff>38100</xdr:colOff>
      <xdr:row>40</xdr:row>
      <xdr:rowOff>163830</xdr:rowOff>
    </xdr:to>
    <xdr:sp macro="" textlink="">
      <xdr:nvSpPr>
        <xdr:cNvPr id="595" name="楕円 594">
          <a:extLst>
            <a:ext uri="{FF2B5EF4-FFF2-40B4-BE49-F238E27FC236}">
              <a16:creationId xmlns:a16="http://schemas.microsoft.com/office/drawing/2014/main" id="{1BCC0F9E-BDB6-4726-BBBC-2B9CE352F262}"/>
            </a:ext>
          </a:extLst>
        </xdr:cNvPr>
        <xdr:cNvSpPr/>
      </xdr:nvSpPr>
      <xdr:spPr>
        <a:xfrm>
          <a:off x="18605500" y="69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113030</xdr:rowOff>
    </xdr:from>
    <xdr:to>
      <xdr:col>102</xdr:col>
      <xdr:colOff>114300</xdr:colOff>
      <xdr:row>40</xdr:row>
      <xdr:rowOff>113030</xdr:rowOff>
    </xdr:to>
    <xdr:cxnSp macro="">
      <xdr:nvCxnSpPr>
        <xdr:cNvPr id="596" name="直線コネクタ 595">
          <a:extLst>
            <a:ext uri="{FF2B5EF4-FFF2-40B4-BE49-F238E27FC236}">
              <a16:creationId xmlns:a16="http://schemas.microsoft.com/office/drawing/2014/main" id="{78262297-1606-4A13-85FC-84FE532B8FC1}"/>
            </a:ext>
          </a:extLst>
        </xdr:cNvPr>
        <xdr:cNvCxnSpPr/>
      </xdr:nvCxnSpPr>
      <xdr:spPr>
        <a:xfrm>
          <a:off x="18656300" y="6971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136525</xdr:rowOff>
    </xdr:from>
    <xdr:ext cx="469900" cy="258445"/>
    <xdr:sp macro="" textlink="">
      <xdr:nvSpPr>
        <xdr:cNvPr id="597" name="n_1aveValue【認定こども園・幼稚園・保育所】&#10;一人当たり面積">
          <a:extLst>
            <a:ext uri="{FF2B5EF4-FFF2-40B4-BE49-F238E27FC236}">
              <a16:creationId xmlns:a16="http://schemas.microsoft.com/office/drawing/2014/main" id="{5ECAE6AB-587B-4168-89A4-AF07F119F452}"/>
            </a:ext>
          </a:extLst>
        </xdr:cNvPr>
        <xdr:cNvSpPr txBox="1"/>
      </xdr:nvSpPr>
      <xdr:spPr>
        <a:xfrm>
          <a:off x="21075650" y="6480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140970</xdr:rowOff>
    </xdr:from>
    <xdr:ext cx="468630" cy="259080"/>
    <xdr:sp macro="" textlink="">
      <xdr:nvSpPr>
        <xdr:cNvPr id="598" name="n_2aveValue【認定こども園・幼稚園・保育所】&#10;一人当たり面積">
          <a:extLst>
            <a:ext uri="{FF2B5EF4-FFF2-40B4-BE49-F238E27FC236}">
              <a16:creationId xmlns:a16="http://schemas.microsoft.com/office/drawing/2014/main" id="{B129D75B-1184-43DC-AF53-25F71D3ACFD2}"/>
            </a:ext>
          </a:extLst>
        </xdr:cNvPr>
        <xdr:cNvSpPr txBox="1"/>
      </xdr:nvSpPr>
      <xdr:spPr>
        <a:xfrm>
          <a:off x="20199350" y="6484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150495</xdr:rowOff>
    </xdr:from>
    <xdr:ext cx="468630" cy="259080"/>
    <xdr:sp macro="" textlink="">
      <xdr:nvSpPr>
        <xdr:cNvPr id="599" name="n_3aveValue【認定こども園・幼稚園・保育所】&#10;一人当たり面積">
          <a:extLst>
            <a:ext uri="{FF2B5EF4-FFF2-40B4-BE49-F238E27FC236}">
              <a16:creationId xmlns:a16="http://schemas.microsoft.com/office/drawing/2014/main" id="{15F0626E-C9A4-451B-ADA6-AE3DA0922918}"/>
            </a:ext>
          </a:extLst>
        </xdr:cNvPr>
        <xdr:cNvSpPr txBox="1"/>
      </xdr:nvSpPr>
      <xdr:spPr>
        <a:xfrm>
          <a:off x="19310350" y="64941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140970</xdr:rowOff>
    </xdr:from>
    <xdr:ext cx="468630" cy="259080"/>
    <xdr:sp macro="" textlink="">
      <xdr:nvSpPr>
        <xdr:cNvPr id="600" name="n_4aveValue【認定こども園・幼稚園・保育所】&#10;一人当たり面積">
          <a:extLst>
            <a:ext uri="{FF2B5EF4-FFF2-40B4-BE49-F238E27FC236}">
              <a16:creationId xmlns:a16="http://schemas.microsoft.com/office/drawing/2014/main" id="{47949099-8B1B-4FB0-9A90-5944637172BA}"/>
            </a:ext>
          </a:extLst>
        </xdr:cNvPr>
        <xdr:cNvSpPr txBox="1"/>
      </xdr:nvSpPr>
      <xdr:spPr>
        <a:xfrm>
          <a:off x="18421350" y="6484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149860</xdr:rowOff>
    </xdr:from>
    <xdr:ext cx="469900" cy="259080"/>
    <xdr:sp macro="" textlink="">
      <xdr:nvSpPr>
        <xdr:cNvPr id="601" name="n_1mainValue【認定こども園・幼稚園・保育所】&#10;一人当たり面積">
          <a:extLst>
            <a:ext uri="{FF2B5EF4-FFF2-40B4-BE49-F238E27FC236}">
              <a16:creationId xmlns:a16="http://schemas.microsoft.com/office/drawing/2014/main" id="{5420B64B-D11E-425D-81FC-FBDD6AF1808F}"/>
            </a:ext>
          </a:extLst>
        </xdr:cNvPr>
        <xdr:cNvSpPr txBox="1"/>
      </xdr:nvSpPr>
      <xdr:spPr>
        <a:xfrm>
          <a:off x="21075650" y="700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149860</xdr:rowOff>
    </xdr:from>
    <xdr:ext cx="468630" cy="259080"/>
    <xdr:sp macro="" textlink="">
      <xdr:nvSpPr>
        <xdr:cNvPr id="602" name="n_2mainValue【認定こども園・幼稚園・保育所】&#10;一人当たり面積">
          <a:extLst>
            <a:ext uri="{FF2B5EF4-FFF2-40B4-BE49-F238E27FC236}">
              <a16:creationId xmlns:a16="http://schemas.microsoft.com/office/drawing/2014/main" id="{021D14A6-76C5-41D7-870A-B6EB18D2F950}"/>
            </a:ext>
          </a:extLst>
        </xdr:cNvPr>
        <xdr:cNvSpPr txBox="1"/>
      </xdr:nvSpPr>
      <xdr:spPr>
        <a:xfrm>
          <a:off x="20199350" y="7007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154940</xdr:rowOff>
    </xdr:from>
    <xdr:ext cx="468630" cy="257810"/>
    <xdr:sp macro="" textlink="">
      <xdr:nvSpPr>
        <xdr:cNvPr id="603" name="n_3mainValue【認定こども園・幼稚園・保育所】&#10;一人当たり面積">
          <a:extLst>
            <a:ext uri="{FF2B5EF4-FFF2-40B4-BE49-F238E27FC236}">
              <a16:creationId xmlns:a16="http://schemas.microsoft.com/office/drawing/2014/main" id="{21C47185-A5A8-4335-BF69-BD92AA42E7F0}"/>
            </a:ext>
          </a:extLst>
        </xdr:cNvPr>
        <xdr:cNvSpPr txBox="1"/>
      </xdr:nvSpPr>
      <xdr:spPr>
        <a:xfrm>
          <a:off x="19310350" y="70129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154940</xdr:rowOff>
    </xdr:from>
    <xdr:ext cx="468630" cy="257810"/>
    <xdr:sp macro="" textlink="">
      <xdr:nvSpPr>
        <xdr:cNvPr id="604" name="n_4mainValue【認定こども園・幼稚園・保育所】&#10;一人当たり面積">
          <a:extLst>
            <a:ext uri="{FF2B5EF4-FFF2-40B4-BE49-F238E27FC236}">
              <a16:creationId xmlns:a16="http://schemas.microsoft.com/office/drawing/2014/main" id="{11C85BB2-ACAB-4B9A-8E88-17B7CC6A9D3F}"/>
            </a:ext>
          </a:extLst>
        </xdr:cNvPr>
        <xdr:cNvSpPr txBox="1"/>
      </xdr:nvSpPr>
      <xdr:spPr>
        <a:xfrm>
          <a:off x="18421350" y="70129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EBCFD1A-4F86-4E88-8DE7-B368CC791E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F0260122-DA97-49BA-B698-3D8632905785}"/>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5E760A9B-A6B9-47F3-8EE2-9F6970AF257B}"/>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A6F15499-CB0F-45A9-AC42-935508697DC6}"/>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6E74FA8D-CBB1-43D6-BCED-D7441FFDA95E}"/>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D9FCCA9E-90D3-4D63-8A07-E343D1052EF1}"/>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4DF2CA15-7E82-4491-862B-305D700815AC}"/>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CFCB5110-5A26-4051-BCC3-92F5183FB7BD}"/>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613" name="テキスト ボックス 612">
          <a:extLst>
            <a:ext uri="{FF2B5EF4-FFF2-40B4-BE49-F238E27FC236}">
              <a16:creationId xmlns:a16="http://schemas.microsoft.com/office/drawing/2014/main" id="{D11835B4-2F56-4121-AEA1-DCC438F2C30D}"/>
            </a:ext>
          </a:extLst>
        </xdr:cNvPr>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CBD8F59F-AD8B-4EC6-B619-F334EECEF36B}"/>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615" name="テキスト ボックス 614">
          <a:extLst>
            <a:ext uri="{FF2B5EF4-FFF2-40B4-BE49-F238E27FC236}">
              <a16:creationId xmlns:a16="http://schemas.microsoft.com/office/drawing/2014/main" id="{B5BC055E-816A-4542-8AFC-98FFBFC22A98}"/>
            </a:ext>
          </a:extLst>
        </xdr:cNvPr>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29E06B49-CB52-4CB7-9F14-A64FE2FE1F08}"/>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617" name="テキスト ボックス 616">
          <a:extLst>
            <a:ext uri="{FF2B5EF4-FFF2-40B4-BE49-F238E27FC236}">
              <a16:creationId xmlns:a16="http://schemas.microsoft.com/office/drawing/2014/main" id="{9F7ACB23-C73F-46AC-8735-E6203F44B870}"/>
            </a:ext>
          </a:extLst>
        </xdr:cNvPr>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26A99A4F-F6B9-4FB9-AC47-69441218A21E}"/>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19" name="テキスト ボックス 618">
          <a:extLst>
            <a:ext uri="{FF2B5EF4-FFF2-40B4-BE49-F238E27FC236}">
              <a16:creationId xmlns:a16="http://schemas.microsoft.com/office/drawing/2014/main" id="{01C44ED8-FFD0-469C-8F4D-4678EA4BA1DB}"/>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C1052E74-6373-4AD1-9E87-7AE829571B79}"/>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621" name="テキスト ボックス 620">
          <a:extLst>
            <a:ext uri="{FF2B5EF4-FFF2-40B4-BE49-F238E27FC236}">
              <a16:creationId xmlns:a16="http://schemas.microsoft.com/office/drawing/2014/main" id="{6BB9B21C-AA5A-4A6D-9869-24ABA15D0EEF}"/>
            </a:ext>
          </a:extLst>
        </xdr:cNvPr>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2B739B33-9012-41A7-A8B8-9E5B6AF09979}"/>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3" name="テキスト ボックス 622">
          <a:extLst>
            <a:ext uri="{FF2B5EF4-FFF2-40B4-BE49-F238E27FC236}">
              <a16:creationId xmlns:a16="http://schemas.microsoft.com/office/drawing/2014/main" id="{26EB28CF-E054-4DD9-8B0C-1FD3D44C5DC6}"/>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F064A7EE-9D8B-4797-A7C4-B15A284E5018}"/>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5" name="テキスト ボックス 624">
          <a:extLst>
            <a:ext uri="{FF2B5EF4-FFF2-40B4-BE49-F238E27FC236}">
              <a16:creationId xmlns:a16="http://schemas.microsoft.com/office/drawing/2014/main" id="{A886F4DF-4665-4506-A1F0-31E60615D22E}"/>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FEA410A2-6ADE-41C6-A429-D873EDE397F5}"/>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627" name="テキスト ボックス 626">
          <a:extLst>
            <a:ext uri="{FF2B5EF4-FFF2-40B4-BE49-F238E27FC236}">
              <a16:creationId xmlns:a16="http://schemas.microsoft.com/office/drawing/2014/main" id="{B203936A-3D34-4876-955C-9A0CDCDF32F2}"/>
            </a:ext>
          </a:extLst>
        </xdr:cNvPr>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FA9D4FBC-4759-4044-B97A-E0204C807135}"/>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9525</xdr:rowOff>
    </xdr:from>
    <xdr:to>
      <xdr:col>85</xdr:col>
      <xdr:colOff>126365</xdr:colOff>
      <xdr:row>63</xdr:row>
      <xdr:rowOff>81915</xdr:rowOff>
    </xdr:to>
    <xdr:cxnSp macro="">
      <xdr:nvCxnSpPr>
        <xdr:cNvPr id="629" name="直線コネクタ 628">
          <a:extLst>
            <a:ext uri="{FF2B5EF4-FFF2-40B4-BE49-F238E27FC236}">
              <a16:creationId xmlns:a16="http://schemas.microsoft.com/office/drawing/2014/main" id="{533CFB3B-DF00-481B-B85E-F5A845317F2F}"/>
            </a:ext>
          </a:extLst>
        </xdr:cNvPr>
        <xdr:cNvCxnSpPr/>
      </xdr:nvCxnSpPr>
      <xdr:spPr>
        <a:xfrm flipV="1">
          <a:off x="16318865" y="9782175"/>
          <a:ext cx="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86360</xdr:rowOff>
    </xdr:from>
    <xdr:ext cx="405130" cy="257810"/>
    <xdr:sp macro="" textlink="">
      <xdr:nvSpPr>
        <xdr:cNvPr id="630" name="【学校施設】&#10;有形固定資産減価償却率最小値テキスト">
          <a:extLst>
            <a:ext uri="{FF2B5EF4-FFF2-40B4-BE49-F238E27FC236}">
              <a16:creationId xmlns:a16="http://schemas.microsoft.com/office/drawing/2014/main" id="{48AA05AE-764D-4CB4-8A4B-03246215517D}"/>
            </a:ext>
          </a:extLst>
        </xdr:cNvPr>
        <xdr:cNvSpPr txBox="1"/>
      </xdr:nvSpPr>
      <xdr:spPr>
        <a:xfrm>
          <a:off x="16357600" y="108877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631" name="直線コネクタ 630">
          <a:extLst>
            <a:ext uri="{FF2B5EF4-FFF2-40B4-BE49-F238E27FC236}">
              <a16:creationId xmlns:a16="http://schemas.microsoft.com/office/drawing/2014/main" id="{C971F107-CEC5-44DB-A46A-40421AC7ECA4}"/>
            </a:ext>
          </a:extLst>
        </xdr:cNvPr>
        <xdr:cNvCxnSpPr/>
      </xdr:nvCxnSpPr>
      <xdr:spPr>
        <a:xfrm>
          <a:off x="16230600" y="10883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127635</xdr:rowOff>
    </xdr:from>
    <xdr:ext cx="405130" cy="259080"/>
    <xdr:sp macro="" textlink="">
      <xdr:nvSpPr>
        <xdr:cNvPr id="632" name="【学校施設】&#10;有形固定資産減価償却率最大値テキスト">
          <a:extLst>
            <a:ext uri="{FF2B5EF4-FFF2-40B4-BE49-F238E27FC236}">
              <a16:creationId xmlns:a16="http://schemas.microsoft.com/office/drawing/2014/main" id="{BB36637E-81DF-4314-99A9-26D3A1030B66}"/>
            </a:ext>
          </a:extLst>
        </xdr:cNvPr>
        <xdr:cNvSpPr txBox="1"/>
      </xdr:nvSpPr>
      <xdr:spPr>
        <a:xfrm>
          <a:off x="16357600" y="9557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633" name="直線コネクタ 632">
          <a:extLst>
            <a:ext uri="{FF2B5EF4-FFF2-40B4-BE49-F238E27FC236}">
              <a16:creationId xmlns:a16="http://schemas.microsoft.com/office/drawing/2014/main" id="{60F67CB5-EE2F-4E6C-A10F-D73F60D41421}"/>
            </a:ext>
          </a:extLst>
        </xdr:cNvPr>
        <xdr:cNvCxnSpPr/>
      </xdr:nvCxnSpPr>
      <xdr:spPr>
        <a:xfrm>
          <a:off x="16230600" y="978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73025</xdr:rowOff>
    </xdr:from>
    <xdr:ext cx="405130" cy="259080"/>
    <xdr:sp macro="" textlink="">
      <xdr:nvSpPr>
        <xdr:cNvPr id="634" name="【学校施設】&#10;有形固定資産減価償却率平均値テキスト">
          <a:extLst>
            <a:ext uri="{FF2B5EF4-FFF2-40B4-BE49-F238E27FC236}">
              <a16:creationId xmlns:a16="http://schemas.microsoft.com/office/drawing/2014/main" id="{B6F75992-5371-41A7-9395-0F9E004CFB06}"/>
            </a:ext>
          </a:extLst>
        </xdr:cNvPr>
        <xdr:cNvSpPr txBox="1"/>
      </xdr:nvSpPr>
      <xdr:spPr>
        <a:xfrm>
          <a:off x="16357600" y="101885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635" name="フローチャート: 判断 634">
          <a:extLst>
            <a:ext uri="{FF2B5EF4-FFF2-40B4-BE49-F238E27FC236}">
              <a16:creationId xmlns:a16="http://schemas.microsoft.com/office/drawing/2014/main" id="{C6598036-0D5B-4B07-8E46-1D0ABB59B7A6}"/>
            </a:ext>
          </a:extLst>
        </xdr:cNvPr>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636" name="フローチャート: 判断 635">
          <a:extLst>
            <a:ext uri="{FF2B5EF4-FFF2-40B4-BE49-F238E27FC236}">
              <a16:creationId xmlns:a16="http://schemas.microsoft.com/office/drawing/2014/main" id="{D0788D86-F0B3-4621-B598-2BB748C4C668}"/>
            </a:ext>
          </a:extLst>
        </xdr:cNvPr>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637" name="フローチャート: 判断 636">
          <a:extLst>
            <a:ext uri="{FF2B5EF4-FFF2-40B4-BE49-F238E27FC236}">
              <a16:creationId xmlns:a16="http://schemas.microsoft.com/office/drawing/2014/main" id="{455BBBDF-6E0A-41D8-BFD2-51564E13BBE2}"/>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38" name="フローチャート: 判断 637">
          <a:extLst>
            <a:ext uri="{FF2B5EF4-FFF2-40B4-BE49-F238E27FC236}">
              <a16:creationId xmlns:a16="http://schemas.microsoft.com/office/drawing/2014/main" id="{DD2C0688-9A26-46EF-8924-1A8062716EFF}"/>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39" name="フローチャート: 判断 638">
          <a:extLst>
            <a:ext uri="{FF2B5EF4-FFF2-40B4-BE49-F238E27FC236}">
              <a16:creationId xmlns:a16="http://schemas.microsoft.com/office/drawing/2014/main" id="{8001FBFB-490F-4C3B-8A10-A6E7DBFA6D96}"/>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640" name="テキスト ボックス 639">
          <a:extLst>
            <a:ext uri="{FF2B5EF4-FFF2-40B4-BE49-F238E27FC236}">
              <a16:creationId xmlns:a16="http://schemas.microsoft.com/office/drawing/2014/main" id="{190D6289-1DD7-4389-B7B0-F7339FB815A5}"/>
            </a:ext>
          </a:extLst>
        </xdr:cNvPr>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641" name="テキスト ボックス 640">
          <a:extLst>
            <a:ext uri="{FF2B5EF4-FFF2-40B4-BE49-F238E27FC236}">
              <a16:creationId xmlns:a16="http://schemas.microsoft.com/office/drawing/2014/main" id="{FAD60B4E-C241-4048-AA1C-EBA6ED92DCD5}"/>
            </a:ext>
          </a:extLst>
        </xdr:cNvPr>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642" name="テキスト ボックス 641">
          <a:extLst>
            <a:ext uri="{FF2B5EF4-FFF2-40B4-BE49-F238E27FC236}">
              <a16:creationId xmlns:a16="http://schemas.microsoft.com/office/drawing/2014/main" id="{1FABCB76-F9C4-4FA6-9CDE-A1CDBC3D0A7F}"/>
            </a:ext>
          </a:extLst>
        </xdr:cNvPr>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643" name="テキスト ボックス 642">
          <a:extLst>
            <a:ext uri="{FF2B5EF4-FFF2-40B4-BE49-F238E27FC236}">
              <a16:creationId xmlns:a16="http://schemas.microsoft.com/office/drawing/2014/main" id="{91D26B5E-4523-4F55-9CB0-705F8FA645EB}"/>
            </a:ext>
          </a:extLst>
        </xdr:cNvPr>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644" name="テキスト ボックス 643">
          <a:extLst>
            <a:ext uri="{FF2B5EF4-FFF2-40B4-BE49-F238E27FC236}">
              <a16:creationId xmlns:a16="http://schemas.microsoft.com/office/drawing/2014/main" id="{13D84305-5817-4712-A30B-255141132E5C}"/>
            </a:ext>
          </a:extLst>
        </xdr:cNvPr>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61</xdr:row>
      <xdr:rowOff>82550</xdr:rowOff>
    </xdr:from>
    <xdr:to>
      <xdr:col>85</xdr:col>
      <xdr:colOff>177800</xdr:colOff>
      <xdr:row>62</xdr:row>
      <xdr:rowOff>12700</xdr:rowOff>
    </xdr:to>
    <xdr:sp macro="" textlink="">
      <xdr:nvSpPr>
        <xdr:cNvPr id="645" name="楕円 644">
          <a:extLst>
            <a:ext uri="{FF2B5EF4-FFF2-40B4-BE49-F238E27FC236}">
              <a16:creationId xmlns:a16="http://schemas.microsoft.com/office/drawing/2014/main" id="{311CF0CF-2C0F-4EB8-A063-1C2A656C2E20}"/>
            </a:ext>
          </a:extLst>
        </xdr:cNvPr>
        <xdr:cNvSpPr/>
      </xdr:nvSpPr>
      <xdr:spPr>
        <a:xfrm>
          <a:off x="16268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60960</xdr:rowOff>
    </xdr:from>
    <xdr:ext cx="405130" cy="259080"/>
    <xdr:sp macro="" textlink="">
      <xdr:nvSpPr>
        <xdr:cNvPr id="646" name="【学校施設】&#10;有形固定資産減価償却率該当値テキスト">
          <a:extLst>
            <a:ext uri="{FF2B5EF4-FFF2-40B4-BE49-F238E27FC236}">
              <a16:creationId xmlns:a16="http://schemas.microsoft.com/office/drawing/2014/main" id="{6DA7C448-D2A8-465E-B932-EEF2DD254313}"/>
            </a:ext>
          </a:extLst>
        </xdr:cNvPr>
        <xdr:cNvSpPr txBox="1"/>
      </xdr:nvSpPr>
      <xdr:spPr>
        <a:xfrm>
          <a:off x="16357600" y="10519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50165</xdr:rowOff>
    </xdr:from>
    <xdr:to>
      <xdr:col>81</xdr:col>
      <xdr:colOff>101600</xdr:colOff>
      <xdr:row>61</xdr:row>
      <xdr:rowOff>151765</xdr:rowOff>
    </xdr:to>
    <xdr:sp macro="" textlink="">
      <xdr:nvSpPr>
        <xdr:cNvPr id="647" name="楕円 646">
          <a:extLst>
            <a:ext uri="{FF2B5EF4-FFF2-40B4-BE49-F238E27FC236}">
              <a16:creationId xmlns:a16="http://schemas.microsoft.com/office/drawing/2014/main" id="{70EED874-8167-495F-B319-C1C11CD59E1F}"/>
            </a:ext>
          </a:extLst>
        </xdr:cNvPr>
        <xdr:cNvSpPr/>
      </xdr:nvSpPr>
      <xdr:spPr>
        <a:xfrm>
          <a:off x="15430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100965</xdr:rowOff>
    </xdr:from>
    <xdr:to>
      <xdr:col>85</xdr:col>
      <xdr:colOff>127000</xdr:colOff>
      <xdr:row>61</xdr:row>
      <xdr:rowOff>133350</xdr:rowOff>
    </xdr:to>
    <xdr:cxnSp macro="">
      <xdr:nvCxnSpPr>
        <xdr:cNvPr id="648" name="直線コネクタ 647">
          <a:extLst>
            <a:ext uri="{FF2B5EF4-FFF2-40B4-BE49-F238E27FC236}">
              <a16:creationId xmlns:a16="http://schemas.microsoft.com/office/drawing/2014/main" id="{ECEAE141-3B9C-4659-A4EA-00DF811365B4}"/>
            </a:ext>
          </a:extLst>
        </xdr:cNvPr>
        <xdr:cNvCxnSpPr/>
      </xdr:nvCxnSpPr>
      <xdr:spPr>
        <a:xfrm>
          <a:off x="15481300" y="105594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649" name="楕円 648">
          <a:extLst>
            <a:ext uri="{FF2B5EF4-FFF2-40B4-BE49-F238E27FC236}">
              <a16:creationId xmlns:a16="http://schemas.microsoft.com/office/drawing/2014/main" id="{09BA484F-93B1-4116-8BA9-1F032878FF15}"/>
            </a:ext>
          </a:extLst>
        </xdr:cNvPr>
        <xdr:cNvSpPr/>
      </xdr:nvSpPr>
      <xdr:spPr>
        <a:xfrm>
          <a:off x="1454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100965</xdr:rowOff>
    </xdr:to>
    <xdr:cxnSp macro="">
      <xdr:nvCxnSpPr>
        <xdr:cNvPr id="650" name="直線コネクタ 649">
          <a:extLst>
            <a:ext uri="{FF2B5EF4-FFF2-40B4-BE49-F238E27FC236}">
              <a16:creationId xmlns:a16="http://schemas.microsoft.com/office/drawing/2014/main" id="{34F80062-D58C-4F2A-9CB3-9E05F3C6B3F6}"/>
            </a:ext>
          </a:extLst>
        </xdr:cNvPr>
        <xdr:cNvCxnSpPr/>
      </xdr:nvCxnSpPr>
      <xdr:spPr>
        <a:xfrm>
          <a:off x="14592300" y="105270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36830</xdr:rowOff>
    </xdr:from>
    <xdr:to>
      <xdr:col>72</xdr:col>
      <xdr:colOff>38100</xdr:colOff>
      <xdr:row>61</xdr:row>
      <xdr:rowOff>138430</xdr:rowOff>
    </xdr:to>
    <xdr:sp macro="" textlink="">
      <xdr:nvSpPr>
        <xdr:cNvPr id="651" name="楕円 650">
          <a:extLst>
            <a:ext uri="{FF2B5EF4-FFF2-40B4-BE49-F238E27FC236}">
              <a16:creationId xmlns:a16="http://schemas.microsoft.com/office/drawing/2014/main" id="{DE05CE4A-66F0-4C7F-ADBD-91DBDC33A331}"/>
            </a:ext>
          </a:extLst>
        </xdr:cNvPr>
        <xdr:cNvSpPr/>
      </xdr:nvSpPr>
      <xdr:spPr>
        <a:xfrm>
          <a:off x="13652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68580</xdr:rowOff>
    </xdr:from>
    <xdr:to>
      <xdr:col>76</xdr:col>
      <xdr:colOff>114300</xdr:colOff>
      <xdr:row>61</xdr:row>
      <xdr:rowOff>87630</xdr:rowOff>
    </xdr:to>
    <xdr:cxnSp macro="">
      <xdr:nvCxnSpPr>
        <xdr:cNvPr id="652" name="直線コネクタ 651">
          <a:extLst>
            <a:ext uri="{FF2B5EF4-FFF2-40B4-BE49-F238E27FC236}">
              <a16:creationId xmlns:a16="http://schemas.microsoft.com/office/drawing/2014/main" id="{D8C6A516-00CA-41C3-8A32-293C62DD36B6}"/>
            </a:ext>
          </a:extLst>
        </xdr:cNvPr>
        <xdr:cNvCxnSpPr/>
      </xdr:nvCxnSpPr>
      <xdr:spPr>
        <a:xfrm flipV="1">
          <a:off x="13703300" y="105270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xdr:rowOff>
    </xdr:from>
    <xdr:to>
      <xdr:col>67</xdr:col>
      <xdr:colOff>101600</xdr:colOff>
      <xdr:row>61</xdr:row>
      <xdr:rowOff>106045</xdr:rowOff>
    </xdr:to>
    <xdr:sp macro="" textlink="">
      <xdr:nvSpPr>
        <xdr:cNvPr id="653" name="楕円 652">
          <a:extLst>
            <a:ext uri="{FF2B5EF4-FFF2-40B4-BE49-F238E27FC236}">
              <a16:creationId xmlns:a16="http://schemas.microsoft.com/office/drawing/2014/main" id="{D9AF7848-CCDF-40D6-B138-0883C904EB8C}"/>
            </a:ext>
          </a:extLst>
        </xdr:cNvPr>
        <xdr:cNvSpPr/>
      </xdr:nvSpPr>
      <xdr:spPr>
        <a:xfrm>
          <a:off x="12763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55245</xdr:rowOff>
    </xdr:from>
    <xdr:to>
      <xdr:col>71</xdr:col>
      <xdr:colOff>177800</xdr:colOff>
      <xdr:row>61</xdr:row>
      <xdr:rowOff>87630</xdr:rowOff>
    </xdr:to>
    <xdr:cxnSp macro="">
      <xdr:nvCxnSpPr>
        <xdr:cNvPr id="654" name="直線コネクタ 653">
          <a:extLst>
            <a:ext uri="{FF2B5EF4-FFF2-40B4-BE49-F238E27FC236}">
              <a16:creationId xmlns:a16="http://schemas.microsoft.com/office/drawing/2014/main" id="{B04A430A-ECAB-4112-8FCF-15D7A2AAD414}"/>
            </a:ext>
          </a:extLst>
        </xdr:cNvPr>
        <xdr:cNvCxnSpPr/>
      </xdr:nvCxnSpPr>
      <xdr:spPr>
        <a:xfrm>
          <a:off x="12814300" y="105136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156845</xdr:rowOff>
    </xdr:from>
    <xdr:ext cx="405130" cy="257810"/>
    <xdr:sp macro="" textlink="">
      <xdr:nvSpPr>
        <xdr:cNvPr id="655" name="n_1aveValue【学校施設】&#10;有形固定資産減価償却率">
          <a:extLst>
            <a:ext uri="{FF2B5EF4-FFF2-40B4-BE49-F238E27FC236}">
              <a16:creationId xmlns:a16="http://schemas.microsoft.com/office/drawing/2014/main" id="{0E961B45-166E-46E1-84AF-7F6FFD7F257B}"/>
            </a:ext>
          </a:extLst>
        </xdr:cNvPr>
        <xdr:cNvSpPr txBox="1"/>
      </xdr:nvSpPr>
      <xdr:spPr>
        <a:xfrm>
          <a:off x="15266035" y="101009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145415</xdr:rowOff>
    </xdr:from>
    <xdr:ext cx="403860" cy="257810"/>
    <xdr:sp macro="" textlink="">
      <xdr:nvSpPr>
        <xdr:cNvPr id="656" name="n_2aveValue【学校施設】&#10;有形固定資産減価償却率">
          <a:extLst>
            <a:ext uri="{FF2B5EF4-FFF2-40B4-BE49-F238E27FC236}">
              <a16:creationId xmlns:a16="http://schemas.microsoft.com/office/drawing/2014/main" id="{09141ADA-C17B-4B18-A69C-FF6235F9674E}"/>
            </a:ext>
          </a:extLst>
        </xdr:cNvPr>
        <xdr:cNvSpPr txBox="1"/>
      </xdr:nvSpPr>
      <xdr:spPr>
        <a:xfrm>
          <a:off x="14389735" y="100895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145415</xdr:rowOff>
    </xdr:from>
    <xdr:ext cx="403860" cy="257810"/>
    <xdr:sp macro="" textlink="">
      <xdr:nvSpPr>
        <xdr:cNvPr id="657" name="n_3aveValue【学校施設】&#10;有形固定資産減価償却率">
          <a:extLst>
            <a:ext uri="{FF2B5EF4-FFF2-40B4-BE49-F238E27FC236}">
              <a16:creationId xmlns:a16="http://schemas.microsoft.com/office/drawing/2014/main" id="{2BE8BB15-FD4A-41A1-8954-7869E3C84C8D}"/>
            </a:ext>
          </a:extLst>
        </xdr:cNvPr>
        <xdr:cNvSpPr txBox="1"/>
      </xdr:nvSpPr>
      <xdr:spPr>
        <a:xfrm>
          <a:off x="13500735" y="100895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135890</xdr:rowOff>
    </xdr:from>
    <xdr:ext cx="403860" cy="259080"/>
    <xdr:sp macro="" textlink="">
      <xdr:nvSpPr>
        <xdr:cNvPr id="658" name="n_4aveValue【学校施設】&#10;有形固定資産減価償却率">
          <a:extLst>
            <a:ext uri="{FF2B5EF4-FFF2-40B4-BE49-F238E27FC236}">
              <a16:creationId xmlns:a16="http://schemas.microsoft.com/office/drawing/2014/main" id="{2869E4AF-FABD-4D49-9AB1-1D3A542C9717}"/>
            </a:ext>
          </a:extLst>
        </xdr:cNvPr>
        <xdr:cNvSpPr txBox="1"/>
      </xdr:nvSpPr>
      <xdr:spPr>
        <a:xfrm>
          <a:off x="12611735" y="100799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143510</xdr:rowOff>
    </xdr:from>
    <xdr:ext cx="405130" cy="257810"/>
    <xdr:sp macro="" textlink="">
      <xdr:nvSpPr>
        <xdr:cNvPr id="659" name="n_1mainValue【学校施設】&#10;有形固定資産減価償却率">
          <a:extLst>
            <a:ext uri="{FF2B5EF4-FFF2-40B4-BE49-F238E27FC236}">
              <a16:creationId xmlns:a16="http://schemas.microsoft.com/office/drawing/2014/main" id="{65123552-4539-4781-8FBF-623598FCB8AA}"/>
            </a:ext>
          </a:extLst>
        </xdr:cNvPr>
        <xdr:cNvSpPr txBox="1"/>
      </xdr:nvSpPr>
      <xdr:spPr>
        <a:xfrm>
          <a:off x="15266035" y="106019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110490</xdr:rowOff>
    </xdr:from>
    <xdr:ext cx="403860" cy="257810"/>
    <xdr:sp macro="" textlink="">
      <xdr:nvSpPr>
        <xdr:cNvPr id="660" name="n_2mainValue【学校施設】&#10;有形固定資産減価償却率">
          <a:extLst>
            <a:ext uri="{FF2B5EF4-FFF2-40B4-BE49-F238E27FC236}">
              <a16:creationId xmlns:a16="http://schemas.microsoft.com/office/drawing/2014/main" id="{99A91BA7-7B0D-42FD-A5CE-CE2DDC739D73}"/>
            </a:ext>
          </a:extLst>
        </xdr:cNvPr>
        <xdr:cNvSpPr txBox="1"/>
      </xdr:nvSpPr>
      <xdr:spPr>
        <a:xfrm>
          <a:off x="14389735" y="105689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129540</xdr:rowOff>
    </xdr:from>
    <xdr:ext cx="403860" cy="259080"/>
    <xdr:sp macro="" textlink="">
      <xdr:nvSpPr>
        <xdr:cNvPr id="661" name="n_3mainValue【学校施設】&#10;有形固定資産減価償却率">
          <a:extLst>
            <a:ext uri="{FF2B5EF4-FFF2-40B4-BE49-F238E27FC236}">
              <a16:creationId xmlns:a16="http://schemas.microsoft.com/office/drawing/2014/main" id="{6746653F-FA49-4BDA-B9A0-52C77DED2F5E}"/>
            </a:ext>
          </a:extLst>
        </xdr:cNvPr>
        <xdr:cNvSpPr txBox="1"/>
      </xdr:nvSpPr>
      <xdr:spPr>
        <a:xfrm>
          <a:off x="13500735" y="105879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97790</xdr:rowOff>
    </xdr:from>
    <xdr:ext cx="403860" cy="257810"/>
    <xdr:sp macro="" textlink="">
      <xdr:nvSpPr>
        <xdr:cNvPr id="662" name="n_4mainValue【学校施設】&#10;有形固定資産減価償却率">
          <a:extLst>
            <a:ext uri="{FF2B5EF4-FFF2-40B4-BE49-F238E27FC236}">
              <a16:creationId xmlns:a16="http://schemas.microsoft.com/office/drawing/2014/main" id="{79758A16-9F8C-42F4-AD43-1B3BA1B162BD}"/>
            </a:ext>
          </a:extLst>
        </xdr:cNvPr>
        <xdr:cNvSpPr txBox="1"/>
      </xdr:nvSpPr>
      <xdr:spPr>
        <a:xfrm>
          <a:off x="12611735" y="105562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37DB2B74-F030-47CE-9ED6-06842D4630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D5C32CFC-B8D3-45A4-B716-608A83AF41E1}"/>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F7F3EB0D-A6B8-4EBA-834F-318851731DE6}"/>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76D5C0DA-D4C4-470B-8FAA-EB4BD9ABFD38}"/>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6587D00-41CE-4B1E-8A9E-240C4E200B4A}"/>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41478178-2981-4D2D-90C2-9FCFE940FD17}"/>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6EDA2354-59FB-450B-84C7-3A5A528C7463}"/>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BB0ACBBF-ECB6-464B-A9E0-396664CF50BC}"/>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671" name="テキスト ボックス 670">
          <a:extLst>
            <a:ext uri="{FF2B5EF4-FFF2-40B4-BE49-F238E27FC236}">
              <a16:creationId xmlns:a16="http://schemas.microsoft.com/office/drawing/2014/main" id="{ED90C649-AED1-40D6-916A-221915FB026D}"/>
            </a:ext>
          </a:extLst>
        </xdr:cNvPr>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88F8684C-4158-4636-80DF-90CD13409911}"/>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20B3CDE7-799E-455A-B405-731EE1EA7AAC}"/>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674" name="テキスト ボックス 673">
          <a:extLst>
            <a:ext uri="{FF2B5EF4-FFF2-40B4-BE49-F238E27FC236}">
              <a16:creationId xmlns:a16="http://schemas.microsoft.com/office/drawing/2014/main" id="{DA791588-56F3-4716-889E-8F3320446B1E}"/>
            </a:ext>
          </a:extLst>
        </xdr:cNvPr>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67049F16-C8C5-4FE4-82E7-AA5ECCCB3C8C}"/>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676" name="テキスト ボックス 675">
          <a:extLst>
            <a:ext uri="{FF2B5EF4-FFF2-40B4-BE49-F238E27FC236}">
              <a16:creationId xmlns:a16="http://schemas.microsoft.com/office/drawing/2014/main" id="{EB0F4408-C98A-4B60-A9AA-81992BB34C58}"/>
            </a:ext>
          </a:extLst>
        </xdr:cNvPr>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F2CC6715-AE92-4956-B7CE-F10D5283932D}"/>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678" name="テキスト ボックス 677">
          <a:extLst>
            <a:ext uri="{FF2B5EF4-FFF2-40B4-BE49-F238E27FC236}">
              <a16:creationId xmlns:a16="http://schemas.microsoft.com/office/drawing/2014/main" id="{89D3D1BC-5325-4692-BBD3-5DE8CE82CC92}"/>
            </a:ext>
          </a:extLst>
        </xdr:cNvPr>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13C6B76F-03B3-452B-9C87-93E34B2F74F1}"/>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680" name="テキスト ボックス 679">
          <a:extLst>
            <a:ext uri="{FF2B5EF4-FFF2-40B4-BE49-F238E27FC236}">
              <a16:creationId xmlns:a16="http://schemas.microsoft.com/office/drawing/2014/main" id="{188041FA-77BC-4FE9-8394-E6592F0DA679}"/>
            </a:ext>
          </a:extLst>
        </xdr:cNvPr>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EAA903EF-CAAC-41AE-9F87-253C7BFC6274}"/>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682" name="テキスト ボックス 681">
          <a:extLst>
            <a:ext uri="{FF2B5EF4-FFF2-40B4-BE49-F238E27FC236}">
              <a16:creationId xmlns:a16="http://schemas.microsoft.com/office/drawing/2014/main" id="{5A62FDA3-06B6-4639-86BF-30BD5E0E7FA4}"/>
            </a:ext>
          </a:extLst>
        </xdr:cNvPr>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40EEE2B5-10A1-4439-A809-8F7A4CE07712}"/>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810"/>
    <xdr:sp macro="" textlink="">
      <xdr:nvSpPr>
        <xdr:cNvPr id="684" name="テキスト ボックス 683">
          <a:extLst>
            <a:ext uri="{FF2B5EF4-FFF2-40B4-BE49-F238E27FC236}">
              <a16:creationId xmlns:a16="http://schemas.microsoft.com/office/drawing/2014/main" id="{4990335D-E138-4F0B-A884-A30C5D1D0BEF}"/>
            </a:ext>
          </a:extLst>
        </xdr:cNvPr>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50B8F436-93D0-4476-9179-C193B6825A9E}"/>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69215</xdr:rowOff>
    </xdr:from>
    <xdr:to>
      <xdr:col>116</xdr:col>
      <xdr:colOff>62865</xdr:colOff>
      <xdr:row>63</xdr:row>
      <xdr:rowOff>81280</xdr:rowOff>
    </xdr:to>
    <xdr:cxnSp macro="">
      <xdr:nvCxnSpPr>
        <xdr:cNvPr id="686" name="直線コネクタ 685">
          <a:extLst>
            <a:ext uri="{FF2B5EF4-FFF2-40B4-BE49-F238E27FC236}">
              <a16:creationId xmlns:a16="http://schemas.microsoft.com/office/drawing/2014/main" id="{BEBB0B81-320D-47E9-B679-3A4A99AC7B6C}"/>
            </a:ext>
          </a:extLst>
        </xdr:cNvPr>
        <xdr:cNvCxnSpPr/>
      </xdr:nvCxnSpPr>
      <xdr:spPr>
        <a:xfrm flipV="1">
          <a:off x="22160865" y="9670415"/>
          <a:ext cx="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85090</xdr:rowOff>
    </xdr:from>
    <xdr:ext cx="469900" cy="259080"/>
    <xdr:sp macro="" textlink="">
      <xdr:nvSpPr>
        <xdr:cNvPr id="687" name="【学校施設】&#10;一人当たり面積最小値テキスト">
          <a:extLst>
            <a:ext uri="{FF2B5EF4-FFF2-40B4-BE49-F238E27FC236}">
              <a16:creationId xmlns:a16="http://schemas.microsoft.com/office/drawing/2014/main" id="{1C3EFD61-6031-45C4-A0FC-8A0638E43EA0}"/>
            </a:ext>
          </a:extLst>
        </xdr:cNvPr>
        <xdr:cNvSpPr txBox="1"/>
      </xdr:nvSpPr>
      <xdr:spPr>
        <a:xfrm>
          <a:off x="22199600" y="10886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81280</xdr:rowOff>
    </xdr:from>
    <xdr:to>
      <xdr:col>116</xdr:col>
      <xdr:colOff>152400</xdr:colOff>
      <xdr:row>63</xdr:row>
      <xdr:rowOff>81280</xdr:rowOff>
    </xdr:to>
    <xdr:cxnSp macro="">
      <xdr:nvCxnSpPr>
        <xdr:cNvPr id="688" name="直線コネクタ 687">
          <a:extLst>
            <a:ext uri="{FF2B5EF4-FFF2-40B4-BE49-F238E27FC236}">
              <a16:creationId xmlns:a16="http://schemas.microsoft.com/office/drawing/2014/main" id="{F9575F49-E908-4F67-BB88-3ABD94BAC221}"/>
            </a:ext>
          </a:extLst>
        </xdr:cNvPr>
        <xdr:cNvCxnSpPr/>
      </xdr:nvCxnSpPr>
      <xdr:spPr>
        <a:xfrm>
          <a:off x="22072600" y="1088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16510</xdr:rowOff>
    </xdr:from>
    <xdr:ext cx="469900" cy="259080"/>
    <xdr:sp macro="" textlink="">
      <xdr:nvSpPr>
        <xdr:cNvPr id="689" name="【学校施設】&#10;一人当たり面積最大値テキスト">
          <a:extLst>
            <a:ext uri="{FF2B5EF4-FFF2-40B4-BE49-F238E27FC236}">
              <a16:creationId xmlns:a16="http://schemas.microsoft.com/office/drawing/2014/main" id="{B594CB35-4E77-4C59-8ACA-BFCC7B984061}"/>
            </a:ext>
          </a:extLst>
        </xdr:cNvPr>
        <xdr:cNvSpPr txBox="1"/>
      </xdr:nvSpPr>
      <xdr:spPr>
        <a:xfrm>
          <a:off x="22199600" y="9446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69215</xdr:rowOff>
    </xdr:from>
    <xdr:to>
      <xdr:col>116</xdr:col>
      <xdr:colOff>152400</xdr:colOff>
      <xdr:row>56</xdr:row>
      <xdr:rowOff>69215</xdr:rowOff>
    </xdr:to>
    <xdr:cxnSp macro="">
      <xdr:nvCxnSpPr>
        <xdr:cNvPr id="690" name="直線コネクタ 689">
          <a:extLst>
            <a:ext uri="{FF2B5EF4-FFF2-40B4-BE49-F238E27FC236}">
              <a16:creationId xmlns:a16="http://schemas.microsoft.com/office/drawing/2014/main" id="{87E91245-B7FE-41CE-A9C2-15C5590271AE}"/>
            </a:ext>
          </a:extLst>
        </xdr:cNvPr>
        <xdr:cNvCxnSpPr/>
      </xdr:nvCxnSpPr>
      <xdr:spPr>
        <a:xfrm>
          <a:off x="22072600" y="967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100330</xdr:rowOff>
    </xdr:from>
    <xdr:ext cx="469900" cy="257810"/>
    <xdr:sp macro="" textlink="">
      <xdr:nvSpPr>
        <xdr:cNvPr id="691" name="【学校施設】&#10;一人当たり面積平均値テキスト">
          <a:extLst>
            <a:ext uri="{FF2B5EF4-FFF2-40B4-BE49-F238E27FC236}">
              <a16:creationId xmlns:a16="http://schemas.microsoft.com/office/drawing/2014/main" id="{F3B68C72-87A6-466B-962D-735785C6F7E9}"/>
            </a:ext>
          </a:extLst>
        </xdr:cNvPr>
        <xdr:cNvSpPr txBox="1"/>
      </xdr:nvSpPr>
      <xdr:spPr>
        <a:xfrm>
          <a:off x="22199600" y="105587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77470</xdr:rowOff>
    </xdr:from>
    <xdr:to>
      <xdr:col>116</xdr:col>
      <xdr:colOff>114300</xdr:colOff>
      <xdr:row>63</xdr:row>
      <xdr:rowOff>7620</xdr:rowOff>
    </xdr:to>
    <xdr:sp macro="" textlink="">
      <xdr:nvSpPr>
        <xdr:cNvPr id="692" name="フローチャート: 判断 691">
          <a:extLst>
            <a:ext uri="{FF2B5EF4-FFF2-40B4-BE49-F238E27FC236}">
              <a16:creationId xmlns:a16="http://schemas.microsoft.com/office/drawing/2014/main" id="{D554F543-A4AD-4377-B30E-BB5752C68C7F}"/>
            </a:ext>
          </a:extLst>
        </xdr:cNvPr>
        <xdr:cNvSpPr/>
      </xdr:nvSpPr>
      <xdr:spPr>
        <a:xfrm>
          <a:off x="221107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82550</xdr:rowOff>
    </xdr:from>
    <xdr:to>
      <xdr:col>112</xdr:col>
      <xdr:colOff>38100</xdr:colOff>
      <xdr:row>63</xdr:row>
      <xdr:rowOff>12700</xdr:rowOff>
    </xdr:to>
    <xdr:sp macro="" textlink="">
      <xdr:nvSpPr>
        <xdr:cNvPr id="693" name="フローチャート: 判断 692">
          <a:extLst>
            <a:ext uri="{FF2B5EF4-FFF2-40B4-BE49-F238E27FC236}">
              <a16:creationId xmlns:a16="http://schemas.microsoft.com/office/drawing/2014/main" id="{58934DAD-EEDF-41E3-902D-6B230DF7C07B}"/>
            </a:ext>
          </a:extLst>
        </xdr:cNvPr>
        <xdr:cNvSpPr/>
      </xdr:nvSpPr>
      <xdr:spPr>
        <a:xfrm>
          <a:off x="21272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88265</xdr:rowOff>
    </xdr:from>
    <xdr:to>
      <xdr:col>107</xdr:col>
      <xdr:colOff>101600</xdr:colOff>
      <xdr:row>63</xdr:row>
      <xdr:rowOff>18415</xdr:rowOff>
    </xdr:to>
    <xdr:sp macro="" textlink="">
      <xdr:nvSpPr>
        <xdr:cNvPr id="694" name="フローチャート: 判断 693">
          <a:extLst>
            <a:ext uri="{FF2B5EF4-FFF2-40B4-BE49-F238E27FC236}">
              <a16:creationId xmlns:a16="http://schemas.microsoft.com/office/drawing/2014/main" id="{24EA9577-1181-4231-8E8B-AEA81AD9723B}"/>
            </a:ext>
          </a:extLst>
        </xdr:cNvPr>
        <xdr:cNvSpPr/>
      </xdr:nvSpPr>
      <xdr:spPr>
        <a:xfrm>
          <a:off x="20383500" y="1071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95" name="フローチャート: 判断 694">
          <a:extLst>
            <a:ext uri="{FF2B5EF4-FFF2-40B4-BE49-F238E27FC236}">
              <a16:creationId xmlns:a16="http://schemas.microsoft.com/office/drawing/2014/main" id="{1B911CFA-A161-451F-A275-1A479A383CC0}"/>
            </a:ext>
          </a:extLst>
        </xdr:cNvPr>
        <xdr:cNvSpPr/>
      </xdr:nvSpPr>
      <xdr:spPr>
        <a:xfrm>
          <a:off x="19494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91440</xdr:rowOff>
    </xdr:from>
    <xdr:to>
      <xdr:col>98</xdr:col>
      <xdr:colOff>38100</xdr:colOff>
      <xdr:row>63</xdr:row>
      <xdr:rowOff>21590</xdr:rowOff>
    </xdr:to>
    <xdr:sp macro="" textlink="">
      <xdr:nvSpPr>
        <xdr:cNvPr id="696" name="フローチャート: 判断 695">
          <a:extLst>
            <a:ext uri="{FF2B5EF4-FFF2-40B4-BE49-F238E27FC236}">
              <a16:creationId xmlns:a16="http://schemas.microsoft.com/office/drawing/2014/main" id="{4CC96B70-67FE-4653-B77B-D5EDA76269C4}"/>
            </a:ext>
          </a:extLst>
        </xdr:cNvPr>
        <xdr:cNvSpPr/>
      </xdr:nvSpPr>
      <xdr:spPr>
        <a:xfrm>
          <a:off x="18605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97" name="テキスト ボックス 696">
          <a:extLst>
            <a:ext uri="{FF2B5EF4-FFF2-40B4-BE49-F238E27FC236}">
              <a16:creationId xmlns:a16="http://schemas.microsoft.com/office/drawing/2014/main" id="{EADDEEAE-E8C0-4E03-A029-C73363F621E2}"/>
            </a:ext>
          </a:extLst>
        </xdr:cNvPr>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98" name="テキスト ボックス 697">
          <a:extLst>
            <a:ext uri="{FF2B5EF4-FFF2-40B4-BE49-F238E27FC236}">
              <a16:creationId xmlns:a16="http://schemas.microsoft.com/office/drawing/2014/main" id="{47C33B20-E4E8-4203-BE24-AEDA02861B21}"/>
            </a:ext>
          </a:extLst>
        </xdr:cNvPr>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99" name="テキスト ボックス 698">
          <a:extLst>
            <a:ext uri="{FF2B5EF4-FFF2-40B4-BE49-F238E27FC236}">
              <a16:creationId xmlns:a16="http://schemas.microsoft.com/office/drawing/2014/main" id="{E1353092-E542-4A73-B1FF-EB9174F78731}"/>
            </a:ext>
          </a:extLst>
        </xdr:cNvPr>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700" name="テキスト ボックス 699">
          <a:extLst>
            <a:ext uri="{FF2B5EF4-FFF2-40B4-BE49-F238E27FC236}">
              <a16:creationId xmlns:a16="http://schemas.microsoft.com/office/drawing/2014/main" id="{7F78C972-5448-4A8C-8AFE-0A310897CDFF}"/>
            </a:ext>
          </a:extLst>
        </xdr:cNvPr>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701" name="テキスト ボックス 700">
          <a:extLst>
            <a:ext uri="{FF2B5EF4-FFF2-40B4-BE49-F238E27FC236}">
              <a16:creationId xmlns:a16="http://schemas.microsoft.com/office/drawing/2014/main" id="{8DEFABD9-3CE4-4180-BEB0-5E14D7168B6A}"/>
            </a:ext>
          </a:extLst>
        </xdr:cNvPr>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702" name="楕円 701">
          <a:extLst>
            <a:ext uri="{FF2B5EF4-FFF2-40B4-BE49-F238E27FC236}">
              <a16:creationId xmlns:a16="http://schemas.microsoft.com/office/drawing/2014/main" id="{42A4BECB-D5B2-49AE-BBCF-B5FCF45A2619}"/>
            </a:ext>
          </a:extLst>
        </xdr:cNvPr>
        <xdr:cNvSpPr/>
      </xdr:nvSpPr>
      <xdr:spPr>
        <a:xfrm>
          <a:off x="22110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77470</xdr:rowOff>
    </xdr:from>
    <xdr:ext cx="469900" cy="257810"/>
    <xdr:sp macro="" textlink="">
      <xdr:nvSpPr>
        <xdr:cNvPr id="703" name="【学校施設】&#10;一人当たり面積該当値テキスト">
          <a:extLst>
            <a:ext uri="{FF2B5EF4-FFF2-40B4-BE49-F238E27FC236}">
              <a16:creationId xmlns:a16="http://schemas.microsoft.com/office/drawing/2014/main" id="{2CB6D854-F76C-4539-8B79-97D445D0210B}"/>
            </a:ext>
          </a:extLst>
        </xdr:cNvPr>
        <xdr:cNvSpPr txBox="1"/>
      </xdr:nvSpPr>
      <xdr:spPr>
        <a:xfrm>
          <a:off x="22199600" y="107073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163830</xdr:rowOff>
    </xdr:from>
    <xdr:to>
      <xdr:col>112</xdr:col>
      <xdr:colOff>38100</xdr:colOff>
      <xdr:row>63</xdr:row>
      <xdr:rowOff>93980</xdr:rowOff>
    </xdr:to>
    <xdr:sp macro="" textlink="">
      <xdr:nvSpPr>
        <xdr:cNvPr id="704" name="楕円 703">
          <a:extLst>
            <a:ext uri="{FF2B5EF4-FFF2-40B4-BE49-F238E27FC236}">
              <a16:creationId xmlns:a16="http://schemas.microsoft.com/office/drawing/2014/main" id="{18676AED-EBB5-4A72-9D77-864DCCC3350F}"/>
            </a:ext>
          </a:extLst>
        </xdr:cNvPr>
        <xdr:cNvSpPr/>
      </xdr:nvSpPr>
      <xdr:spPr>
        <a:xfrm>
          <a:off x="21272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41910</xdr:rowOff>
    </xdr:from>
    <xdr:to>
      <xdr:col>116</xdr:col>
      <xdr:colOff>63500</xdr:colOff>
      <xdr:row>63</xdr:row>
      <xdr:rowOff>43180</xdr:rowOff>
    </xdr:to>
    <xdr:cxnSp macro="">
      <xdr:nvCxnSpPr>
        <xdr:cNvPr id="705" name="直線コネクタ 704">
          <a:extLst>
            <a:ext uri="{FF2B5EF4-FFF2-40B4-BE49-F238E27FC236}">
              <a16:creationId xmlns:a16="http://schemas.microsoft.com/office/drawing/2014/main" id="{004F4E6C-D218-4D7D-BE8F-9836BE49B0E2}"/>
            </a:ext>
          </a:extLst>
        </xdr:cNvPr>
        <xdr:cNvCxnSpPr/>
      </xdr:nvCxnSpPr>
      <xdr:spPr>
        <a:xfrm flipV="1">
          <a:off x="21323300" y="108432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161925</xdr:rowOff>
    </xdr:from>
    <xdr:to>
      <xdr:col>107</xdr:col>
      <xdr:colOff>101600</xdr:colOff>
      <xdr:row>63</xdr:row>
      <xdr:rowOff>92075</xdr:rowOff>
    </xdr:to>
    <xdr:sp macro="" textlink="">
      <xdr:nvSpPr>
        <xdr:cNvPr id="706" name="楕円 705">
          <a:extLst>
            <a:ext uri="{FF2B5EF4-FFF2-40B4-BE49-F238E27FC236}">
              <a16:creationId xmlns:a16="http://schemas.microsoft.com/office/drawing/2014/main" id="{399C80D3-298A-4951-86B8-BCD1004FA729}"/>
            </a:ext>
          </a:extLst>
        </xdr:cNvPr>
        <xdr:cNvSpPr/>
      </xdr:nvSpPr>
      <xdr:spPr>
        <a:xfrm>
          <a:off x="20383500" y="107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41275</xdr:rowOff>
    </xdr:from>
    <xdr:to>
      <xdr:col>111</xdr:col>
      <xdr:colOff>177800</xdr:colOff>
      <xdr:row>63</xdr:row>
      <xdr:rowOff>43180</xdr:rowOff>
    </xdr:to>
    <xdr:cxnSp macro="">
      <xdr:nvCxnSpPr>
        <xdr:cNvPr id="707" name="直線コネクタ 706">
          <a:extLst>
            <a:ext uri="{FF2B5EF4-FFF2-40B4-BE49-F238E27FC236}">
              <a16:creationId xmlns:a16="http://schemas.microsoft.com/office/drawing/2014/main" id="{5F72C8D9-9C3B-4FF4-93AC-4BB286B497F8}"/>
            </a:ext>
          </a:extLst>
        </xdr:cNvPr>
        <xdr:cNvCxnSpPr/>
      </xdr:nvCxnSpPr>
      <xdr:spPr>
        <a:xfrm>
          <a:off x="20434300" y="10842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708" name="楕円 707">
          <a:extLst>
            <a:ext uri="{FF2B5EF4-FFF2-40B4-BE49-F238E27FC236}">
              <a16:creationId xmlns:a16="http://schemas.microsoft.com/office/drawing/2014/main" id="{0F10998D-90E6-4D88-A2B5-661DDD9455DD}"/>
            </a:ext>
          </a:extLst>
        </xdr:cNvPr>
        <xdr:cNvSpPr/>
      </xdr:nvSpPr>
      <xdr:spPr>
        <a:xfrm>
          <a:off x="19494500" y="108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41275</xdr:rowOff>
    </xdr:from>
    <xdr:to>
      <xdr:col>107</xdr:col>
      <xdr:colOff>50800</xdr:colOff>
      <xdr:row>63</xdr:row>
      <xdr:rowOff>55880</xdr:rowOff>
    </xdr:to>
    <xdr:cxnSp macro="">
      <xdr:nvCxnSpPr>
        <xdr:cNvPr id="709" name="直線コネクタ 708">
          <a:extLst>
            <a:ext uri="{FF2B5EF4-FFF2-40B4-BE49-F238E27FC236}">
              <a16:creationId xmlns:a16="http://schemas.microsoft.com/office/drawing/2014/main" id="{9CC136C6-B73C-4DDF-AE7C-4440B84F5630}"/>
            </a:ext>
          </a:extLst>
        </xdr:cNvPr>
        <xdr:cNvCxnSpPr/>
      </xdr:nvCxnSpPr>
      <xdr:spPr>
        <a:xfrm flipV="1">
          <a:off x="19545300" y="108426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3810</xdr:rowOff>
    </xdr:from>
    <xdr:to>
      <xdr:col>98</xdr:col>
      <xdr:colOff>38100</xdr:colOff>
      <xdr:row>63</xdr:row>
      <xdr:rowOff>105410</xdr:rowOff>
    </xdr:to>
    <xdr:sp macro="" textlink="">
      <xdr:nvSpPr>
        <xdr:cNvPr id="710" name="楕円 709">
          <a:extLst>
            <a:ext uri="{FF2B5EF4-FFF2-40B4-BE49-F238E27FC236}">
              <a16:creationId xmlns:a16="http://schemas.microsoft.com/office/drawing/2014/main" id="{DD159E45-15B2-4E54-B157-6925A0A42329}"/>
            </a:ext>
          </a:extLst>
        </xdr:cNvPr>
        <xdr:cNvSpPr/>
      </xdr:nvSpPr>
      <xdr:spPr>
        <a:xfrm>
          <a:off x="18605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54610</xdr:rowOff>
    </xdr:from>
    <xdr:to>
      <xdr:col>102</xdr:col>
      <xdr:colOff>114300</xdr:colOff>
      <xdr:row>63</xdr:row>
      <xdr:rowOff>55880</xdr:rowOff>
    </xdr:to>
    <xdr:cxnSp macro="">
      <xdr:nvCxnSpPr>
        <xdr:cNvPr id="711" name="直線コネクタ 710">
          <a:extLst>
            <a:ext uri="{FF2B5EF4-FFF2-40B4-BE49-F238E27FC236}">
              <a16:creationId xmlns:a16="http://schemas.microsoft.com/office/drawing/2014/main" id="{50B9613A-FF02-4BB8-B6DE-002AD6034056}"/>
            </a:ext>
          </a:extLst>
        </xdr:cNvPr>
        <xdr:cNvCxnSpPr/>
      </xdr:nvCxnSpPr>
      <xdr:spPr>
        <a:xfrm>
          <a:off x="18656300" y="108559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29210</xdr:rowOff>
    </xdr:from>
    <xdr:ext cx="469900" cy="257810"/>
    <xdr:sp macro="" textlink="">
      <xdr:nvSpPr>
        <xdr:cNvPr id="712" name="n_1aveValue【学校施設】&#10;一人当たり面積">
          <a:extLst>
            <a:ext uri="{FF2B5EF4-FFF2-40B4-BE49-F238E27FC236}">
              <a16:creationId xmlns:a16="http://schemas.microsoft.com/office/drawing/2014/main" id="{BE2191D6-22B2-4167-8215-91BD533A2D27}"/>
            </a:ext>
          </a:extLst>
        </xdr:cNvPr>
        <xdr:cNvSpPr txBox="1"/>
      </xdr:nvSpPr>
      <xdr:spPr>
        <a:xfrm>
          <a:off x="21075650" y="104876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34925</xdr:rowOff>
    </xdr:from>
    <xdr:ext cx="468630" cy="259080"/>
    <xdr:sp macro="" textlink="">
      <xdr:nvSpPr>
        <xdr:cNvPr id="713" name="n_2aveValue【学校施設】&#10;一人当たり面積">
          <a:extLst>
            <a:ext uri="{FF2B5EF4-FFF2-40B4-BE49-F238E27FC236}">
              <a16:creationId xmlns:a16="http://schemas.microsoft.com/office/drawing/2014/main" id="{CCD13CB3-8881-4223-8485-422EDD3ECF3E}"/>
            </a:ext>
          </a:extLst>
        </xdr:cNvPr>
        <xdr:cNvSpPr txBox="1"/>
      </xdr:nvSpPr>
      <xdr:spPr>
        <a:xfrm>
          <a:off x="20199350" y="104933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35560</xdr:rowOff>
    </xdr:from>
    <xdr:ext cx="468630" cy="259080"/>
    <xdr:sp macro="" textlink="">
      <xdr:nvSpPr>
        <xdr:cNvPr id="714" name="n_3aveValue【学校施設】&#10;一人当たり面積">
          <a:extLst>
            <a:ext uri="{FF2B5EF4-FFF2-40B4-BE49-F238E27FC236}">
              <a16:creationId xmlns:a16="http://schemas.microsoft.com/office/drawing/2014/main" id="{8F6B77B7-D1F3-4F91-B8CC-BD61696465B0}"/>
            </a:ext>
          </a:extLst>
        </xdr:cNvPr>
        <xdr:cNvSpPr txBox="1"/>
      </xdr:nvSpPr>
      <xdr:spPr>
        <a:xfrm>
          <a:off x="19310350" y="10494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38100</xdr:rowOff>
    </xdr:from>
    <xdr:ext cx="468630" cy="259080"/>
    <xdr:sp macro="" textlink="">
      <xdr:nvSpPr>
        <xdr:cNvPr id="715" name="n_4aveValue【学校施設】&#10;一人当たり面積">
          <a:extLst>
            <a:ext uri="{FF2B5EF4-FFF2-40B4-BE49-F238E27FC236}">
              <a16:creationId xmlns:a16="http://schemas.microsoft.com/office/drawing/2014/main" id="{83E54B60-311A-4258-A6DD-84F5AEBF74ED}"/>
            </a:ext>
          </a:extLst>
        </xdr:cNvPr>
        <xdr:cNvSpPr txBox="1"/>
      </xdr:nvSpPr>
      <xdr:spPr>
        <a:xfrm>
          <a:off x="18421350" y="10496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85090</xdr:rowOff>
    </xdr:from>
    <xdr:ext cx="469900" cy="259080"/>
    <xdr:sp macro="" textlink="">
      <xdr:nvSpPr>
        <xdr:cNvPr id="716" name="n_1mainValue【学校施設】&#10;一人当たり面積">
          <a:extLst>
            <a:ext uri="{FF2B5EF4-FFF2-40B4-BE49-F238E27FC236}">
              <a16:creationId xmlns:a16="http://schemas.microsoft.com/office/drawing/2014/main" id="{3A4910CE-4A2C-4C12-ACAB-7918474B89BF}"/>
            </a:ext>
          </a:extLst>
        </xdr:cNvPr>
        <xdr:cNvSpPr txBox="1"/>
      </xdr:nvSpPr>
      <xdr:spPr>
        <a:xfrm>
          <a:off x="21075650" y="10886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83185</xdr:rowOff>
    </xdr:from>
    <xdr:ext cx="468630" cy="259080"/>
    <xdr:sp macro="" textlink="">
      <xdr:nvSpPr>
        <xdr:cNvPr id="717" name="n_2mainValue【学校施設】&#10;一人当たり面積">
          <a:extLst>
            <a:ext uri="{FF2B5EF4-FFF2-40B4-BE49-F238E27FC236}">
              <a16:creationId xmlns:a16="http://schemas.microsoft.com/office/drawing/2014/main" id="{3DBCBBE7-5495-40EE-8208-0C0420C2FDA3}"/>
            </a:ext>
          </a:extLst>
        </xdr:cNvPr>
        <xdr:cNvSpPr txBox="1"/>
      </xdr:nvSpPr>
      <xdr:spPr>
        <a:xfrm>
          <a:off x="20199350" y="108845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97790</xdr:rowOff>
    </xdr:from>
    <xdr:ext cx="468630" cy="257810"/>
    <xdr:sp macro="" textlink="">
      <xdr:nvSpPr>
        <xdr:cNvPr id="718" name="n_3mainValue【学校施設】&#10;一人当たり面積">
          <a:extLst>
            <a:ext uri="{FF2B5EF4-FFF2-40B4-BE49-F238E27FC236}">
              <a16:creationId xmlns:a16="http://schemas.microsoft.com/office/drawing/2014/main" id="{13F549A4-9041-43FF-8F0C-109D95D27F5B}"/>
            </a:ext>
          </a:extLst>
        </xdr:cNvPr>
        <xdr:cNvSpPr txBox="1"/>
      </xdr:nvSpPr>
      <xdr:spPr>
        <a:xfrm>
          <a:off x="19310350" y="10899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96520</xdr:rowOff>
    </xdr:from>
    <xdr:ext cx="468630" cy="259080"/>
    <xdr:sp macro="" textlink="">
      <xdr:nvSpPr>
        <xdr:cNvPr id="719" name="n_4mainValue【学校施設】&#10;一人当たり面積">
          <a:extLst>
            <a:ext uri="{FF2B5EF4-FFF2-40B4-BE49-F238E27FC236}">
              <a16:creationId xmlns:a16="http://schemas.microsoft.com/office/drawing/2014/main" id="{0320E932-6782-4471-88DE-2B2A25E709D9}"/>
            </a:ext>
          </a:extLst>
        </xdr:cNvPr>
        <xdr:cNvSpPr txBox="1"/>
      </xdr:nvSpPr>
      <xdr:spPr>
        <a:xfrm>
          <a:off x="18421350" y="108978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229A1091-0DB5-4348-9207-8D0058A4BD5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5885DA0A-539E-44A7-9865-85B3D62EB7EF}"/>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3091AAF9-9078-4870-8685-E7CD1608A7ED}"/>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700A6A59-8B68-430F-B20B-B3D052D947C3}"/>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DEE979B8-4779-4541-AE10-04861A802002}"/>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4F72C3D3-5778-4684-B99D-C443474714AF}"/>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707450F9-9C5F-4AC1-B3AF-F7B520392AAF}"/>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6D7B94AB-D4AF-4FC9-B951-242786BCDC2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11560B9B-4DF2-4D3A-86C7-46438F47D5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DB80B9A5-0C21-4862-9037-74237876E18D}"/>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9358035E-41CF-4337-8A93-79BBDFE49322}"/>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8AB12F8F-00AB-4116-BB4A-EDE60DC7BA1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E2BDCD2C-87E9-411A-A80C-C723FFAF15D8}"/>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C7DB9B93-EDE5-480F-A9E2-904566F2117F}"/>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0DBA4A4B-F06D-46B5-9496-92D140DCDD61}"/>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BFC4BDD2-2410-4D61-837C-7F91B6D3EE9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4CA26A80-8400-45A8-A9DB-695DB29C2E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6AAFDBD3-8E0B-4240-BA67-254BE1135C19}"/>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DD4C17D0-5C2D-43C6-869F-29F63C38694A}"/>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62B00836-BB54-42BF-B5E9-375F8189D593}"/>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CD9E3452-4A2E-4433-98A8-AA8B33F7C4A6}"/>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7E30AEE9-3C36-4240-87EF-CCE67C979B42}"/>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D475D428-5B57-46F1-9B9B-F3EA70AC184C}"/>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20436C09-D5FA-4865-8D97-C1B85CD5ECE3}"/>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44" name="テキスト ボックス 743">
          <a:extLst>
            <a:ext uri="{FF2B5EF4-FFF2-40B4-BE49-F238E27FC236}">
              <a16:creationId xmlns:a16="http://schemas.microsoft.com/office/drawing/2014/main" id="{CA14AF98-E311-4140-9AF9-3983F550C505}"/>
            </a:ext>
          </a:extLst>
        </xdr:cNvPr>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B5F185C9-B749-4EA4-AC0F-CC1959CA537A}"/>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46" name="テキスト ボックス 745">
          <a:extLst>
            <a:ext uri="{FF2B5EF4-FFF2-40B4-BE49-F238E27FC236}">
              <a16:creationId xmlns:a16="http://schemas.microsoft.com/office/drawing/2014/main" id="{B38251C7-548B-4186-995F-6749F8B0E9CF}"/>
            </a:ext>
          </a:extLst>
        </xdr:cNvPr>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D7EA58ED-1020-4582-8F91-F66D851CCCC3}"/>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748" name="テキスト ボックス 747">
          <a:extLst>
            <a:ext uri="{FF2B5EF4-FFF2-40B4-BE49-F238E27FC236}">
              <a16:creationId xmlns:a16="http://schemas.microsoft.com/office/drawing/2014/main" id="{F88868E0-17D1-4901-913C-1F82A9DC30CD}"/>
            </a:ext>
          </a:extLst>
        </xdr:cNvPr>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08F849C0-E4D9-48EF-8204-858CA42F66EC}"/>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750" name="テキスト ボックス 749">
          <a:extLst>
            <a:ext uri="{FF2B5EF4-FFF2-40B4-BE49-F238E27FC236}">
              <a16:creationId xmlns:a16="http://schemas.microsoft.com/office/drawing/2014/main" id="{243FDEF3-F660-43FF-ADBF-B9F1DDA00BF0}"/>
            </a:ext>
          </a:extLst>
        </xdr:cNvPr>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C6F02185-9F7E-4486-B8D9-6A368E330728}"/>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2" name="テキスト ボックス 751">
          <a:extLst>
            <a:ext uri="{FF2B5EF4-FFF2-40B4-BE49-F238E27FC236}">
              <a16:creationId xmlns:a16="http://schemas.microsoft.com/office/drawing/2014/main" id="{3F893F6E-5F68-4E39-B356-9EBC0467CF2E}"/>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55BABE44-B7E3-4ACE-AFC7-C90C2EA80523}"/>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4" name="テキスト ボックス 753">
          <a:extLst>
            <a:ext uri="{FF2B5EF4-FFF2-40B4-BE49-F238E27FC236}">
              <a16:creationId xmlns:a16="http://schemas.microsoft.com/office/drawing/2014/main" id="{8A523B64-D902-4E05-95C6-F4CA46598CBC}"/>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7BAE2E95-DFD0-44AE-976F-2E4DC3228C4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810"/>
    <xdr:sp macro="" textlink="">
      <xdr:nvSpPr>
        <xdr:cNvPr id="756" name="テキスト ボックス 755">
          <a:extLst>
            <a:ext uri="{FF2B5EF4-FFF2-40B4-BE49-F238E27FC236}">
              <a16:creationId xmlns:a16="http://schemas.microsoft.com/office/drawing/2014/main" id="{379EC6CE-3A5B-4028-B3C6-FAE3D36B612D}"/>
            </a:ext>
          </a:extLst>
        </xdr:cNvPr>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1C320983-91C6-4407-AB88-09D0AC2FC1AB}"/>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758" name="テキスト ボックス 757">
          <a:extLst>
            <a:ext uri="{FF2B5EF4-FFF2-40B4-BE49-F238E27FC236}">
              <a16:creationId xmlns:a16="http://schemas.microsoft.com/office/drawing/2014/main" id="{88669C8A-FA41-409B-BEBF-E458C8EC1EB3}"/>
            </a:ext>
          </a:extLst>
        </xdr:cNvPr>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554F80D3-14E4-4A77-987F-99AB0D3760BE}"/>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83820</xdr:rowOff>
    </xdr:from>
    <xdr:to>
      <xdr:col>85</xdr:col>
      <xdr:colOff>126365</xdr:colOff>
      <xdr:row>108</xdr:row>
      <xdr:rowOff>152400</xdr:rowOff>
    </xdr:to>
    <xdr:cxnSp macro="">
      <xdr:nvCxnSpPr>
        <xdr:cNvPr id="760" name="直線コネクタ 759">
          <a:extLst>
            <a:ext uri="{FF2B5EF4-FFF2-40B4-BE49-F238E27FC236}">
              <a16:creationId xmlns:a16="http://schemas.microsoft.com/office/drawing/2014/main" id="{5FF95C0B-CF77-4AAF-B15F-8125BFCF5B92}"/>
            </a:ext>
          </a:extLst>
        </xdr:cNvPr>
        <xdr:cNvCxnSpPr/>
      </xdr:nvCxnSpPr>
      <xdr:spPr>
        <a:xfrm flipV="1">
          <a:off x="16318865" y="1705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810"/>
    <xdr:sp macro="" textlink="">
      <xdr:nvSpPr>
        <xdr:cNvPr id="761" name="【公民館】&#10;有形固定資産減価償却率最小値テキスト">
          <a:extLst>
            <a:ext uri="{FF2B5EF4-FFF2-40B4-BE49-F238E27FC236}">
              <a16:creationId xmlns:a16="http://schemas.microsoft.com/office/drawing/2014/main" id="{9269C507-FA93-4351-9E4D-032ED3D2EF19}"/>
            </a:ext>
          </a:extLst>
        </xdr:cNvPr>
        <xdr:cNvSpPr txBox="1"/>
      </xdr:nvSpPr>
      <xdr:spPr>
        <a:xfrm>
          <a:off x="16357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a:extLst>
            <a:ext uri="{FF2B5EF4-FFF2-40B4-BE49-F238E27FC236}">
              <a16:creationId xmlns:a16="http://schemas.microsoft.com/office/drawing/2014/main" id="{72DAADBE-681D-4D13-840B-D073AF71EAFB}"/>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30480</xdr:rowOff>
    </xdr:from>
    <xdr:ext cx="405130" cy="257810"/>
    <xdr:sp macro="" textlink="">
      <xdr:nvSpPr>
        <xdr:cNvPr id="763" name="【公民館】&#10;有形固定資産減価償却率最大値テキスト">
          <a:extLst>
            <a:ext uri="{FF2B5EF4-FFF2-40B4-BE49-F238E27FC236}">
              <a16:creationId xmlns:a16="http://schemas.microsoft.com/office/drawing/2014/main" id="{60EA8FFC-0EBD-413A-844F-1E9570FB6750}"/>
            </a:ext>
          </a:extLst>
        </xdr:cNvPr>
        <xdr:cNvSpPr txBox="1"/>
      </xdr:nvSpPr>
      <xdr:spPr>
        <a:xfrm>
          <a:off x="16357600" y="168325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4" name="直線コネクタ 763">
          <a:extLst>
            <a:ext uri="{FF2B5EF4-FFF2-40B4-BE49-F238E27FC236}">
              <a16:creationId xmlns:a16="http://schemas.microsoft.com/office/drawing/2014/main" id="{20BDB931-78C9-4059-8674-BFFCE8ED657C}"/>
            </a:ext>
          </a:extLst>
        </xdr:cNvPr>
        <xdr:cNvCxnSpPr/>
      </xdr:nvCxnSpPr>
      <xdr:spPr>
        <a:xfrm>
          <a:off x="16230600" y="1705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26670</xdr:rowOff>
    </xdr:from>
    <xdr:ext cx="405130" cy="259080"/>
    <xdr:sp macro="" textlink="">
      <xdr:nvSpPr>
        <xdr:cNvPr id="765" name="【公民館】&#10;有形固定資産減価償却率平均値テキスト">
          <a:extLst>
            <a:ext uri="{FF2B5EF4-FFF2-40B4-BE49-F238E27FC236}">
              <a16:creationId xmlns:a16="http://schemas.microsoft.com/office/drawing/2014/main" id="{16B5A2F9-5BA8-42F8-96CF-3D6F7B8ED6B9}"/>
            </a:ext>
          </a:extLst>
        </xdr:cNvPr>
        <xdr:cNvSpPr txBox="1"/>
      </xdr:nvSpPr>
      <xdr:spPr>
        <a:xfrm>
          <a:off x="16357600" y="178574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48260</xdr:rowOff>
    </xdr:from>
    <xdr:to>
      <xdr:col>85</xdr:col>
      <xdr:colOff>177800</xdr:colOff>
      <xdr:row>104</xdr:row>
      <xdr:rowOff>149860</xdr:rowOff>
    </xdr:to>
    <xdr:sp macro="" textlink="">
      <xdr:nvSpPr>
        <xdr:cNvPr id="766" name="フローチャート: 判断 765">
          <a:extLst>
            <a:ext uri="{FF2B5EF4-FFF2-40B4-BE49-F238E27FC236}">
              <a16:creationId xmlns:a16="http://schemas.microsoft.com/office/drawing/2014/main" id="{1A27688E-23E8-499E-B6C0-294895819F0C}"/>
            </a:ext>
          </a:extLst>
        </xdr:cNvPr>
        <xdr:cNvSpPr/>
      </xdr:nvSpPr>
      <xdr:spPr>
        <a:xfrm>
          <a:off x="162687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154940</xdr:rowOff>
    </xdr:from>
    <xdr:to>
      <xdr:col>81</xdr:col>
      <xdr:colOff>101600</xdr:colOff>
      <xdr:row>104</xdr:row>
      <xdr:rowOff>85090</xdr:rowOff>
    </xdr:to>
    <xdr:sp macro="" textlink="">
      <xdr:nvSpPr>
        <xdr:cNvPr id="767" name="フローチャート: 判断 766">
          <a:extLst>
            <a:ext uri="{FF2B5EF4-FFF2-40B4-BE49-F238E27FC236}">
              <a16:creationId xmlns:a16="http://schemas.microsoft.com/office/drawing/2014/main" id="{84F1B543-5C67-46E3-AF20-DE36DBB48477}"/>
            </a:ext>
          </a:extLst>
        </xdr:cNvPr>
        <xdr:cNvSpPr/>
      </xdr:nvSpPr>
      <xdr:spPr>
        <a:xfrm>
          <a:off x="15430500" y="1781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68" name="フローチャート: 判断 767">
          <a:extLst>
            <a:ext uri="{FF2B5EF4-FFF2-40B4-BE49-F238E27FC236}">
              <a16:creationId xmlns:a16="http://schemas.microsoft.com/office/drawing/2014/main" id="{06513F69-F1CA-4FB8-8CF2-373412E4B146}"/>
            </a:ext>
          </a:extLst>
        </xdr:cNvPr>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xdr:rowOff>
    </xdr:from>
    <xdr:to>
      <xdr:col>72</xdr:col>
      <xdr:colOff>38100</xdr:colOff>
      <xdr:row>104</xdr:row>
      <xdr:rowOff>104140</xdr:rowOff>
    </xdr:to>
    <xdr:sp macro="" textlink="">
      <xdr:nvSpPr>
        <xdr:cNvPr id="769" name="フローチャート: 判断 768">
          <a:extLst>
            <a:ext uri="{FF2B5EF4-FFF2-40B4-BE49-F238E27FC236}">
              <a16:creationId xmlns:a16="http://schemas.microsoft.com/office/drawing/2014/main" id="{27B69A25-A68C-46EC-9348-85DBB2338714}"/>
            </a:ext>
          </a:extLst>
        </xdr:cNvPr>
        <xdr:cNvSpPr/>
      </xdr:nvSpPr>
      <xdr:spPr>
        <a:xfrm>
          <a:off x="136525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xdr:rowOff>
    </xdr:from>
    <xdr:to>
      <xdr:col>67</xdr:col>
      <xdr:colOff>101600</xdr:colOff>
      <xdr:row>104</xdr:row>
      <xdr:rowOff>113665</xdr:rowOff>
    </xdr:to>
    <xdr:sp macro="" textlink="">
      <xdr:nvSpPr>
        <xdr:cNvPr id="770" name="フローチャート: 判断 769">
          <a:extLst>
            <a:ext uri="{FF2B5EF4-FFF2-40B4-BE49-F238E27FC236}">
              <a16:creationId xmlns:a16="http://schemas.microsoft.com/office/drawing/2014/main" id="{3C9549A0-E3D4-46F7-A1FC-17EA1DF0A558}"/>
            </a:ext>
          </a:extLst>
        </xdr:cNvPr>
        <xdr:cNvSpPr/>
      </xdr:nvSpPr>
      <xdr:spPr>
        <a:xfrm>
          <a:off x="12763500" y="1784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1" name="テキスト ボックス 770">
          <a:extLst>
            <a:ext uri="{FF2B5EF4-FFF2-40B4-BE49-F238E27FC236}">
              <a16:creationId xmlns:a16="http://schemas.microsoft.com/office/drawing/2014/main" id="{8607F890-8A84-4AD5-8C7B-51F4802367D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2" name="テキスト ボックス 771">
          <a:extLst>
            <a:ext uri="{FF2B5EF4-FFF2-40B4-BE49-F238E27FC236}">
              <a16:creationId xmlns:a16="http://schemas.microsoft.com/office/drawing/2014/main" id="{765AF152-317F-40B2-A4BD-B8DD0945BC8F}"/>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3" name="テキスト ボックス 772">
          <a:extLst>
            <a:ext uri="{FF2B5EF4-FFF2-40B4-BE49-F238E27FC236}">
              <a16:creationId xmlns:a16="http://schemas.microsoft.com/office/drawing/2014/main" id="{5990C086-B7A4-4CCD-BC2E-82775484F149}"/>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4" name="テキスト ボックス 773">
          <a:extLst>
            <a:ext uri="{FF2B5EF4-FFF2-40B4-BE49-F238E27FC236}">
              <a16:creationId xmlns:a16="http://schemas.microsoft.com/office/drawing/2014/main" id="{1B0A6C91-0FA5-4367-A5C7-E2BD18239FCF}"/>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F9841EAD-4A79-413F-9D00-DA18F304CCDE}"/>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132080</xdr:rowOff>
    </xdr:from>
    <xdr:to>
      <xdr:col>85</xdr:col>
      <xdr:colOff>177800</xdr:colOff>
      <xdr:row>102</xdr:row>
      <xdr:rowOff>62230</xdr:rowOff>
    </xdr:to>
    <xdr:sp macro="" textlink="">
      <xdr:nvSpPr>
        <xdr:cNvPr id="776" name="楕円 775">
          <a:extLst>
            <a:ext uri="{FF2B5EF4-FFF2-40B4-BE49-F238E27FC236}">
              <a16:creationId xmlns:a16="http://schemas.microsoft.com/office/drawing/2014/main" id="{00E43F5A-7817-4D92-B290-9C29E92FB2DF}"/>
            </a:ext>
          </a:extLst>
        </xdr:cNvPr>
        <xdr:cNvSpPr/>
      </xdr:nvSpPr>
      <xdr:spPr>
        <a:xfrm>
          <a:off x="162687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154940</xdr:rowOff>
    </xdr:from>
    <xdr:ext cx="405130" cy="257810"/>
    <xdr:sp macro="" textlink="">
      <xdr:nvSpPr>
        <xdr:cNvPr id="777" name="【公民館】&#10;有形固定資産減価償却率該当値テキスト">
          <a:extLst>
            <a:ext uri="{FF2B5EF4-FFF2-40B4-BE49-F238E27FC236}">
              <a16:creationId xmlns:a16="http://schemas.microsoft.com/office/drawing/2014/main" id="{085F2112-7F87-4656-94B4-362CFC8D5A50}"/>
            </a:ext>
          </a:extLst>
        </xdr:cNvPr>
        <xdr:cNvSpPr txBox="1"/>
      </xdr:nvSpPr>
      <xdr:spPr>
        <a:xfrm>
          <a:off x="16357600" y="172999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93980</xdr:rowOff>
    </xdr:from>
    <xdr:to>
      <xdr:col>81</xdr:col>
      <xdr:colOff>101600</xdr:colOff>
      <xdr:row>102</xdr:row>
      <xdr:rowOff>24130</xdr:rowOff>
    </xdr:to>
    <xdr:sp macro="" textlink="">
      <xdr:nvSpPr>
        <xdr:cNvPr id="778" name="楕円 777">
          <a:extLst>
            <a:ext uri="{FF2B5EF4-FFF2-40B4-BE49-F238E27FC236}">
              <a16:creationId xmlns:a16="http://schemas.microsoft.com/office/drawing/2014/main" id="{32F767F2-1135-49FF-9E48-242AE8AD2879}"/>
            </a:ext>
          </a:extLst>
        </xdr:cNvPr>
        <xdr:cNvSpPr/>
      </xdr:nvSpPr>
      <xdr:spPr>
        <a:xfrm>
          <a:off x="15430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144780</xdr:rowOff>
    </xdr:from>
    <xdr:to>
      <xdr:col>85</xdr:col>
      <xdr:colOff>127000</xdr:colOff>
      <xdr:row>102</xdr:row>
      <xdr:rowOff>11430</xdr:rowOff>
    </xdr:to>
    <xdr:cxnSp macro="">
      <xdr:nvCxnSpPr>
        <xdr:cNvPr id="779" name="直線コネクタ 778">
          <a:extLst>
            <a:ext uri="{FF2B5EF4-FFF2-40B4-BE49-F238E27FC236}">
              <a16:creationId xmlns:a16="http://schemas.microsoft.com/office/drawing/2014/main" id="{956F07EC-B734-4CE7-9034-1541F7228CF6}"/>
            </a:ext>
          </a:extLst>
        </xdr:cNvPr>
        <xdr:cNvCxnSpPr/>
      </xdr:nvCxnSpPr>
      <xdr:spPr>
        <a:xfrm>
          <a:off x="15481300" y="1746123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34925</xdr:rowOff>
    </xdr:from>
    <xdr:to>
      <xdr:col>76</xdr:col>
      <xdr:colOff>165100</xdr:colOff>
      <xdr:row>102</xdr:row>
      <xdr:rowOff>136525</xdr:rowOff>
    </xdr:to>
    <xdr:sp macro="" textlink="">
      <xdr:nvSpPr>
        <xdr:cNvPr id="780" name="楕円 779">
          <a:extLst>
            <a:ext uri="{FF2B5EF4-FFF2-40B4-BE49-F238E27FC236}">
              <a16:creationId xmlns:a16="http://schemas.microsoft.com/office/drawing/2014/main" id="{C9B3FB2B-3BB4-4B21-A2ED-DAD8A93FBC58}"/>
            </a:ext>
          </a:extLst>
        </xdr:cNvPr>
        <xdr:cNvSpPr/>
      </xdr:nvSpPr>
      <xdr:spPr>
        <a:xfrm>
          <a:off x="14541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144780</xdr:rowOff>
    </xdr:from>
    <xdr:to>
      <xdr:col>81</xdr:col>
      <xdr:colOff>50800</xdr:colOff>
      <xdr:row>102</xdr:row>
      <xdr:rowOff>86360</xdr:rowOff>
    </xdr:to>
    <xdr:cxnSp macro="">
      <xdr:nvCxnSpPr>
        <xdr:cNvPr id="781" name="直線コネクタ 780">
          <a:extLst>
            <a:ext uri="{FF2B5EF4-FFF2-40B4-BE49-F238E27FC236}">
              <a16:creationId xmlns:a16="http://schemas.microsoft.com/office/drawing/2014/main" id="{9D35353F-D044-462D-9220-94B929B695DD}"/>
            </a:ext>
          </a:extLst>
        </xdr:cNvPr>
        <xdr:cNvCxnSpPr/>
      </xdr:nvCxnSpPr>
      <xdr:spPr>
        <a:xfrm flipV="1">
          <a:off x="14592300" y="1746123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48260</xdr:rowOff>
    </xdr:from>
    <xdr:to>
      <xdr:col>72</xdr:col>
      <xdr:colOff>38100</xdr:colOff>
      <xdr:row>102</xdr:row>
      <xdr:rowOff>149860</xdr:rowOff>
    </xdr:to>
    <xdr:sp macro="" textlink="">
      <xdr:nvSpPr>
        <xdr:cNvPr id="782" name="楕円 781">
          <a:extLst>
            <a:ext uri="{FF2B5EF4-FFF2-40B4-BE49-F238E27FC236}">
              <a16:creationId xmlns:a16="http://schemas.microsoft.com/office/drawing/2014/main" id="{03CFC66D-8327-42B6-BA7C-6B4AF6FAFF05}"/>
            </a:ext>
          </a:extLst>
        </xdr:cNvPr>
        <xdr:cNvSpPr/>
      </xdr:nvSpPr>
      <xdr:spPr>
        <a:xfrm>
          <a:off x="13652500" y="175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86360</xdr:rowOff>
    </xdr:from>
    <xdr:to>
      <xdr:col>76</xdr:col>
      <xdr:colOff>114300</xdr:colOff>
      <xdr:row>102</xdr:row>
      <xdr:rowOff>99060</xdr:rowOff>
    </xdr:to>
    <xdr:cxnSp macro="">
      <xdr:nvCxnSpPr>
        <xdr:cNvPr id="783" name="直線コネクタ 782">
          <a:extLst>
            <a:ext uri="{FF2B5EF4-FFF2-40B4-BE49-F238E27FC236}">
              <a16:creationId xmlns:a16="http://schemas.microsoft.com/office/drawing/2014/main" id="{60AB1C8B-695C-49CF-BB8A-388BAEB9A7DC}"/>
            </a:ext>
          </a:extLst>
        </xdr:cNvPr>
        <xdr:cNvCxnSpPr/>
      </xdr:nvCxnSpPr>
      <xdr:spPr>
        <a:xfrm flipV="1">
          <a:off x="13703300" y="175742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6350</xdr:rowOff>
    </xdr:from>
    <xdr:to>
      <xdr:col>67</xdr:col>
      <xdr:colOff>101600</xdr:colOff>
      <xdr:row>102</xdr:row>
      <xdr:rowOff>107950</xdr:rowOff>
    </xdr:to>
    <xdr:sp macro="" textlink="">
      <xdr:nvSpPr>
        <xdr:cNvPr id="784" name="楕円 783">
          <a:extLst>
            <a:ext uri="{FF2B5EF4-FFF2-40B4-BE49-F238E27FC236}">
              <a16:creationId xmlns:a16="http://schemas.microsoft.com/office/drawing/2014/main" id="{79BF9B3D-C5CD-4D3F-B9EC-8500C93CB805}"/>
            </a:ext>
          </a:extLst>
        </xdr:cNvPr>
        <xdr:cNvSpPr/>
      </xdr:nvSpPr>
      <xdr:spPr>
        <a:xfrm>
          <a:off x="12763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57150</xdr:rowOff>
    </xdr:from>
    <xdr:to>
      <xdr:col>71</xdr:col>
      <xdr:colOff>177800</xdr:colOff>
      <xdr:row>102</xdr:row>
      <xdr:rowOff>99060</xdr:rowOff>
    </xdr:to>
    <xdr:cxnSp macro="">
      <xdr:nvCxnSpPr>
        <xdr:cNvPr id="785" name="直線コネクタ 784">
          <a:extLst>
            <a:ext uri="{FF2B5EF4-FFF2-40B4-BE49-F238E27FC236}">
              <a16:creationId xmlns:a16="http://schemas.microsoft.com/office/drawing/2014/main" id="{19EBC863-F6DA-4235-9356-BC4156E2E94F}"/>
            </a:ext>
          </a:extLst>
        </xdr:cNvPr>
        <xdr:cNvCxnSpPr/>
      </xdr:nvCxnSpPr>
      <xdr:spPr>
        <a:xfrm>
          <a:off x="12814300" y="175450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76200</xdr:rowOff>
    </xdr:from>
    <xdr:ext cx="405130" cy="257810"/>
    <xdr:sp macro="" textlink="">
      <xdr:nvSpPr>
        <xdr:cNvPr id="786" name="n_1aveValue【公民館】&#10;有形固定資産減価償却率">
          <a:extLst>
            <a:ext uri="{FF2B5EF4-FFF2-40B4-BE49-F238E27FC236}">
              <a16:creationId xmlns:a16="http://schemas.microsoft.com/office/drawing/2014/main" id="{2EA943F3-1D8E-4A45-8ADB-887E18B36E54}"/>
            </a:ext>
          </a:extLst>
        </xdr:cNvPr>
        <xdr:cNvSpPr txBox="1"/>
      </xdr:nvSpPr>
      <xdr:spPr>
        <a:xfrm>
          <a:off x="15266035" y="179070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59055</xdr:rowOff>
    </xdr:from>
    <xdr:ext cx="403860" cy="259080"/>
    <xdr:sp macro="" textlink="">
      <xdr:nvSpPr>
        <xdr:cNvPr id="787" name="n_2aveValue【公民館】&#10;有形固定資産減価償却率">
          <a:extLst>
            <a:ext uri="{FF2B5EF4-FFF2-40B4-BE49-F238E27FC236}">
              <a16:creationId xmlns:a16="http://schemas.microsoft.com/office/drawing/2014/main" id="{F6C33C44-84A6-4F98-A152-BCAFA4EE8E27}"/>
            </a:ext>
          </a:extLst>
        </xdr:cNvPr>
        <xdr:cNvSpPr txBox="1"/>
      </xdr:nvSpPr>
      <xdr:spPr>
        <a:xfrm>
          <a:off x="14389735" y="178898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95250</xdr:rowOff>
    </xdr:from>
    <xdr:ext cx="403860" cy="259080"/>
    <xdr:sp macro="" textlink="">
      <xdr:nvSpPr>
        <xdr:cNvPr id="788" name="n_3aveValue【公民館】&#10;有形固定資産減価償却率">
          <a:extLst>
            <a:ext uri="{FF2B5EF4-FFF2-40B4-BE49-F238E27FC236}">
              <a16:creationId xmlns:a16="http://schemas.microsoft.com/office/drawing/2014/main" id="{44CCC85B-9FAD-4BA1-A454-61CAE5E7186E}"/>
            </a:ext>
          </a:extLst>
        </xdr:cNvPr>
        <xdr:cNvSpPr txBox="1"/>
      </xdr:nvSpPr>
      <xdr:spPr>
        <a:xfrm>
          <a:off x="13500735" y="17926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104775</xdr:rowOff>
    </xdr:from>
    <xdr:ext cx="403860" cy="259080"/>
    <xdr:sp macro="" textlink="">
      <xdr:nvSpPr>
        <xdr:cNvPr id="789" name="n_4aveValue【公民館】&#10;有形固定資産減価償却率">
          <a:extLst>
            <a:ext uri="{FF2B5EF4-FFF2-40B4-BE49-F238E27FC236}">
              <a16:creationId xmlns:a16="http://schemas.microsoft.com/office/drawing/2014/main" id="{F4C11E39-3C7E-4CAB-A650-9B2F9CCF5FE6}"/>
            </a:ext>
          </a:extLst>
        </xdr:cNvPr>
        <xdr:cNvSpPr txBox="1"/>
      </xdr:nvSpPr>
      <xdr:spPr>
        <a:xfrm>
          <a:off x="12611735" y="17935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40640</xdr:rowOff>
    </xdr:from>
    <xdr:ext cx="405130" cy="257810"/>
    <xdr:sp macro="" textlink="">
      <xdr:nvSpPr>
        <xdr:cNvPr id="790" name="n_1mainValue【公民館】&#10;有形固定資産減価償却率">
          <a:extLst>
            <a:ext uri="{FF2B5EF4-FFF2-40B4-BE49-F238E27FC236}">
              <a16:creationId xmlns:a16="http://schemas.microsoft.com/office/drawing/2014/main" id="{31EBF560-AC52-466F-8769-9AFF3F52C62F}"/>
            </a:ext>
          </a:extLst>
        </xdr:cNvPr>
        <xdr:cNvSpPr txBox="1"/>
      </xdr:nvSpPr>
      <xdr:spPr>
        <a:xfrm>
          <a:off x="15266035" y="17185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153035</xdr:rowOff>
    </xdr:from>
    <xdr:ext cx="403860" cy="259080"/>
    <xdr:sp macro="" textlink="">
      <xdr:nvSpPr>
        <xdr:cNvPr id="791" name="n_2mainValue【公民館】&#10;有形固定資産減価償却率">
          <a:extLst>
            <a:ext uri="{FF2B5EF4-FFF2-40B4-BE49-F238E27FC236}">
              <a16:creationId xmlns:a16="http://schemas.microsoft.com/office/drawing/2014/main" id="{C08E6A04-BB39-43A7-A8EE-9C386850A850}"/>
            </a:ext>
          </a:extLst>
        </xdr:cNvPr>
        <xdr:cNvSpPr txBox="1"/>
      </xdr:nvSpPr>
      <xdr:spPr>
        <a:xfrm>
          <a:off x="14389735" y="17298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166370</xdr:rowOff>
    </xdr:from>
    <xdr:ext cx="403860" cy="257810"/>
    <xdr:sp macro="" textlink="">
      <xdr:nvSpPr>
        <xdr:cNvPr id="792" name="n_3mainValue【公民館】&#10;有形固定資産減価償却率">
          <a:extLst>
            <a:ext uri="{FF2B5EF4-FFF2-40B4-BE49-F238E27FC236}">
              <a16:creationId xmlns:a16="http://schemas.microsoft.com/office/drawing/2014/main" id="{5644A6FE-248C-4076-8F0A-69309DE00D9B}"/>
            </a:ext>
          </a:extLst>
        </xdr:cNvPr>
        <xdr:cNvSpPr txBox="1"/>
      </xdr:nvSpPr>
      <xdr:spPr>
        <a:xfrm>
          <a:off x="13500735" y="173113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124460</xdr:rowOff>
    </xdr:from>
    <xdr:ext cx="403860" cy="259080"/>
    <xdr:sp macro="" textlink="">
      <xdr:nvSpPr>
        <xdr:cNvPr id="793" name="n_4mainValue【公民館】&#10;有形固定資産減価償却率">
          <a:extLst>
            <a:ext uri="{FF2B5EF4-FFF2-40B4-BE49-F238E27FC236}">
              <a16:creationId xmlns:a16="http://schemas.microsoft.com/office/drawing/2014/main" id="{7E8EB26A-5EFC-49C1-B60B-084AAC18C86E}"/>
            </a:ext>
          </a:extLst>
        </xdr:cNvPr>
        <xdr:cNvSpPr txBox="1"/>
      </xdr:nvSpPr>
      <xdr:spPr>
        <a:xfrm>
          <a:off x="12611735" y="17269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DD8906DF-C068-4F1D-8589-4375C9F783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67E4A00D-88A0-4F6B-AD70-70CA1145DF9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460A6C37-86AA-4AF5-B30C-7F9552C14E3D}"/>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D7C9416C-884B-4A6F-B4B6-14E42829C0E8}"/>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DD331C20-394A-4F19-84B6-33BB4173D5B7}"/>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5DEF6F39-72FF-4348-B0F8-6ADC3FA78FCE}"/>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CF65CB92-46D4-4E28-A4DE-A3F4684FDD84}"/>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AF605576-177D-4540-BD20-9EA3B7056324}"/>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02" name="テキスト ボックス 801">
          <a:extLst>
            <a:ext uri="{FF2B5EF4-FFF2-40B4-BE49-F238E27FC236}">
              <a16:creationId xmlns:a16="http://schemas.microsoft.com/office/drawing/2014/main" id="{80090FE7-06BF-4EE8-81F9-4020FB4B7A50}"/>
            </a:ext>
          </a:extLst>
        </xdr:cNvPr>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805ECD44-7722-40C9-9323-41A9D2B8BE13}"/>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04" name="直線コネクタ 803">
          <a:extLst>
            <a:ext uri="{FF2B5EF4-FFF2-40B4-BE49-F238E27FC236}">
              <a16:creationId xmlns:a16="http://schemas.microsoft.com/office/drawing/2014/main" id="{39283AE5-7188-4738-9278-4C8B4850B731}"/>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090" cy="257810"/>
    <xdr:sp macro="" textlink="">
      <xdr:nvSpPr>
        <xdr:cNvPr id="805" name="テキスト ボックス 804">
          <a:extLst>
            <a:ext uri="{FF2B5EF4-FFF2-40B4-BE49-F238E27FC236}">
              <a16:creationId xmlns:a16="http://schemas.microsoft.com/office/drawing/2014/main" id="{2D2ED4C4-97FC-4729-96D8-CC508305D372}"/>
            </a:ext>
          </a:extLst>
        </xdr:cNvPr>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06" name="直線コネクタ 805">
          <a:extLst>
            <a:ext uri="{FF2B5EF4-FFF2-40B4-BE49-F238E27FC236}">
              <a16:creationId xmlns:a16="http://schemas.microsoft.com/office/drawing/2014/main" id="{EAB2557A-1672-412B-8110-47F5C23941EE}"/>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090" cy="259080"/>
    <xdr:sp macro="" textlink="">
      <xdr:nvSpPr>
        <xdr:cNvPr id="807" name="テキスト ボックス 806">
          <a:extLst>
            <a:ext uri="{FF2B5EF4-FFF2-40B4-BE49-F238E27FC236}">
              <a16:creationId xmlns:a16="http://schemas.microsoft.com/office/drawing/2014/main" id="{D1461563-176F-42D6-80D0-262E50CECB99}"/>
            </a:ext>
          </a:extLst>
        </xdr:cNvPr>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08" name="直線コネクタ 807">
          <a:extLst>
            <a:ext uri="{FF2B5EF4-FFF2-40B4-BE49-F238E27FC236}">
              <a16:creationId xmlns:a16="http://schemas.microsoft.com/office/drawing/2014/main" id="{CAAEE3B7-E952-4A94-9D14-38514CAAB98A}"/>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090" cy="257810"/>
    <xdr:sp macro="" textlink="">
      <xdr:nvSpPr>
        <xdr:cNvPr id="809" name="テキスト ボックス 808">
          <a:extLst>
            <a:ext uri="{FF2B5EF4-FFF2-40B4-BE49-F238E27FC236}">
              <a16:creationId xmlns:a16="http://schemas.microsoft.com/office/drawing/2014/main" id="{208C6275-FF0F-4EF0-A836-4C3B0FFDCFE7}"/>
            </a:ext>
          </a:extLst>
        </xdr:cNvPr>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0" name="直線コネクタ 809">
          <a:extLst>
            <a:ext uri="{FF2B5EF4-FFF2-40B4-BE49-F238E27FC236}">
              <a16:creationId xmlns:a16="http://schemas.microsoft.com/office/drawing/2014/main" id="{40C24AB3-C2FB-444A-8B66-A13C88975701}"/>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090" cy="258445"/>
    <xdr:sp macro="" textlink="">
      <xdr:nvSpPr>
        <xdr:cNvPr id="811" name="テキスト ボックス 810">
          <a:extLst>
            <a:ext uri="{FF2B5EF4-FFF2-40B4-BE49-F238E27FC236}">
              <a16:creationId xmlns:a16="http://schemas.microsoft.com/office/drawing/2014/main" id="{DB517591-1B95-4A2B-89BE-C722AAC1623F}"/>
            </a:ext>
          </a:extLst>
        </xdr:cNvPr>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2" name="直線コネクタ 811">
          <a:extLst>
            <a:ext uri="{FF2B5EF4-FFF2-40B4-BE49-F238E27FC236}">
              <a16:creationId xmlns:a16="http://schemas.microsoft.com/office/drawing/2014/main" id="{09708DBF-E7A8-4C13-8CD7-2EAFC4E84C83}"/>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090" cy="259080"/>
    <xdr:sp macro="" textlink="">
      <xdr:nvSpPr>
        <xdr:cNvPr id="813" name="テキスト ボックス 812">
          <a:extLst>
            <a:ext uri="{FF2B5EF4-FFF2-40B4-BE49-F238E27FC236}">
              <a16:creationId xmlns:a16="http://schemas.microsoft.com/office/drawing/2014/main" id="{C5F9E0D7-3740-415B-97F0-7FEAE34FBA8C}"/>
            </a:ext>
          </a:extLst>
        </xdr:cNvPr>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14" name="直線コネクタ 813">
          <a:extLst>
            <a:ext uri="{FF2B5EF4-FFF2-40B4-BE49-F238E27FC236}">
              <a16:creationId xmlns:a16="http://schemas.microsoft.com/office/drawing/2014/main" id="{C051D460-319F-41DF-AE3D-AB8E32300452}"/>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090" cy="257810"/>
    <xdr:sp macro="" textlink="">
      <xdr:nvSpPr>
        <xdr:cNvPr id="815" name="テキスト ボックス 814">
          <a:extLst>
            <a:ext uri="{FF2B5EF4-FFF2-40B4-BE49-F238E27FC236}">
              <a16:creationId xmlns:a16="http://schemas.microsoft.com/office/drawing/2014/main" id="{81FFB082-FBC9-4648-B549-B97931C50D60}"/>
            </a:ext>
          </a:extLst>
        </xdr:cNvPr>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27530DD1-18EF-4D33-8242-09E4902E0DB2}"/>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17" name="テキスト ボックス 816">
          <a:extLst>
            <a:ext uri="{FF2B5EF4-FFF2-40B4-BE49-F238E27FC236}">
              <a16:creationId xmlns:a16="http://schemas.microsoft.com/office/drawing/2014/main" id="{B604DBC8-BB70-4DD8-973C-ACEE2361FE97}"/>
            </a:ext>
          </a:extLst>
        </xdr:cNvPr>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E85BABDE-2918-49CD-BA01-6C2AEC103655}"/>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1270</xdr:rowOff>
    </xdr:from>
    <xdr:to>
      <xdr:col>116</xdr:col>
      <xdr:colOff>62865</xdr:colOff>
      <xdr:row>108</xdr:row>
      <xdr:rowOff>170815</xdr:rowOff>
    </xdr:to>
    <xdr:cxnSp macro="">
      <xdr:nvCxnSpPr>
        <xdr:cNvPr id="819" name="直線コネクタ 818">
          <a:extLst>
            <a:ext uri="{FF2B5EF4-FFF2-40B4-BE49-F238E27FC236}">
              <a16:creationId xmlns:a16="http://schemas.microsoft.com/office/drawing/2014/main" id="{68E0688F-21F8-4D40-B51F-6F3EB51F5F9F}"/>
            </a:ext>
          </a:extLst>
        </xdr:cNvPr>
        <xdr:cNvCxnSpPr/>
      </xdr:nvCxnSpPr>
      <xdr:spPr>
        <a:xfrm flipV="1">
          <a:off x="22160865" y="17146270"/>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3175</xdr:rowOff>
    </xdr:from>
    <xdr:ext cx="469900" cy="259080"/>
    <xdr:sp macro="" textlink="">
      <xdr:nvSpPr>
        <xdr:cNvPr id="820" name="【公民館】&#10;一人当たり面積最小値テキスト">
          <a:extLst>
            <a:ext uri="{FF2B5EF4-FFF2-40B4-BE49-F238E27FC236}">
              <a16:creationId xmlns:a16="http://schemas.microsoft.com/office/drawing/2014/main" id="{9B316A4E-4500-4E6D-97D2-89B5FA6944AD}"/>
            </a:ext>
          </a:extLst>
        </xdr:cNvPr>
        <xdr:cNvSpPr txBox="1"/>
      </xdr:nvSpPr>
      <xdr:spPr>
        <a:xfrm>
          <a:off x="22199600" y="18691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170815</xdr:rowOff>
    </xdr:from>
    <xdr:to>
      <xdr:col>116</xdr:col>
      <xdr:colOff>152400</xdr:colOff>
      <xdr:row>108</xdr:row>
      <xdr:rowOff>170815</xdr:rowOff>
    </xdr:to>
    <xdr:cxnSp macro="">
      <xdr:nvCxnSpPr>
        <xdr:cNvPr id="821" name="直線コネクタ 820">
          <a:extLst>
            <a:ext uri="{FF2B5EF4-FFF2-40B4-BE49-F238E27FC236}">
              <a16:creationId xmlns:a16="http://schemas.microsoft.com/office/drawing/2014/main" id="{9C2E22B2-A001-4F9F-9D2F-C7C9895404D2}"/>
            </a:ext>
          </a:extLst>
        </xdr:cNvPr>
        <xdr:cNvCxnSpPr/>
      </xdr:nvCxnSpPr>
      <xdr:spPr>
        <a:xfrm>
          <a:off x="22072600" y="18687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119380</xdr:rowOff>
    </xdr:from>
    <xdr:ext cx="469900" cy="259080"/>
    <xdr:sp macro="" textlink="">
      <xdr:nvSpPr>
        <xdr:cNvPr id="822" name="【公民館】&#10;一人当たり面積最大値テキスト">
          <a:extLst>
            <a:ext uri="{FF2B5EF4-FFF2-40B4-BE49-F238E27FC236}">
              <a16:creationId xmlns:a16="http://schemas.microsoft.com/office/drawing/2014/main" id="{AEA98F11-F3D9-450E-915B-9163B2A8A649}"/>
            </a:ext>
          </a:extLst>
        </xdr:cNvPr>
        <xdr:cNvSpPr txBox="1"/>
      </xdr:nvSpPr>
      <xdr:spPr>
        <a:xfrm>
          <a:off x="22199600" y="16921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1270</xdr:rowOff>
    </xdr:from>
    <xdr:to>
      <xdr:col>116</xdr:col>
      <xdr:colOff>152400</xdr:colOff>
      <xdr:row>100</xdr:row>
      <xdr:rowOff>1270</xdr:rowOff>
    </xdr:to>
    <xdr:cxnSp macro="">
      <xdr:nvCxnSpPr>
        <xdr:cNvPr id="823" name="直線コネクタ 822">
          <a:extLst>
            <a:ext uri="{FF2B5EF4-FFF2-40B4-BE49-F238E27FC236}">
              <a16:creationId xmlns:a16="http://schemas.microsoft.com/office/drawing/2014/main" id="{FC2BBCA0-296A-4968-A8B3-5B9E5ED20AF4}"/>
            </a:ext>
          </a:extLst>
        </xdr:cNvPr>
        <xdr:cNvCxnSpPr/>
      </xdr:nvCxnSpPr>
      <xdr:spPr>
        <a:xfrm>
          <a:off x="22072600" y="1714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21590</xdr:rowOff>
    </xdr:from>
    <xdr:ext cx="469900" cy="259080"/>
    <xdr:sp macro="" textlink="">
      <xdr:nvSpPr>
        <xdr:cNvPr id="824" name="【公民館】&#10;一人当たり面積平均値テキスト">
          <a:extLst>
            <a:ext uri="{FF2B5EF4-FFF2-40B4-BE49-F238E27FC236}">
              <a16:creationId xmlns:a16="http://schemas.microsoft.com/office/drawing/2014/main" id="{12240E8F-A18D-4A62-A761-202426016A43}"/>
            </a:ext>
          </a:extLst>
        </xdr:cNvPr>
        <xdr:cNvSpPr txBox="1"/>
      </xdr:nvSpPr>
      <xdr:spPr>
        <a:xfrm>
          <a:off x="22199600" y="18366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43180</xdr:rowOff>
    </xdr:from>
    <xdr:to>
      <xdr:col>116</xdr:col>
      <xdr:colOff>114300</xdr:colOff>
      <xdr:row>107</xdr:row>
      <xdr:rowOff>144780</xdr:rowOff>
    </xdr:to>
    <xdr:sp macro="" textlink="">
      <xdr:nvSpPr>
        <xdr:cNvPr id="825" name="フローチャート: 判断 824">
          <a:extLst>
            <a:ext uri="{FF2B5EF4-FFF2-40B4-BE49-F238E27FC236}">
              <a16:creationId xmlns:a16="http://schemas.microsoft.com/office/drawing/2014/main" id="{009044D8-4E37-4ED1-BA74-F52D338222C6}"/>
            </a:ext>
          </a:extLst>
        </xdr:cNvPr>
        <xdr:cNvSpPr/>
      </xdr:nvSpPr>
      <xdr:spPr>
        <a:xfrm>
          <a:off x="22110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40640</xdr:rowOff>
    </xdr:from>
    <xdr:to>
      <xdr:col>112</xdr:col>
      <xdr:colOff>38100</xdr:colOff>
      <xdr:row>107</xdr:row>
      <xdr:rowOff>141605</xdr:rowOff>
    </xdr:to>
    <xdr:sp macro="" textlink="">
      <xdr:nvSpPr>
        <xdr:cNvPr id="826" name="フローチャート: 判断 825">
          <a:extLst>
            <a:ext uri="{FF2B5EF4-FFF2-40B4-BE49-F238E27FC236}">
              <a16:creationId xmlns:a16="http://schemas.microsoft.com/office/drawing/2014/main" id="{2E2F0569-1963-4CD2-A016-7A6990A97C03}"/>
            </a:ext>
          </a:extLst>
        </xdr:cNvPr>
        <xdr:cNvSpPr/>
      </xdr:nvSpPr>
      <xdr:spPr>
        <a:xfrm>
          <a:off x="21272500" y="1838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46355</xdr:rowOff>
    </xdr:from>
    <xdr:to>
      <xdr:col>107</xdr:col>
      <xdr:colOff>101600</xdr:colOff>
      <xdr:row>107</xdr:row>
      <xdr:rowOff>147955</xdr:rowOff>
    </xdr:to>
    <xdr:sp macro="" textlink="">
      <xdr:nvSpPr>
        <xdr:cNvPr id="827" name="フローチャート: 判断 826">
          <a:extLst>
            <a:ext uri="{FF2B5EF4-FFF2-40B4-BE49-F238E27FC236}">
              <a16:creationId xmlns:a16="http://schemas.microsoft.com/office/drawing/2014/main" id="{887F9C4E-E45E-4D2B-A37A-7FBCA571607D}"/>
            </a:ext>
          </a:extLst>
        </xdr:cNvPr>
        <xdr:cNvSpPr/>
      </xdr:nvSpPr>
      <xdr:spPr>
        <a:xfrm>
          <a:off x="20383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66040</xdr:rowOff>
    </xdr:from>
    <xdr:to>
      <xdr:col>102</xdr:col>
      <xdr:colOff>165100</xdr:colOff>
      <xdr:row>107</xdr:row>
      <xdr:rowOff>167640</xdr:rowOff>
    </xdr:to>
    <xdr:sp macro="" textlink="">
      <xdr:nvSpPr>
        <xdr:cNvPr id="828" name="フローチャート: 判断 827">
          <a:extLst>
            <a:ext uri="{FF2B5EF4-FFF2-40B4-BE49-F238E27FC236}">
              <a16:creationId xmlns:a16="http://schemas.microsoft.com/office/drawing/2014/main" id="{20C7655A-5D91-4560-B005-8F44ACCBFF7E}"/>
            </a:ext>
          </a:extLst>
        </xdr:cNvPr>
        <xdr:cNvSpPr/>
      </xdr:nvSpPr>
      <xdr:spPr>
        <a:xfrm>
          <a:off x="19494500" y="1841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50165</xdr:rowOff>
    </xdr:from>
    <xdr:to>
      <xdr:col>98</xdr:col>
      <xdr:colOff>38100</xdr:colOff>
      <xdr:row>107</xdr:row>
      <xdr:rowOff>151765</xdr:rowOff>
    </xdr:to>
    <xdr:sp macro="" textlink="">
      <xdr:nvSpPr>
        <xdr:cNvPr id="829" name="フローチャート: 判断 828">
          <a:extLst>
            <a:ext uri="{FF2B5EF4-FFF2-40B4-BE49-F238E27FC236}">
              <a16:creationId xmlns:a16="http://schemas.microsoft.com/office/drawing/2014/main" id="{6529235C-E27D-4C59-8968-D28118F239C9}"/>
            </a:ext>
          </a:extLst>
        </xdr:cNvPr>
        <xdr:cNvSpPr/>
      </xdr:nvSpPr>
      <xdr:spPr>
        <a:xfrm>
          <a:off x="18605500" y="183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0B59D401-5910-4D1E-ACAF-E74A1A0139AB}"/>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450C7FF5-D49E-4F68-AC94-637EC0BF4082}"/>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D7BA44AF-549F-450B-8F96-FC8DAC960196}"/>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F965F71A-9327-4E23-92C7-C7E1D8C8485F}"/>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473A1DA2-C0FE-48F3-AFE9-153D39BB594E}"/>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116840</xdr:rowOff>
    </xdr:from>
    <xdr:to>
      <xdr:col>116</xdr:col>
      <xdr:colOff>114300</xdr:colOff>
      <xdr:row>107</xdr:row>
      <xdr:rowOff>46990</xdr:rowOff>
    </xdr:to>
    <xdr:sp macro="" textlink="">
      <xdr:nvSpPr>
        <xdr:cNvPr id="835" name="楕円 834">
          <a:extLst>
            <a:ext uri="{FF2B5EF4-FFF2-40B4-BE49-F238E27FC236}">
              <a16:creationId xmlns:a16="http://schemas.microsoft.com/office/drawing/2014/main" id="{6A62953A-8F0E-4B7A-82BA-A02FF27DBA2F}"/>
            </a:ext>
          </a:extLst>
        </xdr:cNvPr>
        <xdr:cNvSpPr/>
      </xdr:nvSpPr>
      <xdr:spPr>
        <a:xfrm>
          <a:off x="221107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139700</xdr:rowOff>
    </xdr:from>
    <xdr:ext cx="469900" cy="259080"/>
    <xdr:sp macro="" textlink="">
      <xdr:nvSpPr>
        <xdr:cNvPr id="836" name="【公民館】&#10;一人当たり面積該当値テキスト">
          <a:extLst>
            <a:ext uri="{FF2B5EF4-FFF2-40B4-BE49-F238E27FC236}">
              <a16:creationId xmlns:a16="http://schemas.microsoft.com/office/drawing/2014/main" id="{3B57C755-69DF-4E43-8A09-658D547A4BD3}"/>
            </a:ext>
          </a:extLst>
        </xdr:cNvPr>
        <xdr:cNvSpPr txBox="1"/>
      </xdr:nvSpPr>
      <xdr:spPr>
        <a:xfrm>
          <a:off x="22199600" y="1814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116840</xdr:rowOff>
    </xdr:from>
    <xdr:to>
      <xdr:col>112</xdr:col>
      <xdr:colOff>38100</xdr:colOff>
      <xdr:row>107</xdr:row>
      <xdr:rowOff>46990</xdr:rowOff>
    </xdr:to>
    <xdr:sp macro="" textlink="">
      <xdr:nvSpPr>
        <xdr:cNvPr id="837" name="楕円 836">
          <a:extLst>
            <a:ext uri="{FF2B5EF4-FFF2-40B4-BE49-F238E27FC236}">
              <a16:creationId xmlns:a16="http://schemas.microsoft.com/office/drawing/2014/main" id="{B5E94287-7C32-4939-AE4B-7D3DE3F668EE}"/>
            </a:ext>
          </a:extLst>
        </xdr:cNvPr>
        <xdr:cNvSpPr/>
      </xdr:nvSpPr>
      <xdr:spPr>
        <a:xfrm>
          <a:off x="21272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167640</xdr:rowOff>
    </xdr:from>
    <xdr:to>
      <xdr:col>116</xdr:col>
      <xdr:colOff>63500</xdr:colOff>
      <xdr:row>106</xdr:row>
      <xdr:rowOff>167640</xdr:rowOff>
    </xdr:to>
    <xdr:cxnSp macro="">
      <xdr:nvCxnSpPr>
        <xdr:cNvPr id="838" name="直線コネクタ 837">
          <a:extLst>
            <a:ext uri="{FF2B5EF4-FFF2-40B4-BE49-F238E27FC236}">
              <a16:creationId xmlns:a16="http://schemas.microsoft.com/office/drawing/2014/main" id="{9668CF02-41AB-4DB8-AF6A-E579854EA6CB}"/>
            </a:ext>
          </a:extLst>
        </xdr:cNvPr>
        <xdr:cNvCxnSpPr/>
      </xdr:nvCxnSpPr>
      <xdr:spPr>
        <a:xfrm>
          <a:off x="21323300" y="18341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33655</xdr:rowOff>
    </xdr:from>
    <xdr:to>
      <xdr:col>107</xdr:col>
      <xdr:colOff>101600</xdr:colOff>
      <xdr:row>107</xdr:row>
      <xdr:rowOff>135255</xdr:rowOff>
    </xdr:to>
    <xdr:sp macro="" textlink="">
      <xdr:nvSpPr>
        <xdr:cNvPr id="839" name="楕円 838">
          <a:extLst>
            <a:ext uri="{FF2B5EF4-FFF2-40B4-BE49-F238E27FC236}">
              <a16:creationId xmlns:a16="http://schemas.microsoft.com/office/drawing/2014/main" id="{EB8AB02F-2ED3-49A4-B44B-466E6B58EF28}"/>
            </a:ext>
          </a:extLst>
        </xdr:cNvPr>
        <xdr:cNvSpPr/>
      </xdr:nvSpPr>
      <xdr:spPr>
        <a:xfrm>
          <a:off x="20383500" y="183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167640</xdr:rowOff>
    </xdr:from>
    <xdr:to>
      <xdr:col>111</xdr:col>
      <xdr:colOff>177800</xdr:colOff>
      <xdr:row>107</xdr:row>
      <xdr:rowOff>84455</xdr:rowOff>
    </xdr:to>
    <xdr:cxnSp macro="">
      <xdr:nvCxnSpPr>
        <xdr:cNvPr id="840" name="直線コネクタ 839">
          <a:extLst>
            <a:ext uri="{FF2B5EF4-FFF2-40B4-BE49-F238E27FC236}">
              <a16:creationId xmlns:a16="http://schemas.microsoft.com/office/drawing/2014/main" id="{1F5D0A20-8E5F-4944-950B-92C6F01E4FB9}"/>
            </a:ext>
          </a:extLst>
        </xdr:cNvPr>
        <xdr:cNvCxnSpPr/>
      </xdr:nvCxnSpPr>
      <xdr:spPr>
        <a:xfrm flipV="1">
          <a:off x="20434300" y="1834134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54610</xdr:rowOff>
    </xdr:from>
    <xdr:to>
      <xdr:col>102</xdr:col>
      <xdr:colOff>165100</xdr:colOff>
      <xdr:row>108</xdr:row>
      <xdr:rowOff>156210</xdr:rowOff>
    </xdr:to>
    <xdr:sp macro="" textlink="">
      <xdr:nvSpPr>
        <xdr:cNvPr id="841" name="楕円 840">
          <a:extLst>
            <a:ext uri="{FF2B5EF4-FFF2-40B4-BE49-F238E27FC236}">
              <a16:creationId xmlns:a16="http://schemas.microsoft.com/office/drawing/2014/main" id="{B3A33EB5-A54F-4D65-A226-01ACB261C9CD}"/>
            </a:ext>
          </a:extLst>
        </xdr:cNvPr>
        <xdr:cNvSpPr/>
      </xdr:nvSpPr>
      <xdr:spPr>
        <a:xfrm>
          <a:off x="19494500" y="185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84455</xdr:rowOff>
    </xdr:from>
    <xdr:to>
      <xdr:col>107</xdr:col>
      <xdr:colOff>50800</xdr:colOff>
      <xdr:row>108</xdr:row>
      <xdr:rowOff>105410</xdr:rowOff>
    </xdr:to>
    <xdr:cxnSp macro="">
      <xdr:nvCxnSpPr>
        <xdr:cNvPr id="842" name="直線コネクタ 841">
          <a:extLst>
            <a:ext uri="{FF2B5EF4-FFF2-40B4-BE49-F238E27FC236}">
              <a16:creationId xmlns:a16="http://schemas.microsoft.com/office/drawing/2014/main" id="{0FD8D62B-190A-4C11-9E73-53C5C88E6764}"/>
            </a:ext>
          </a:extLst>
        </xdr:cNvPr>
        <xdr:cNvCxnSpPr/>
      </xdr:nvCxnSpPr>
      <xdr:spPr>
        <a:xfrm flipV="1">
          <a:off x="19545300" y="1842960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54610</xdr:rowOff>
    </xdr:from>
    <xdr:to>
      <xdr:col>98</xdr:col>
      <xdr:colOff>38100</xdr:colOff>
      <xdr:row>108</xdr:row>
      <xdr:rowOff>156210</xdr:rowOff>
    </xdr:to>
    <xdr:sp macro="" textlink="">
      <xdr:nvSpPr>
        <xdr:cNvPr id="843" name="楕円 842">
          <a:extLst>
            <a:ext uri="{FF2B5EF4-FFF2-40B4-BE49-F238E27FC236}">
              <a16:creationId xmlns:a16="http://schemas.microsoft.com/office/drawing/2014/main" id="{BC378E16-FC16-42CD-AFA8-EA02AD3B9BB8}"/>
            </a:ext>
          </a:extLst>
        </xdr:cNvPr>
        <xdr:cNvSpPr/>
      </xdr:nvSpPr>
      <xdr:spPr>
        <a:xfrm>
          <a:off x="18605500" y="185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105410</xdr:rowOff>
    </xdr:from>
    <xdr:to>
      <xdr:col>102</xdr:col>
      <xdr:colOff>114300</xdr:colOff>
      <xdr:row>108</xdr:row>
      <xdr:rowOff>105410</xdr:rowOff>
    </xdr:to>
    <xdr:cxnSp macro="">
      <xdr:nvCxnSpPr>
        <xdr:cNvPr id="844" name="直線コネクタ 843">
          <a:extLst>
            <a:ext uri="{FF2B5EF4-FFF2-40B4-BE49-F238E27FC236}">
              <a16:creationId xmlns:a16="http://schemas.microsoft.com/office/drawing/2014/main" id="{59B699F0-F5EB-4329-BA02-B61AE835C3D1}"/>
            </a:ext>
          </a:extLst>
        </xdr:cNvPr>
        <xdr:cNvCxnSpPr/>
      </xdr:nvCxnSpPr>
      <xdr:spPr>
        <a:xfrm>
          <a:off x="18656300" y="1862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132715</xdr:rowOff>
    </xdr:from>
    <xdr:ext cx="469900" cy="257810"/>
    <xdr:sp macro="" textlink="">
      <xdr:nvSpPr>
        <xdr:cNvPr id="845" name="n_1aveValue【公民館】&#10;一人当たり面積">
          <a:extLst>
            <a:ext uri="{FF2B5EF4-FFF2-40B4-BE49-F238E27FC236}">
              <a16:creationId xmlns:a16="http://schemas.microsoft.com/office/drawing/2014/main" id="{2D787A3F-EA98-4012-A2A6-91AC7B6DB692}"/>
            </a:ext>
          </a:extLst>
        </xdr:cNvPr>
        <xdr:cNvSpPr txBox="1"/>
      </xdr:nvSpPr>
      <xdr:spPr>
        <a:xfrm>
          <a:off x="21075650" y="184778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139065</xdr:rowOff>
    </xdr:from>
    <xdr:ext cx="468630" cy="259080"/>
    <xdr:sp macro="" textlink="">
      <xdr:nvSpPr>
        <xdr:cNvPr id="846" name="n_2aveValue【公民館】&#10;一人当たり面積">
          <a:extLst>
            <a:ext uri="{FF2B5EF4-FFF2-40B4-BE49-F238E27FC236}">
              <a16:creationId xmlns:a16="http://schemas.microsoft.com/office/drawing/2014/main" id="{D2ADD861-9BE9-4D6A-931D-5D9E467EA3F2}"/>
            </a:ext>
          </a:extLst>
        </xdr:cNvPr>
        <xdr:cNvSpPr txBox="1"/>
      </xdr:nvSpPr>
      <xdr:spPr>
        <a:xfrm>
          <a:off x="20199350" y="18484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12700</xdr:rowOff>
    </xdr:from>
    <xdr:ext cx="468630" cy="259080"/>
    <xdr:sp macro="" textlink="">
      <xdr:nvSpPr>
        <xdr:cNvPr id="847" name="n_3aveValue【公民館】&#10;一人当たり面積">
          <a:extLst>
            <a:ext uri="{FF2B5EF4-FFF2-40B4-BE49-F238E27FC236}">
              <a16:creationId xmlns:a16="http://schemas.microsoft.com/office/drawing/2014/main" id="{B4D328D4-E950-4351-880B-149529BB7F12}"/>
            </a:ext>
          </a:extLst>
        </xdr:cNvPr>
        <xdr:cNvSpPr txBox="1"/>
      </xdr:nvSpPr>
      <xdr:spPr>
        <a:xfrm>
          <a:off x="19310350" y="18186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168275</xdr:rowOff>
    </xdr:from>
    <xdr:ext cx="468630" cy="257810"/>
    <xdr:sp macro="" textlink="">
      <xdr:nvSpPr>
        <xdr:cNvPr id="848" name="n_4aveValue【公民館】&#10;一人当たり面積">
          <a:extLst>
            <a:ext uri="{FF2B5EF4-FFF2-40B4-BE49-F238E27FC236}">
              <a16:creationId xmlns:a16="http://schemas.microsoft.com/office/drawing/2014/main" id="{7BB784A8-3F9B-4D67-BA2A-BEE9B1ED29BE}"/>
            </a:ext>
          </a:extLst>
        </xdr:cNvPr>
        <xdr:cNvSpPr txBox="1"/>
      </xdr:nvSpPr>
      <xdr:spPr>
        <a:xfrm>
          <a:off x="18421350" y="181705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63500</xdr:rowOff>
    </xdr:from>
    <xdr:ext cx="469900" cy="257810"/>
    <xdr:sp macro="" textlink="">
      <xdr:nvSpPr>
        <xdr:cNvPr id="849" name="n_1mainValue【公民館】&#10;一人当たり面積">
          <a:extLst>
            <a:ext uri="{FF2B5EF4-FFF2-40B4-BE49-F238E27FC236}">
              <a16:creationId xmlns:a16="http://schemas.microsoft.com/office/drawing/2014/main" id="{A2611BF9-1422-4FF5-A952-1C5192A0AA2B}"/>
            </a:ext>
          </a:extLst>
        </xdr:cNvPr>
        <xdr:cNvSpPr txBox="1"/>
      </xdr:nvSpPr>
      <xdr:spPr>
        <a:xfrm>
          <a:off x="21075650" y="18065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151765</xdr:rowOff>
    </xdr:from>
    <xdr:ext cx="468630" cy="259080"/>
    <xdr:sp macro="" textlink="">
      <xdr:nvSpPr>
        <xdr:cNvPr id="850" name="n_2mainValue【公民館】&#10;一人当たり面積">
          <a:extLst>
            <a:ext uri="{FF2B5EF4-FFF2-40B4-BE49-F238E27FC236}">
              <a16:creationId xmlns:a16="http://schemas.microsoft.com/office/drawing/2014/main" id="{BCF3ADD4-00D7-44E6-9D2D-EFD7392B10AC}"/>
            </a:ext>
          </a:extLst>
        </xdr:cNvPr>
        <xdr:cNvSpPr txBox="1"/>
      </xdr:nvSpPr>
      <xdr:spPr>
        <a:xfrm>
          <a:off x="20199350" y="181540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147320</xdr:rowOff>
    </xdr:from>
    <xdr:ext cx="468630" cy="259080"/>
    <xdr:sp macro="" textlink="">
      <xdr:nvSpPr>
        <xdr:cNvPr id="851" name="n_3mainValue【公民館】&#10;一人当たり面積">
          <a:extLst>
            <a:ext uri="{FF2B5EF4-FFF2-40B4-BE49-F238E27FC236}">
              <a16:creationId xmlns:a16="http://schemas.microsoft.com/office/drawing/2014/main" id="{2E694273-0E1D-4991-BB39-C078268DECF9}"/>
            </a:ext>
          </a:extLst>
        </xdr:cNvPr>
        <xdr:cNvSpPr txBox="1"/>
      </xdr:nvSpPr>
      <xdr:spPr>
        <a:xfrm>
          <a:off x="19310350" y="18663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147320</xdr:rowOff>
    </xdr:from>
    <xdr:ext cx="468630" cy="259080"/>
    <xdr:sp macro="" textlink="">
      <xdr:nvSpPr>
        <xdr:cNvPr id="852" name="n_4mainValue【公民館】&#10;一人当たり面積">
          <a:extLst>
            <a:ext uri="{FF2B5EF4-FFF2-40B4-BE49-F238E27FC236}">
              <a16:creationId xmlns:a16="http://schemas.microsoft.com/office/drawing/2014/main" id="{59D9F837-AB2E-4E8C-97AB-6E81458FF368}"/>
            </a:ext>
          </a:extLst>
        </xdr:cNvPr>
        <xdr:cNvSpPr txBox="1"/>
      </xdr:nvSpPr>
      <xdr:spPr>
        <a:xfrm>
          <a:off x="18421350" y="18663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74A08CD0-B8CB-4D4A-B9B8-172755269F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886C528B-FAEE-4D86-BDD4-CF01DE76F9EA}"/>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7BF51427-182C-4A8C-A937-AAE379F9A05A}"/>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有形固定資産減価償却率について、類似団体と比較して、「学校施設」、「橋りょう・トンネル」、「港湾・漁港」の施設は、高い水準にある。</a:t>
          </a:r>
        </a:p>
        <a:p>
          <a:r>
            <a:rPr kumimoji="1" lang="ja-JP" altLang="en-US" sz="1300">
              <a:latin typeface="ＭＳ Ｐゴシック"/>
              <a:ea typeface="ＭＳ Ｐゴシック"/>
            </a:rPr>
            <a:t>大村市公共施設等総合管理計画やアセットマネジメント事業計画等の個別施設計画に基づき老朽化等の対策を行っているが、公共施設の更新が容易ではないため、老朽化が進んでいると考えられる。</a:t>
          </a:r>
        </a:p>
        <a:p>
          <a:r>
            <a:rPr kumimoji="1" lang="ja-JP" altLang="en-US" sz="1300">
              <a:latin typeface="ＭＳ Ｐゴシック"/>
              <a:ea typeface="ＭＳ Ｐゴシック"/>
            </a:rPr>
            <a:t>「学校施設」については、個別施設計画として令和元年度に策定した大村市学校施設長寿命化計画、令和２年度に策定した大村市小中学校施設の建替えに関する計画設計基本方針に基づき令和5年度から施設の建替え・大規模改修等の老朽化対策に取り組むこととしている。</a:t>
          </a:r>
        </a:p>
        <a:p>
          <a:r>
            <a:rPr kumimoji="1" lang="ja-JP" altLang="en-US" sz="1300">
              <a:latin typeface="ＭＳ Ｐゴシック"/>
              <a:ea typeface="ＭＳ Ｐゴシック"/>
            </a:rPr>
            <a:t>また、「認定こども園・幼稚園・保育所」、「公民館」の施設は、老朽化した施設の廃止等により低い水準にある。</a:t>
          </a:r>
        </a:p>
        <a:p>
          <a:r>
            <a:rPr kumimoji="1" lang="ja-JP" altLang="en-US" sz="1300">
              <a:latin typeface="ＭＳ Ｐゴシック"/>
              <a:ea typeface="ＭＳ Ｐゴシック"/>
            </a:rPr>
            <a:t>「認定こども園・幼稚園・保育所」については、令和４年度末に幼稚園２園、令和６年度末に幼稚園１園を閉園するため今後も低い水準になると見込んでいる。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777FAD-4308-4E87-910E-5AA174BCA6CB}"/>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F372E8-9496-463B-B5E9-F3D7CC1A5C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445D7D-8EC4-4CD7-96A3-4CA4CA490A0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71C856-AF5F-4995-8FB7-F770C16675F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62B9A2-E39A-480D-83CB-66E03D92B2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6046D3-9E4B-4EFE-9485-B59D449AE5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133C45-9350-4F4F-980B-95E3A7B6C11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B9BB93-E199-4C44-8DF0-AC10509A18A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AF713A-9C2C-4F66-A5AA-41B87694C4C5}"/>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156E8C-D0F2-4284-9718-501233DDCAB2}"/>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97,336
96,965
126.73
61,211,796
59,393,290
954,585
20,554,238
42,471,305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231449-1836-4575-B3CD-02FC80865CC9}"/>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ECC5F2-A92D-42EB-B108-EE317BCED87E}"/>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94244A-AA90-44DA-9C96-115AD6E3BB3A}"/>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36.0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44FFF8-649B-4B70-AB42-BA8EC449EE48}"/>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2A700B-8D32-4C39-9AA3-7888FC1C1FDB}"/>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3A10CA-E6AD-4DF0-AB6A-201CA2A715E6}"/>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EA9068C-5FB7-481C-A179-6ADC69B387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EBEFB6-F3A5-4E48-8E98-788C72390BCB}"/>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96CFCD-E3D0-470A-9119-CC56EC37A397}"/>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815908-49BB-4125-9F96-1AC4705FF4EB}"/>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6E8B63-FD2D-4C10-B741-278379C329DF}"/>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6FFC44-2D69-4ADD-B38D-E0BC44B1B5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2C5F31-3CD1-48D6-ADCB-F226A01618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9C9A8E-6FD4-4735-B9D0-EBA1F963D536}"/>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6DEA3D-18BF-4228-AA42-1F9BCEE34425}"/>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1DE400-7718-4108-80FD-7138EA8B7558}"/>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D1C7426-D56E-4B93-A334-B872DB361F14}"/>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7C844715-D311-48CF-A476-CFCA9FA8DD5A}"/>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76472321-AC36-4691-82C2-2EE66D0B489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F4F23459-BF4D-4BF6-A618-9671C28238AE}"/>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a:extLst>
            <a:ext uri="{FF2B5EF4-FFF2-40B4-BE49-F238E27FC236}">
              <a16:creationId xmlns:a16="http://schemas.microsoft.com/office/drawing/2014/main" id="{A5675B9C-A385-40D9-B7C6-ADEA7FF50F9B}"/>
            </a:ext>
          </a:extLst>
        </xdr:cNvPr>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54EAC2-C623-44B9-B7BA-1B753EBB10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67FD46-D768-49FB-A89E-C45A4BE92F6C}"/>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D0B7AC-EFA4-440D-8392-385593667BE1}"/>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DB2B51B-CC8A-44AC-9980-09094CFAF19A}"/>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B40B3B-AE0A-461A-946D-67676D3CC3EE}"/>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A8B921C-B8A6-4FB4-A164-04AE155FDF0F}"/>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64F3D8-F617-4E2E-92BA-46E956779AFB}"/>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F32BB5-02D1-4520-BADF-148A7594CEBF}"/>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a:extLst>
            <a:ext uri="{FF2B5EF4-FFF2-40B4-BE49-F238E27FC236}">
              <a16:creationId xmlns:a16="http://schemas.microsoft.com/office/drawing/2014/main" id="{88EFB110-54E6-467C-ACB0-7370CAFBD203}"/>
            </a:ext>
          </a:extLst>
        </xdr:cNvPr>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A23F09-A26C-4569-B20E-C0C870374828}"/>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a:extLst>
            <a:ext uri="{FF2B5EF4-FFF2-40B4-BE49-F238E27FC236}">
              <a16:creationId xmlns:a16="http://schemas.microsoft.com/office/drawing/2014/main" id="{93036622-727A-48B5-B284-ABE126CA5037}"/>
            </a:ext>
          </a:extLst>
        </xdr:cNvPr>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5648F47C-BB63-44DE-8675-713A30EC7124}"/>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a:extLst>
            <a:ext uri="{FF2B5EF4-FFF2-40B4-BE49-F238E27FC236}">
              <a16:creationId xmlns:a16="http://schemas.microsoft.com/office/drawing/2014/main" id="{7728BB85-643F-4BA5-A493-60B9DB1B6EEA}"/>
            </a:ext>
          </a:extLst>
        </xdr:cNvPr>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26DF3F42-8E6A-4858-B87F-7620BB29F87E}"/>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CAC24242-4C26-4B6C-A77D-33B07BEB5CC8}"/>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83923E96-CC64-4CDA-B05D-0DFEFFDCAA14}"/>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a:extLst>
            <a:ext uri="{FF2B5EF4-FFF2-40B4-BE49-F238E27FC236}">
              <a16:creationId xmlns:a16="http://schemas.microsoft.com/office/drawing/2014/main" id="{D23381B7-37F6-4E03-85EF-C11CB187B4EC}"/>
            </a:ext>
          </a:extLst>
        </xdr:cNvPr>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11FC41BE-C133-4612-B4DE-DB1045A146C1}"/>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1E9AC83C-77C8-4D40-A646-33C69896402A}"/>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6E1A22FF-EA4A-44F1-BD6C-576AFA5287CD}"/>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273E9245-7E36-4E78-A23C-8CFF70FDB647}"/>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8AC50DF1-9851-4126-88C4-D59510D76EF3}"/>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a:extLst>
            <a:ext uri="{FF2B5EF4-FFF2-40B4-BE49-F238E27FC236}">
              <a16:creationId xmlns:a16="http://schemas.microsoft.com/office/drawing/2014/main" id="{0015B361-3698-4A96-978B-E5001C5A50D0}"/>
            </a:ext>
          </a:extLst>
        </xdr:cNvPr>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1C34914-4F49-439E-BB48-B36C21E84A0C}"/>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E05EC3-46E4-4144-8C68-0DE477BD8649}"/>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41</xdr:row>
      <xdr:rowOff>127000</xdr:rowOff>
    </xdr:to>
    <xdr:cxnSp macro="">
      <xdr:nvCxnSpPr>
        <xdr:cNvPr id="58" name="直線コネクタ 57">
          <a:extLst>
            <a:ext uri="{FF2B5EF4-FFF2-40B4-BE49-F238E27FC236}">
              <a16:creationId xmlns:a16="http://schemas.microsoft.com/office/drawing/2014/main" id="{84A174FB-F5FA-4BE5-8906-F6247EA5C6AF}"/>
            </a:ext>
          </a:extLst>
        </xdr:cNvPr>
        <xdr:cNvCxnSpPr/>
      </xdr:nvCxnSpPr>
      <xdr:spPr>
        <a:xfrm flipV="1">
          <a:off x="4634865" y="5758815"/>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130810</xdr:rowOff>
    </xdr:from>
    <xdr:ext cx="405130" cy="259080"/>
    <xdr:sp macro="" textlink="">
      <xdr:nvSpPr>
        <xdr:cNvPr id="59" name="【図書館】&#10;有形固定資産減価償却率最小値テキスト">
          <a:extLst>
            <a:ext uri="{FF2B5EF4-FFF2-40B4-BE49-F238E27FC236}">
              <a16:creationId xmlns:a16="http://schemas.microsoft.com/office/drawing/2014/main" id="{4F2F832F-854B-44F9-87DD-FE9E208DE894}"/>
            </a:ext>
          </a:extLst>
        </xdr:cNvPr>
        <xdr:cNvSpPr txBox="1"/>
      </xdr:nvSpPr>
      <xdr:spPr>
        <a:xfrm>
          <a:off x="4673600" y="7160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127000</xdr:rowOff>
    </xdr:from>
    <xdr:to>
      <xdr:col>24</xdr:col>
      <xdr:colOff>152400</xdr:colOff>
      <xdr:row>41</xdr:row>
      <xdr:rowOff>127000</xdr:rowOff>
    </xdr:to>
    <xdr:cxnSp macro="">
      <xdr:nvCxnSpPr>
        <xdr:cNvPr id="60" name="直線コネクタ 59">
          <a:extLst>
            <a:ext uri="{FF2B5EF4-FFF2-40B4-BE49-F238E27FC236}">
              <a16:creationId xmlns:a16="http://schemas.microsoft.com/office/drawing/2014/main" id="{1AAB50D3-6FFB-444D-91D6-3C6CA54D25B0}"/>
            </a:ext>
          </a:extLst>
        </xdr:cNvPr>
        <xdr:cNvCxnSpPr/>
      </xdr:nvCxnSpPr>
      <xdr:spPr>
        <a:xfrm>
          <a:off x="4546600" y="715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47625</xdr:rowOff>
    </xdr:from>
    <xdr:ext cx="340360" cy="259080"/>
    <xdr:sp macro="" textlink="">
      <xdr:nvSpPr>
        <xdr:cNvPr id="61" name="【図書館】&#10;有形固定資産減価償却率最大値テキスト">
          <a:extLst>
            <a:ext uri="{FF2B5EF4-FFF2-40B4-BE49-F238E27FC236}">
              <a16:creationId xmlns:a16="http://schemas.microsoft.com/office/drawing/2014/main" id="{5A3DD888-F3E9-4D13-85C2-5165058A1FCC}"/>
            </a:ext>
          </a:extLst>
        </xdr:cNvPr>
        <xdr:cNvSpPr txBox="1"/>
      </xdr:nvSpPr>
      <xdr:spPr>
        <a:xfrm>
          <a:off x="4673600" y="553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2" name="直線コネクタ 61">
          <a:extLst>
            <a:ext uri="{FF2B5EF4-FFF2-40B4-BE49-F238E27FC236}">
              <a16:creationId xmlns:a16="http://schemas.microsoft.com/office/drawing/2014/main" id="{B3B67DFD-08A4-4ADD-B585-152FDC766F02}"/>
            </a:ext>
          </a:extLst>
        </xdr:cNvPr>
        <xdr:cNvCxnSpPr/>
      </xdr:nvCxnSpPr>
      <xdr:spPr>
        <a:xfrm>
          <a:off x="4546600" y="575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33020</xdr:rowOff>
    </xdr:from>
    <xdr:ext cx="405130" cy="259080"/>
    <xdr:sp macro="" textlink="">
      <xdr:nvSpPr>
        <xdr:cNvPr id="63" name="【図書館】&#10;有形固定資産減価償却率平均値テキスト">
          <a:extLst>
            <a:ext uri="{FF2B5EF4-FFF2-40B4-BE49-F238E27FC236}">
              <a16:creationId xmlns:a16="http://schemas.microsoft.com/office/drawing/2014/main" id="{1777EB13-7546-4B7D-85D0-7185795D1285}"/>
            </a:ext>
          </a:extLst>
        </xdr:cNvPr>
        <xdr:cNvSpPr txBox="1"/>
      </xdr:nvSpPr>
      <xdr:spPr>
        <a:xfrm>
          <a:off x="4673600" y="6376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54610</xdr:rowOff>
    </xdr:from>
    <xdr:to>
      <xdr:col>24</xdr:col>
      <xdr:colOff>114300</xdr:colOff>
      <xdr:row>37</xdr:row>
      <xdr:rowOff>156210</xdr:rowOff>
    </xdr:to>
    <xdr:sp macro="" textlink="">
      <xdr:nvSpPr>
        <xdr:cNvPr id="64" name="フローチャート: 判断 63">
          <a:extLst>
            <a:ext uri="{FF2B5EF4-FFF2-40B4-BE49-F238E27FC236}">
              <a16:creationId xmlns:a16="http://schemas.microsoft.com/office/drawing/2014/main" id="{271B5A0A-C8D5-419F-BD68-F13351907F04}"/>
            </a:ext>
          </a:extLst>
        </xdr:cNvPr>
        <xdr:cNvSpPr/>
      </xdr:nvSpPr>
      <xdr:spPr>
        <a:xfrm>
          <a:off x="45847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5" name="フローチャート: 判断 64">
          <a:extLst>
            <a:ext uri="{FF2B5EF4-FFF2-40B4-BE49-F238E27FC236}">
              <a16:creationId xmlns:a16="http://schemas.microsoft.com/office/drawing/2014/main" id="{6885B3F5-2506-41E5-B4B8-7D8342395B0E}"/>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95885</xdr:rowOff>
    </xdr:to>
    <xdr:sp macro="" textlink="">
      <xdr:nvSpPr>
        <xdr:cNvPr id="66" name="フローチャート: 判断 65">
          <a:extLst>
            <a:ext uri="{FF2B5EF4-FFF2-40B4-BE49-F238E27FC236}">
              <a16:creationId xmlns:a16="http://schemas.microsoft.com/office/drawing/2014/main" id="{04B6C91A-104B-40B3-8CAD-CB64AE86CFD2}"/>
            </a:ext>
          </a:extLst>
        </xdr:cNvPr>
        <xdr:cNvSpPr/>
      </xdr:nvSpPr>
      <xdr:spPr>
        <a:xfrm>
          <a:off x="2857500" y="633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146050</xdr:rowOff>
    </xdr:from>
    <xdr:to>
      <xdr:col>10</xdr:col>
      <xdr:colOff>165100</xdr:colOff>
      <xdr:row>37</xdr:row>
      <xdr:rowOff>76200</xdr:rowOff>
    </xdr:to>
    <xdr:sp macro="" textlink="">
      <xdr:nvSpPr>
        <xdr:cNvPr id="67" name="フローチャート: 判断 66">
          <a:extLst>
            <a:ext uri="{FF2B5EF4-FFF2-40B4-BE49-F238E27FC236}">
              <a16:creationId xmlns:a16="http://schemas.microsoft.com/office/drawing/2014/main" id="{B5AD5010-E7B4-43CC-9150-AFB23E6CADD5}"/>
            </a:ext>
          </a:extLst>
        </xdr:cNvPr>
        <xdr:cNvSpPr/>
      </xdr:nvSpPr>
      <xdr:spPr>
        <a:xfrm>
          <a:off x="196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4445</xdr:rowOff>
    </xdr:from>
    <xdr:to>
      <xdr:col>6</xdr:col>
      <xdr:colOff>38100</xdr:colOff>
      <xdr:row>37</xdr:row>
      <xdr:rowOff>106045</xdr:rowOff>
    </xdr:to>
    <xdr:sp macro="" textlink="">
      <xdr:nvSpPr>
        <xdr:cNvPr id="68" name="フローチャート: 判断 67">
          <a:extLst>
            <a:ext uri="{FF2B5EF4-FFF2-40B4-BE49-F238E27FC236}">
              <a16:creationId xmlns:a16="http://schemas.microsoft.com/office/drawing/2014/main" id="{BB13FD0B-2FFF-49B7-BB12-3DF78944591C}"/>
            </a:ext>
          </a:extLst>
        </xdr:cNvPr>
        <xdr:cNvSpPr/>
      </xdr:nvSpPr>
      <xdr:spPr>
        <a:xfrm>
          <a:off x="1079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2D3BB2D1-61CA-4F4F-9760-C39CB937D335}"/>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30D22DC8-B31D-4304-91F5-F759917A8679}"/>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50FBDA30-CD24-4AF7-AF5B-AE0C6163AF1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4DE46213-355A-4BE1-AFD3-DF3541B2EB66}"/>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F267F2AC-F6E7-42FE-9592-B33B7FA82942}"/>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10</xdr:col>
      <xdr:colOff>63500</xdr:colOff>
      <xdr:row>41</xdr:row>
      <xdr:rowOff>31750</xdr:rowOff>
    </xdr:from>
    <xdr:to>
      <xdr:col>10</xdr:col>
      <xdr:colOff>165100</xdr:colOff>
      <xdr:row>41</xdr:row>
      <xdr:rowOff>133350</xdr:rowOff>
    </xdr:to>
    <xdr:sp macro="" textlink="">
      <xdr:nvSpPr>
        <xdr:cNvPr id="74" name="楕円 73">
          <a:extLst>
            <a:ext uri="{FF2B5EF4-FFF2-40B4-BE49-F238E27FC236}">
              <a16:creationId xmlns:a16="http://schemas.microsoft.com/office/drawing/2014/main" id="{D6735FC9-54DA-402C-B193-08000A495569}"/>
            </a:ext>
          </a:extLst>
        </xdr:cNvPr>
        <xdr:cNvSpPr/>
      </xdr:nvSpPr>
      <xdr:spPr>
        <a:xfrm>
          <a:off x="1968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41</xdr:row>
      <xdr:rowOff>635</xdr:rowOff>
    </xdr:from>
    <xdr:to>
      <xdr:col>6</xdr:col>
      <xdr:colOff>38100</xdr:colOff>
      <xdr:row>41</xdr:row>
      <xdr:rowOff>102235</xdr:rowOff>
    </xdr:to>
    <xdr:sp macro="" textlink="">
      <xdr:nvSpPr>
        <xdr:cNvPr id="75" name="楕円 74">
          <a:extLst>
            <a:ext uri="{FF2B5EF4-FFF2-40B4-BE49-F238E27FC236}">
              <a16:creationId xmlns:a16="http://schemas.microsoft.com/office/drawing/2014/main" id="{032102CA-E435-4FC2-B364-A6144A74CBB7}"/>
            </a:ext>
          </a:extLst>
        </xdr:cNvPr>
        <xdr:cNvSpPr/>
      </xdr:nvSpPr>
      <xdr:spPr>
        <a:xfrm>
          <a:off x="1079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52070</xdr:rowOff>
    </xdr:from>
    <xdr:to>
      <xdr:col>10</xdr:col>
      <xdr:colOff>114300</xdr:colOff>
      <xdr:row>41</xdr:row>
      <xdr:rowOff>82550</xdr:rowOff>
    </xdr:to>
    <xdr:cxnSp macro="">
      <xdr:nvCxnSpPr>
        <xdr:cNvPr id="76" name="直線コネクタ 75">
          <a:extLst>
            <a:ext uri="{FF2B5EF4-FFF2-40B4-BE49-F238E27FC236}">
              <a16:creationId xmlns:a16="http://schemas.microsoft.com/office/drawing/2014/main" id="{33987964-6334-450A-A293-E82D2B1B3430}"/>
            </a:ext>
          </a:extLst>
        </xdr:cNvPr>
        <xdr:cNvCxnSpPr/>
      </xdr:nvCxnSpPr>
      <xdr:spPr>
        <a:xfrm>
          <a:off x="1130300" y="70815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148590</xdr:rowOff>
    </xdr:from>
    <xdr:ext cx="405130" cy="259080"/>
    <xdr:sp macro="" textlink="">
      <xdr:nvSpPr>
        <xdr:cNvPr id="77" name="n_1aveValue【図書館】&#10;有形固定資産減価償却率">
          <a:extLst>
            <a:ext uri="{FF2B5EF4-FFF2-40B4-BE49-F238E27FC236}">
              <a16:creationId xmlns:a16="http://schemas.microsoft.com/office/drawing/2014/main" id="{7794A7ED-2D8C-4AA7-9B6A-C84012023DE6}"/>
            </a:ext>
          </a:extLst>
        </xdr:cNvPr>
        <xdr:cNvSpPr txBox="1"/>
      </xdr:nvSpPr>
      <xdr:spPr>
        <a:xfrm>
          <a:off x="3582035" y="6149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112395</xdr:rowOff>
    </xdr:from>
    <xdr:ext cx="403860" cy="257810"/>
    <xdr:sp macro="" textlink="">
      <xdr:nvSpPr>
        <xdr:cNvPr id="78" name="n_2aveValue【図書館】&#10;有形固定資産減価償却率">
          <a:extLst>
            <a:ext uri="{FF2B5EF4-FFF2-40B4-BE49-F238E27FC236}">
              <a16:creationId xmlns:a16="http://schemas.microsoft.com/office/drawing/2014/main" id="{E2D8FBAE-A633-4256-A566-011D1188EA15}"/>
            </a:ext>
          </a:extLst>
        </xdr:cNvPr>
        <xdr:cNvSpPr txBox="1"/>
      </xdr:nvSpPr>
      <xdr:spPr>
        <a:xfrm>
          <a:off x="2705735" y="61131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92710</xdr:rowOff>
    </xdr:from>
    <xdr:ext cx="403860" cy="259080"/>
    <xdr:sp macro="" textlink="">
      <xdr:nvSpPr>
        <xdr:cNvPr id="79" name="n_3aveValue【図書館】&#10;有形固定資産減価償却率">
          <a:extLst>
            <a:ext uri="{FF2B5EF4-FFF2-40B4-BE49-F238E27FC236}">
              <a16:creationId xmlns:a16="http://schemas.microsoft.com/office/drawing/2014/main" id="{30C5F45D-8671-4EB2-AE3E-A74840B7A626}"/>
            </a:ext>
          </a:extLst>
        </xdr:cNvPr>
        <xdr:cNvSpPr txBox="1"/>
      </xdr:nvSpPr>
      <xdr:spPr>
        <a:xfrm>
          <a:off x="1816735" y="6093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122555</xdr:rowOff>
    </xdr:from>
    <xdr:ext cx="403860" cy="257810"/>
    <xdr:sp macro="" textlink="">
      <xdr:nvSpPr>
        <xdr:cNvPr id="80" name="n_4aveValue【図書館】&#10;有形固定資産減価償却率">
          <a:extLst>
            <a:ext uri="{FF2B5EF4-FFF2-40B4-BE49-F238E27FC236}">
              <a16:creationId xmlns:a16="http://schemas.microsoft.com/office/drawing/2014/main" id="{8A698DAE-2090-4EE7-9DEA-48E19E3EE3EC}"/>
            </a:ext>
          </a:extLst>
        </xdr:cNvPr>
        <xdr:cNvSpPr txBox="1"/>
      </xdr:nvSpPr>
      <xdr:spPr>
        <a:xfrm>
          <a:off x="927735" y="61233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41</xdr:row>
      <xdr:rowOff>124460</xdr:rowOff>
    </xdr:from>
    <xdr:ext cx="403860" cy="259080"/>
    <xdr:sp macro="" textlink="">
      <xdr:nvSpPr>
        <xdr:cNvPr id="81" name="n_3mainValue【図書館】&#10;有形固定資産減価償却率">
          <a:extLst>
            <a:ext uri="{FF2B5EF4-FFF2-40B4-BE49-F238E27FC236}">
              <a16:creationId xmlns:a16="http://schemas.microsoft.com/office/drawing/2014/main" id="{E12890A9-4302-4EFB-A502-0F706C475B59}"/>
            </a:ext>
          </a:extLst>
        </xdr:cNvPr>
        <xdr:cNvSpPr txBox="1"/>
      </xdr:nvSpPr>
      <xdr:spPr>
        <a:xfrm>
          <a:off x="1816735" y="71539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41</xdr:row>
      <xdr:rowOff>93345</xdr:rowOff>
    </xdr:from>
    <xdr:ext cx="403860" cy="259080"/>
    <xdr:sp macro="" textlink="">
      <xdr:nvSpPr>
        <xdr:cNvPr id="82" name="n_4mainValue【図書館】&#10;有形固定資産減価償却率">
          <a:extLst>
            <a:ext uri="{FF2B5EF4-FFF2-40B4-BE49-F238E27FC236}">
              <a16:creationId xmlns:a16="http://schemas.microsoft.com/office/drawing/2014/main" id="{271814EF-0465-4519-AF36-74FE419FC627}"/>
            </a:ext>
          </a:extLst>
        </xdr:cNvPr>
        <xdr:cNvSpPr txBox="1"/>
      </xdr:nvSpPr>
      <xdr:spPr>
        <a:xfrm>
          <a:off x="927735" y="71227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64A4E3B1-4676-4B39-A569-6A192604EC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AD1F7391-5FC8-45E7-8852-421EDC8ACA21}"/>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8EEA27B0-3573-4D59-9610-9384879A52DA}"/>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D6DEA3F8-3655-4F63-B7C6-1E3E43DF952D}"/>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CF131DED-3F67-49F2-89F1-4CE7AEB42024}"/>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D4737066-BAD3-47AB-92A2-D0117188179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107961E1-D445-475D-ADEE-5EEC3FC21B4C}"/>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FB7D5049-BEC7-4ACF-AA53-8A75F4BFAFCB}"/>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91" name="テキスト ボックス 90">
          <a:extLst>
            <a:ext uri="{FF2B5EF4-FFF2-40B4-BE49-F238E27FC236}">
              <a16:creationId xmlns:a16="http://schemas.microsoft.com/office/drawing/2014/main" id="{B35A28EA-A81B-43B2-96FA-E223F782EF75}"/>
            </a:ext>
          </a:extLst>
        </xdr:cNvPr>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1C215EF-4ACD-4D90-979E-695F78F28DDC}"/>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a:extLst>
            <a:ext uri="{FF2B5EF4-FFF2-40B4-BE49-F238E27FC236}">
              <a16:creationId xmlns:a16="http://schemas.microsoft.com/office/drawing/2014/main" id="{B0694720-AC64-4F98-B8B5-14CEE261DECB}"/>
            </a:ext>
          </a:extLst>
        </xdr:cNvPr>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48260</xdr:rowOff>
    </xdr:from>
    <xdr:ext cx="466090" cy="259080"/>
    <xdr:sp macro="" textlink="">
      <xdr:nvSpPr>
        <xdr:cNvPr id="94" name="テキスト ボックス 93">
          <a:extLst>
            <a:ext uri="{FF2B5EF4-FFF2-40B4-BE49-F238E27FC236}">
              <a16:creationId xmlns:a16="http://schemas.microsoft.com/office/drawing/2014/main" id="{D58D7503-7B19-4806-8A1D-11404A6FC2C4}"/>
            </a:ext>
          </a:extLst>
        </xdr:cNvPr>
        <xdr:cNvSpPr txBox="1"/>
      </xdr:nvSpPr>
      <xdr:spPr>
        <a:xfrm>
          <a:off x="6136640" y="690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916DC8BD-4C00-4D77-A1D3-10284808C143}"/>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090" cy="259080"/>
    <xdr:sp macro="" textlink="">
      <xdr:nvSpPr>
        <xdr:cNvPr id="96" name="テキスト ボックス 95">
          <a:extLst>
            <a:ext uri="{FF2B5EF4-FFF2-40B4-BE49-F238E27FC236}">
              <a16:creationId xmlns:a16="http://schemas.microsoft.com/office/drawing/2014/main" id="{97FC0E36-A4F9-4FF6-A37A-6E0009054983}"/>
            </a:ext>
          </a:extLst>
        </xdr:cNvPr>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a:extLst>
            <a:ext uri="{FF2B5EF4-FFF2-40B4-BE49-F238E27FC236}">
              <a16:creationId xmlns:a16="http://schemas.microsoft.com/office/drawing/2014/main" id="{B6E14513-D082-4883-B963-5C7375A6D9B6}"/>
            </a:ext>
          </a:extLst>
        </xdr:cNvPr>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105410</xdr:rowOff>
    </xdr:from>
    <xdr:ext cx="466090" cy="259080"/>
    <xdr:sp macro="" textlink="">
      <xdr:nvSpPr>
        <xdr:cNvPr id="98" name="テキスト ボックス 97">
          <a:extLst>
            <a:ext uri="{FF2B5EF4-FFF2-40B4-BE49-F238E27FC236}">
              <a16:creationId xmlns:a16="http://schemas.microsoft.com/office/drawing/2014/main" id="{4A82C292-AC73-4C86-83AB-3D685FA7F41B}"/>
            </a:ext>
          </a:extLst>
        </xdr:cNvPr>
        <xdr:cNvSpPr txBox="1"/>
      </xdr:nvSpPr>
      <xdr:spPr>
        <a:xfrm>
          <a:off x="6136640" y="576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5AB6A878-D7EC-4EC5-95DA-EB006C3C252D}"/>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00" name="テキスト ボックス 99">
          <a:extLst>
            <a:ext uri="{FF2B5EF4-FFF2-40B4-BE49-F238E27FC236}">
              <a16:creationId xmlns:a16="http://schemas.microsoft.com/office/drawing/2014/main" id="{1571CDD1-1C36-418A-BC22-48BE27496D51}"/>
            </a:ext>
          </a:extLst>
        </xdr:cNvPr>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3AA0A259-85E9-402B-9F74-0C43617B53D2}"/>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02" name="直線コネクタ 101">
          <a:extLst>
            <a:ext uri="{FF2B5EF4-FFF2-40B4-BE49-F238E27FC236}">
              <a16:creationId xmlns:a16="http://schemas.microsoft.com/office/drawing/2014/main" id="{A31D2CFC-C04F-4190-A993-1EDD99651B5B}"/>
            </a:ext>
          </a:extLst>
        </xdr:cNvPr>
        <xdr:cNvCxnSpPr/>
      </xdr:nvCxnSpPr>
      <xdr:spPr>
        <a:xfrm flipV="1">
          <a:off x="10476865" y="5854065"/>
          <a:ext cx="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11430</xdr:rowOff>
    </xdr:from>
    <xdr:ext cx="469900" cy="259080"/>
    <xdr:sp macro="" textlink="">
      <xdr:nvSpPr>
        <xdr:cNvPr id="103" name="【図書館】&#10;一人当たり面積最小値テキスト">
          <a:extLst>
            <a:ext uri="{FF2B5EF4-FFF2-40B4-BE49-F238E27FC236}">
              <a16:creationId xmlns:a16="http://schemas.microsoft.com/office/drawing/2014/main" id="{533440AF-FBF3-4B1C-A262-C6720CE1280B}"/>
            </a:ext>
          </a:extLst>
        </xdr:cNvPr>
        <xdr:cNvSpPr txBox="1"/>
      </xdr:nvSpPr>
      <xdr:spPr>
        <a:xfrm>
          <a:off x="10515600" y="7040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04" name="直線コネクタ 103">
          <a:extLst>
            <a:ext uri="{FF2B5EF4-FFF2-40B4-BE49-F238E27FC236}">
              <a16:creationId xmlns:a16="http://schemas.microsoft.com/office/drawing/2014/main" id="{BC0E0D5A-0EF0-4B77-8432-A41E0F4F8027}"/>
            </a:ext>
          </a:extLst>
        </xdr:cNvPr>
        <xdr:cNvCxnSpPr/>
      </xdr:nvCxnSpPr>
      <xdr:spPr>
        <a:xfrm>
          <a:off x="10388600" y="703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143510</xdr:rowOff>
    </xdr:from>
    <xdr:ext cx="469900" cy="257810"/>
    <xdr:sp macro="" textlink="">
      <xdr:nvSpPr>
        <xdr:cNvPr id="105" name="【図書館】&#10;一人当たり面積最大値テキスト">
          <a:extLst>
            <a:ext uri="{FF2B5EF4-FFF2-40B4-BE49-F238E27FC236}">
              <a16:creationId xmlns:a16="http://schemas.microsoft.com/office/drawing/2014/main" id="{308BDA12-9ACC-4DAF-BAF2-9365D6AB4589}"/>
            </a:ext>
          </a:extLst>
        </xdr:cNvPr>
        <xdr:cNvSpPr txBox="1"/>
      </xdr:nvSpPr>
      <xdr:spPr>
        <a:xfrm>
          <a:off x="10515600" y="5629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06" name="直線コネクタ 105">
          <a:extLst>
            <a:ext uri="{FF2B5EF4-FFF2-40B4-BE49-F238E27FC236}">
              <a16:creationId xmlns:a16="http://schemas.microsoft.com/office/drawing/2014/main" id="{7C426E3E-06B1-4052-B937-616716A2E51B}"/>
            </a:ext>
          </a:extLst>
        </xdr:cNvPr>
        <xdr:cNvCxnSpPr/>
      </xdr:nvCxnSpPr>
      <xdr:spPr>
        <a:xfrm>
          <a:off x="10388600" y="585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49530</xdr:rowOff>
    </xdr:from>
    <xdr:ext cx="469900" cy="259080"/>
    <xdr:sp macro="" textlink="">
      <xdr:nvSpPr>
        <xdr:cNvPr id="107" name="【図書館】&#10;一人当たり面積平均値テキスト">
          <a:extLst>
            <a:ext uri="{FF2B5EF4-FFF2-40B4-BE49-F238E27FC236}">
              <a16:creationId xmlns:a16="http://schemas.microsoft.com/office/drawing/2014/main" id="{02AFACFC-AFE1-4A2D-87C7-4678A08FD434}"/>
            </a:ext>
          </a:extLst>
        </xdr:cNvPr>
        <xdr:cNvSpPr txBox="1"/>
      </xdr:nvSpPr>
      <xdr:spPr>
        <a:xfrm>
          <a:off x="10515600" y="6736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08" name="フローチャート: 判断 107">
          <a:extLst>
            <a:ext uri="{FF2B5EF4-FFF2-40B4-BE49-F238E27FC236}">
              <a16:creationId xmlns:a16="http://schemas.microsoft.com/office/drawing/2014/main" id="{25D1B9CE-D643-483F-874E-FB0DB8750974}"/>
            </a:ext>
          </a:extLst>
        </xdr:cNvPr>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09" name="フローチャート: 判断 108">
          <a:extLst>
            <a:ext uri="{FF2B5EF4-FFF2-40B4-BE49-F238E27FC236}">
              <a16:creationId xmlns:a16="http://schemas.microsoft.com/office/drawing/2014/main" id="{56A37F07-AB6B-4455-9539-3B91CDC9E4D1}"/>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0" name="フローチャート: 判断 109">
          <a:extLst>
            <a:ext uri="{FF2B5EF4-FFF2-40B4-BE49-F238E27FC236}">
              <a16:creationId xmlns:a16="http://schemas.microsoft.com/office/drawing/2014/main" id="{ADB84A1C-8EAF-4392-805F-855AECA1A8AF}"/>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11" name="フローチャート: 判断 110">
          <a:extLst>
            <a:ext uri="{FF2B5EF4-FFF2-40B4-BE49-F238E27FC236}">
              <a16:creationId xmlns:a16="http://schemas.microsoft.com/office/drawing/2014/main" id="{F891EB78-249F-4FB3-B56A-BCF144DA1114}"/>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2" name="フローチャート: 判断 111">
          <a:extLst>
            <a:ext uri="{FF2B5EF4-FFF2-40B4-BE49-F238E27FC236}">
              <a16:creationId xmlns:a16="http://schemas.microsoft.com/office/drawing/2014/main" id="{787C5388-DCC1-452F-9D7A-F3EE5FC088AA}"/>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3" name="テキスト ボックス 112">
          <a:extLst>
            <a:ext uri="{FF2B5EF4-FFF2-40B4-BE49-F238E27FC236}">
              <a16:creationId xmlns:a16="http://schemas.microsoft.com/office/drawing/2014/main" id="{3F06A7E5-5B6A-45FE-AF03-26634CE2C1F1}"/>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4" name="テキスト ボックス 113">
          <a:extLst>
            <a:ext uri="{FF2B5EF4-FFF2-40B4-BE49-F238E27FC236}">
              <a16:creationId xmlns:a16="http://schemas.microsoft.com/office/drawing/2014/main" id="{E8F934C6-867F-4EB9-862A-F74CDA7F416A}"/>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5" name="テキスト ボックス 114">
          <a:extLst>
            <a:ext uri="{FF2B5EF4-FFF2-40B4-BE49-F238E27FC236}">
              <a16:creationId xmlns:a16="http://schemas.microsoft.com/office/drawing/2014/main" id="{A6F53DE7-5481-4F1C-9982-A0A78941D06A}"/>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6" name="テキスト ボックス 115">
          <a:extLst>
            <a:ext uri="{FF2B5EF4-FFF2-40B4-BE49-F238E27FC236}">
              <a16:creationId xmlns:a16="http://schemas.microsoft.com/office/drawing/2014/main" id="{DED935E0-2056-4188-BBAB-BD68A173F938}"/>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7" name="テキスト ボックス 116">
          <a:extLst>
            <a:ext uri="{FF2B5EF4-FFF2-40B4-BE49-F238E27FC236}">
              <a16:creationId xmlns:a16="http://schemas.microsoft.com/office/drawing/2014/main" id="{F8BF8EC3-0D4C-49BE-B66E-25E069C3F0E3}"/>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41</xdr:col>
      <xdr:colOff>0</xdr:colOff>
      <xdr:row>40</xdr:row>
      <xdr:rowOff>25400</xdr:rowOff>
    </xdr:from>
    <xdr:to>
      <xdr:col>41</xdr:col>
      <xdr:colOff>101600</xdr:colOff>
      <xdr:row>40</xdr:row>
      <xdr:rowOff>127000</xdr:rowOff>
    </xdr:to>
    <xdr:sp macro="" textlink="">
      <xdr:nvSpPr>
        <xdr:cNvPr id="118" name="楕円 117">
          <a:extLst>
            <a:ext uri="{FF2B5EF4-FFF2-40B4-BE49-F238E27FC236}">
              <a16:creationId xmlns:a16="http://schemas.microsoft.com/office/drawing/2014/main" id="{7843FCD6-BCDE-496D-8CA1-34725B13325C}"/>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19" name="楕円 118">
          <a:extLst>
            <a:ext uri="{FF2B5EF4-FFF2-40B4-BE49-F238E27FC236}">
              <a16:creationId xmlns:a16="http://schemas.microsoft.com/office/drawing/2014/main" id="{CBBCB6E3-B247-439F-B534-523A789E8191}"/>
            </a:ext>
          </a:extLst>
        </xdr:cNvPr>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20" name="直線コネクタ 119">
          <a:extLst>
            <a:ext uri="{FF2B5EF4-FFF2-40B4-BE49-F238E27FC236}">
              <a16:creationId xmlns:a16="http://schemas.microsoft.com/office/drawing/2014/main" id="{CB91E04B-6914-4A8F-AD78-A331741F6194}"/>
            </a:ext>
          </a:extLst>
        </xdr:cNvPr>
        <xdr:cNvCxnSpPr/>
      </xdr:nvCxnSpPr>
      <xdr:spPr>
        <a:xfrm>
          <a:off x="6972300" y="693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23495</xdr:rowOff>
    </xdr:from>
    <xdr:ext cx="469900" cy="259080"/>
    <xdr:sp macro="" textlink="">
      <xdr:nvSpPr>
        <xdr:cNvPr id="121" name="n_1aveValue【図書館】&#10;一人当たり面積">
          <a:extLst>
            <a:ext uri="{FF2B5EF4-FFF2-40B4-BE49-F238E27FC236}">
              <a16:creationId xmlns:a16="http://schemas.microsoft.com/office/drawing/2014/main" id="{60215B99-69CE-4687-A24C-A2512B8C53C0}"/>
            </a:ext>
          </a:extLst>
        </xdr:cNvPr>
        <xdr:cNvSpPr txBox="1"/>
      </xdr:nvSpPr>
      <xdr:spPr>
        <a:xfrm>
          <a:off x="9391650" y="6538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23495</xdr:rowOff>
    </xdr:from>
    <xdr:ext cx="468630" cy="259080"/>
    <xdr:sp macro="" textlink="">
      <xdr:nvSpPr>
        <xdr:cNvPr id="122" name="n_2aveValue【図書館】&#10;一人当たり面積">
          <a:extLst>
            <a:ext uri="{FF2B5EF4-FFF2-40B4-BE49-F238E27FC236}">
              <a16:creationId xmlns:a16="http://schemas.microsoft.com/office/drawing/2014/main" id="{61C6995F-2840-4CB5-B731-C32C3792224E}"/>
            </a:ext>
          </a:extLst>
        </xdr:cNvPr>
        <xdr:cNvSpPr txBox="1"/>
      </xdr:nvSpPr>
      <xdr:spPr>
        <a:xfrm>
          <a:off x="8515350" y="65385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23495</xdr:rowOff>
    </xdr:from>
    <xdr:ext cx="468630" cy="259080"/>
    <xdr:sp macro="" textlink="">
      <xdr:nvSpPr>
        <xdr:cNvPr id="123" name="n_3aveValue【図書館】&#10;一人当たり面積">
          <a:extLst>
            <a:ext uri="{FF2B5EF4-FFF2-40B4-BE49-F238E27FC236}">
              <a16:creationId xmlns:a16="http://schemas.microsoft.com/office/drawing/2014/main" id="{F791682E-E723-4690-9588-F48E7FC84A1B}"/>
            </a:ext>
          </a:extLst>
        </xdr:cNvPr>
        <xdr:cNvSpPr txBox="1"/>
      </xdr:nvSpPr>
      <xdr:spPr>
        <a:xfrm>
          <a:off x="7626350" y="65385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40640</xdr:rowOff>
    </xdr:from>
    <xdr:ext cx="468630" cy="257810"/>
    <xdr:sp macro="" textlink="">
      <xdr:nvSpPr>
        <xdr:cNvPr id="124" name="n_4aveValue【図書館】&#10;一人当たり面積">
          <a:extLst>
            <a:ext uri="{FF2B5EF4-FFF2-40B4-BE49-F238E27FC236}">
              <a16:creationId xmlns:a16="http://schemas.microsoft.com/office/drawing/2014/main" id="{A67A5C31-9E81-417B-BFBD-2F5641B4ADA5}"/>
            </a:ext>
          </a:extLst>
        </xdr:cNvPr>
        <xdr:cNvSpPr txBox="1"/>
      </xdr:nvSpPr>
      <xdr:spPr>
        <a:xfrm>
          <a:off x="6737350" y="65557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118110</xdr:rowOff>
    </xdr:from>
    <xdr:ext cx="468630" cy="259080"/>
    <xdr:sp macro="" textlink="">
      <xdr:nvSpPr>
        <xdr:cNvPr id="125" name="n_3mainValue【図書館】&#10;一人当たり面積">
          <a:extLst>
            <a:ext uri="{FF2B5EF4-FFF2-40B4-BE49-F238E27FC236}">
              <a16:creationId xmlns:a16="http://schemas.microsoft.com/office/drawing/2014/main" id="{31944CBC-38D7-4828-8F2F-E4FE7E41C676}"/>
            </a:ext>
          </a:extLst>
        </xdr:cNvPr>
        <xdr:cNvSpPr txBox="1"/>
      </xdr:nvSpPr>
      <xdr:spPr>
        <a:xfrm>
          <a:off x="7626350" y="6976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118110</xdr:rowOff>
    </xdr:from>
    <xdr:ext cx="468630" cy="259080"/>
    <xdr:sp macro="" textlink="">
      <xdr:nvSpPr>
        <xdr:cNvPr id="126" name="n_4mainValue【図書館】&#10;一人当たり面積">
          <a:extLst>
            <a:ext uri="{FF2B5EF4-FFF2-40B4-BE49-F238E27FC236}">
              <a16:creationId xmlns:a16="http://schemas.microsoft.com/office/drawing/2014/main" id="{A8E6DFC2-FFE6-45A3-B51B-AA035869A250}"/>
            </a:ext>
          </a:extLst>
        </xdr:cNvPr>
        <xdr:cNvSpPr txBox="1"/>
      </xdr:nvSpPr>
      <xdr:spPr>
        <a:xfrm>
          <a:off x="6737350" y="6976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424F3BF4-2D07-424C-9932-0BCC964F4F4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FCF00D02-1C2C-4959-A269-A033D95383DB}"/>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C9D1DC10-5C63-4E4A-BF14-CE75CFFD96B3}"/>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DC69EA16-BF31-4FAA-9A2B-7C169717B098}"/>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B0327397-D762-49CE-95C0-5DFDB94D65D1}"/>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B65B66BC-633B-4715-B96D-3163D8C5B911}"/>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BFBC870E-1E4E-41B7-8F69-20BF32BDAB71}"/>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B97CDEF6-8224-48BE-8E09-78A328B22FAE}"/>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35" name="テキスト ボックス 134">
          <a:extLst>
            <a:ext uri="{FF2B5EF4-FFF2-40B4-BE49-F238E27FC236}">
              <a16:creationId xmlns:a16="http://schemas.microsoft.com/office/drawing/2014/main" id="{4CDEE6F5-CBAA-4B24-8A87-DAF563841797}"/>
            </a:ext>
          </a:extLst>
        </xdr:cNvPr>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1E3FFE3F-20D7-444E-9712-AA0284006E9C}"/>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37" name="テキスト ボックス 136">
          <a:extLst>
            <a:ext uri="{FF2B5EF4-FFF2-40B4-BE49-F238E27FC236}">
              <a16:creationId xmlns:a16="http://schemas.microsoft.com/office/drawing/2014/main" id="{B1C9038F-FEE3-41EC-BDB0-710C9C45F2DF}"/>
            </a:ext>
          </a:extLst>
        </xdr:cNvPr>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a16="http://schemas.microsoft.com/office/drawing/2014/main" id="{ABC978EA-F704-48E9-88F9-29C4DB504F3B}"/>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39" name="テキスト ボックス 138">
          <a:extLst>
            <a:ext uri="{FF2B5EF4-FFF2-40B4-BE49-F238E27FC236}">
              <a16:creationId xmlns:a16="http://schemas.microsoft.com/office/drawing/2014/main" id="{CB5F3481-2C40-4401-968A-90199BA5282B}"/>
            </a:ext>
          </a:extLst>
        </xdr:cNvPr>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a16="http://schemas.microsoft.com/office/drawing/2014/main" id="{6FB306C2-D657-4613-B1B7-6C901BEF68A6}"/>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1" name="テキスト ボックス 140">
          <a:extLst>
            <a:ext uri="{FF2B5EF4-FFF2-40B4-BE49-F238E27FC236}">
              <a16:creationId xmlns:a16="http://schemas.microsoft.com/office/drawing/2014/main" id="{0032C081-E779-4DE9-A456-123E93D303D3}"/>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a16="http://schemas.microsoft.com/office/drawing/2014/main" id="{8B0E3263-076D-4573-AB62-9A5962CD4C17}"/>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43" name="テキスト ボックス 142">
          <a:extLst>
            <a:ext uri="{FF2B5EF4-FFF2-40B4-BE49-F238E27FC236}">
              <a16:creationId xmlns:a16="http://schemas.microsoft.com/office/drawing/2014/main" id="{4306EF6C-D05B-44EC-A5F8-7E925C08634A}"/>
            </a:ext>
          </a:extLst>
        </xdr:cNvPr>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a16="http://schemas.microsoft.com/office/drawing/2014/main" id="{3072BD04-26E6-4ABB-A77D-A85C8252394F}"/>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45" name="テキスト ボックス 144">
          <a:extLst>
            <a:ext uri="{FF2B5EF4-FFF2-40B4-BE49-F238E27FC236}">
              <a16:creationId xmlns:a16="http://schemas.microsoft.com/office/drawing/2014/main" id="{B1FA5BC0-6BE2-4801-A4CB-5A278D135F79}"/>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a16="http://schemas.microsoft.com/office/drawing/2014/main" id="{CF622F53-5744-40A8-945B-C25A2AF92902}"/>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47" name="テキスト ボックス 146">
          <a:extLst>
            <a:ext uri="{FF2B5EF4-FFF2-40B4-BE49-F238E27FC236}">
              <a16:creationId xmlns:a16="http://schemas.microsoft.com/office/drawing/2014/main" id="{FC5D148B-568F-4C7E-B92F-A159EA3343B9}"/>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3130CD39-2B5D-4D4E-AA62-090B27B01BA8}"/>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49" name="テキスト ボックス 148">
          <a:extLst>
            <a:ext uri="{FF2B5EF4-FFF2-40B4-BE49-F238E27FC236}">
              <a16:creationId xmlns:a16="http://schemas.microsoft.com/office/drawing/2014/main" id="{A0FAEF86-F89C-46B8-BE9A-692336799CF6}"/>
            </a:ext>
          </a:extLst>
        </xdr:cNvPr>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a:extLst>
            <a:ext uri="{FF2B5EF4-FFF2-40B4-BE49-F238E27FC236}">
              <a16:creationId xmlns:a16="http://schemas.microsoft.com/office/drawing/2014/main" id="{A3FB64E6-A1CB-4C28-BCF4-DDA06DD01C87}"/>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51" name="直線コネクタ 150">
          <a:extLst>
            <a:ext uri="{FF2B5EF4-FFF2-40B4-BE49-F238E27FC236}">
              <a16:creationId xmlns:a16="http://schemas.microsoft.com/office/drawing/2014/main" id="{A356D2FC-E830-4451-84AF-2DBA0331CC44}"/>
            </a:ext>
          </a:extLst>
        </xdr:cNvPr>
        <xdr:cNvCxnSpPr/>
      </xdr:nvCxnSpPr>
      <xdr:spPr>
        <a:xfrm flipV="1">
          <a:off x="4634865" y="9494520"/>
          <a:ext cx="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74930</xdr:rowOff>
    </xdr:from>
    <xdr:ext cx="405130" cy="257810"/>
    <xdr:sp macro="" textlink="">
      <xdr:nvSpPr>
        <xdr:cNvPr id="152" name="【体育館・プール】&#10;有形固定資産減価償却率最小値テキスト">
          <a:extLst>
            <a:ext uri="{FF2B5EF4-FFF2-40B4-BE49-F238E27FC236}">
              <a16:creationId xmlns:a16="http://schemas.microsoft.com/office/drawing/2014/main" id="{7B675628-BBFB-410A-BA6F-562A9461BC95}"/>
            </a:ext>
          </a:extLst>
        </xdr:cNvPr>
        <xdr:cNvSpPr txBox="1"/>
      </xdr:nvSpPr>
      <xdr:spPr>
        <a:xfrm>
          <a:off x="4673600" y="110477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53" name="直線コネクタ 152">
          <a:extLst>
            <a:ext uri="{FF2B5EF4-FFF2-40B4-BE49-F238E27FC236}">
              <a16:creationId xmlns:a16="http://schemas.microsoft.com/office/drawing/2014/main" id="{B9B77F5E-A57E-4AE6-87A5-7F3EFF8206FE}"/>
            </a:ext>
          </a:extLst>
        </xdr:cNvPr>
        <xdr:cNvCxnSpPr/>
      </xdr:nvCxnSpPr>
      <xdr:spPr>
        <a:xfrm>
          <a:off x="4546600" y="1104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11430</xdr:rowOff>
    </xdr:from>
    <xdr:ext cx="405130" cy="259080"/>
    <xdr:sp macro="" textlink="">
      <xdr:nvSpPr>
        <xdr:cNvPr id="154" name="【体育館・プール】&#10;有形固定資産減価償却率最大値テキスト">
          <a:extLst>
            <a:ext uri="{FF2B5EF4-FFF2-40B4-BE49-F238E27FC236}">
              <a16:creationId xmlns:a16="http://schemas.microsoft.com/office/drawing/2014/main" id="{C107CCFA-8513-4677-956B-342697D9D7AF}"/>
            </a:ext>
          </a:extLst>
        </xdr:cNvPr>
        <xdr:cNvSpPr txBox="1"/>
      </xdr:nvSpPr>
      <xdr:spPr>
        <a:xfrm>
          <a:off x="4673600" y="9269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55" name="直線コネクタ 154">
          <a:extLst>
            <a:ext uri="{FF2B5EF4-FFF2-40B4-BE49-F238E27FC236}">
              <a16:creationId xmlns:a16="http://schemas.microsoft.com/office/drawing/2014/main" id="{49240D24-AFC6-4A12-A603-2EA05A15A381}"/>
            </a:ext>
          </a:extLst>
        </xdr:cNvPr>
        <xdr:cNvCxnSpPr/>
      </xdr:nvCxnSpPr>
      <xdr:spPr>
        <a:xfrm>
          <a:off x="4546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150495</xdr:rowOff>
    </xdr:from>
    <xdr:ext cx="405130" cy="259080"/>
    <xdr:sp macro="" textlink="">
      <xdr:nvSpPr>
        <xdr:cNvPr id="156" name="【体育館・プール】&#10;有形固定資産減価償却率平均値テキスト">
          <a:extLst>
            <a:ext uri="{FF2B5EF4-FFF2-40B4-BE49-F238E27FC236}">
              <a16:creationId xmlns:a16="http://schemas.microsoft.com/office/drawing/2014/main" id="{6795DCD1-3791-4A78-BACE-D4ACA8C76924}"/>
            </a:ext>
          </a:extLst>
        </xdr:cNvPr>
        <xdr:cNvSpPr txBox="1"/>
      </xdr:nvSpPr>
      <xdr:spPr>
        <a:xfrm>
          <a:off x="4673600" y="102660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57" name="フローチャート: 判断 156">
          <a:extLst>
            <a:ext uri="{FF2B5EF4-FFF2-40B4-BE49-F238E27FC236}">
              <a16:creationId xmlns:a16="http://schemas.microsoft.com/office/drawing/2014/main" id="{6E2EA043-1E07-48BC-A9DE-26D201EFB3FC}"/>
            </a:ext>
          </a:extLst>
        </xdr:cNvPr>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58" name="フローチャート: 判断 157">
          <a:extLst>
            <a:ext uri="{FF2B5EF4-FFF2-40B4-BE49-F238E27FC236}">
              <a16:creationId xmlns:a16="http://schemas.microsoft.com/office/drawing/2014/main" id="{5DB0FF6B-64B7-4DDE-B85A-8F45E4BAAB5B}"/>
            </a:ext>
          </a:extLst>
        </xdr:cNvPr>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59" name="フローチャート: 判断 158">
          <a:extLst>
            <a:ext uri="{FF2B5EF4-FFF2-40B4-BE49-F238E27FC236}">
              <a16:creationId xmlns:a16="http://schemas.microsoft.com/office/drawing/2014/main" id="{D723225A-7F9B-4C64-9B29-0E4258C3E9ED}"/>
            </a:ext>
          </a:extLst>
        </xdr:cNvPr>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60" name="フローチャート: 判断 159">
          <a:extLst>
            <a:ext uri="{FF2B5EF4-FFF2-40B4-BE49-F238E27FC236}">
              <a16:creationId xmlns:a16="http://schemas.microsoft.com/office/drawing/2014/main" id="{1281D19E-F287-4FFB-9139-EC8208254772}"/>
            </a:ext>
          </a:extLst>
        </xdr:cNvPr>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61" name="フローチャート: 判断 160">
          <a:extLst>
            <a:ext uri="{FF2B5EF4-FFF2-40B4-BE49-F238E27FC236}">
              <a16:creationId xmlns:a16="http://schemas.microsoft.com/office/drawing/2014/main" id="{2F767675-F6A7-42D9-BCFE-A508F8819A32}"/>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62" name="テキスト ボックス 161">
          <a:extLst>
            <a:ext uri="{FF2B5EF4-FFF2-40B4-BE49-F238E27FC236}">
              <a16:creationId xmlns:a16="http://schemas.microsoft.com/office/drawing/2014/main" id="{3EAB09D2-C4A3-4CA2-BBCF-A4DC0C6EB392}"/>
            </a:ext>
          </a:extLst>
        </xdr:cNvPr>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63" name="テキスト ボックス 162">
          <a:extLst>
            <a:ext uri="{FF2B5EF4-FFF2-40B4-BE49-F238E27FC236}">
              <a16:creationId xmlns:a16="http://schemas.microsoft.com/office/drawing/2014/main" id="{6C0A52EF-C0DF-41BD-96B5-0CACC8DE24A1}"/>
            </a:ext>
          </a:extLst>
        </xdr:cNvPr>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64" name="テキスト ボックス 163">
          <a:extLst>
            <a:ext uri="{FF2B5EF4-FFF2-40B4-BE49-F238E27FC236}">
              <a16:creationId xmlns:a16="http://schemas.microsoft.com/office/drawing/2014/main" id="{EC1E11B5-0F48-40F5-8284-4E84ADFB8647}"/>
            </a:ext>
          </a:extLst>
        </xdr:cNvPr>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65" name="テキスト ボックス 164">
          <a:extLst>
            <a:ext uri="{FF2B5EF4-FFF2-40B4-BE49-F238E27FC236}">
              <a16:creationId xmlns:a16="http://schemas.microsoft.com/office/drawing/2014/main" id="{91A59293-03A5-4766-A17F-013089CDB880}"/>
            </a:ext>
          </a:extLst>
        </xdr:cNvPr>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66" name="テキスト ボックス 165">
          <a:extLst>
            <a:ext uri="{FF2B5EF4-FFF2-40B4-BE49-F238E27FC236}">
              <a16:creationId xmlns:a16="http://schemas.microsoft.com/office/drawing/2014/main" id="{D9F1BBDE-F1F2-4952-867C-F41B052CBA2D}"/>
            </a:ext>
          </a:extLst>
        </xdr:cNvPr>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59</xdr:row>
      <xdr:rowOff>4445</xdr:rowOff>
    </xdr:from>
    <xdr:to>
      <xdr:col>24</xdr:col>
      <xdr:colOff>114300</xdr:colOff>
      <xdr:row>59</xdr:row>
      <xdr:rowOff>106045</xdr:rowOff>
    </xdr:to>
    <xdr:sp macro="" textlink="">
      <xdr:nvSpPr>
        <xdr:cNvPr id="167" name="楕円 166">
          <a:extLst>
            <a:ext uri="{FF2B5EF4-FFF2-40B4-BE49-F238E27FC236}">
              <a16:creationId xmlns:a16="http://schemas.microsoft.com/office/drawing/2014/main" id="{F93A9ED1-EC96-4B15-9D26-A9B81E902D91}"/>
            </a:ext>
          </a:extLst>
        </xdr:cNvPr>
        <xdr:cNvSpPr/>
      </xdr:nvSpPr>
      <xdr:spPr>
        <a:xfrm>
          <a:off x="45847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27305</xdr:rowOff>
    </xdr:from>
    <xdr:ext cx="405130" cy="259080"/>
    <xdr:sp macro="" textlink="">
      <xdr:nvSpPr>
        <xdr:cNvPr id="168" name="【体育館・プール】&#10;有形固定資産減価償却率該当値テキスト">
          <a:extLst>
            <a:ext uri="{FF2B5EF4-FFF2-40B4-BE49-F238E27FC236}">
              <a16:creationId xmlns:a16="http://schemas.microsoft.com/office/drawing/2014/main" id="{EDCBEFAD-420B-4017-B2A5-EC3FA6DA0B8D}"/>
            </a:ext>
          </a:extLst>
        </xdr:cNvPr>
        <xdr:cNvSpPr txBox="1"/>
      </xdr:nvSpPr>
      <xdr:spPr>
        <a:xfrm>
          <a:off x="4673600" y="9971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135890</xdr:rowOff>
    </xdr:from>
    <xdr:to>
      <xdr:col>20</xdr:col>
      <xdr:colOff>38100</xdr:colOff>
      <xdr:row>59</xdr:row>
      <xdr:rowOff>66040</xdr:rowOff>
    </xdr:to>
    <xdr:sp macro="" textlink="">
      <xdr:nvSpPr>
        <xdr:cNvPr id="169" name="楕円 168">
          <a:extLst>
            <a:ext uri="{FF2B5EF4-FFF2-40B4-BE49-F238E27FC236}">
              <a16:creationId xmlns:a16="http://schemas.microsoft.com/office/drawing/2014/main" id="{9F45014C-8DB1-45FD-9239-832ED2C16265}"/>
            </a:ext>
          </a:extLst>
        </xdr:cNvPr>
        <xdr:cNvSpPr/>
      </xdr:nvSpPr>
      <xdr:spPr>
        <a:xfrm>
          <a:off x="3746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xdr:rowOff>
    </xdr:from>
    <xdr:to>
      <xdr:col>24</xdr:col>
      <xdr:colOff>63500</xdr:colOff>
      <xdr:row>59</xdr:row>
      <xdr:rowOff>55245</xdr:rowOff>
    </xdr:to>
    <xdr:cxnSp macro="">
      <xdr:nvCxnSpPr>
        <xdr:cNvPr id="170" name="直線コネクタ 169">
          <a:extLst>
            <a:ext uri="{FF2B5EF4-FFF2-40B4-BE49-F238E27FC236}">
              <a16:creationId xmlns:a16="http://schemas.microsoft.com/office/drawing/2014/main" id="{69B1CA90-1769-4AD9-802F-10ADF91E1275}"/>
            </a:ext>
          </a:extLst>
        </xdr:cNvPr>
        <xdr:cNvCxnSpPr/>
      </xdr:nvCxnSpPr>
      <xdr:spPr>
        <a:xfrm>
          <a:off x="3797300" y="1013079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95885</xdr:rowOff>
    </xdr:from>
    <xdr:to>
      <xdr:col>15</xdr:col>
      <xdr:colOff>101600</xdr:colOff>
      <xdr:row>59</xdr:row>
      <xdr:rowOff>26035</xdr:rowOff>
    </xdr:to>
    <xdr:sp macro="" textlink="">
      <xdr:nvSpPr>
        <xdr:cNvPr id="171" name="楕円 170">
          <a:extLst>
            <a:ext uri="{FF2B5EF4-FFF2-40B4-BE49-F238E27FC236}">
              <a16:creationId xmlns:a16="http://schemas.microsoft.com/office/drawing/2014/main" id="{746869A7-6AAC-480D-9B21-12D90F057399}"/>
            </a:ext>
          </a:extLst>
        </xdr:cNvPr>
        <xdr:cNvSpPr/>
      </xdr:nvSpPr>
      <xdr:spPr>
        <a:xfrm>
          <a:off x="2857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146685</xdr:rowOff>
    </xdr:from>
    <xdr:to>
      <xdr:col>19</xdr:col>
      <xdr:colOff>177800</xdr:colOff>
      <xdr:row>59</xdr:row>
      <xdr:rowOff>15240</xdr:rowOff>
    </xdr:to>
    <xdr:cxnSp macro="">
      <xdr:nvCxnSpPr>
        <xdr:cNvPr id="172" name="直線コネクタ 171">
          <a:extLst>
            <a:ext uri="{FF2B5EF4-FFF2-40B4-BE49-F238E27FC236}">
              <a16:creationId xmlns:a16="http://schemas.microsoft.com/office/drawing/2014/main" id="{BA161AA3-2239-4228-A3A6-C2F3A48F51AE}"/>
            </a:ext>
          </a:extLst>
        </xdr:cNvPr>
        <xdr:cNvCxnSpPr/>
      </xdr:nvCxnSpPr>
      <xdr:spPr>
        <a:xfrm>
          <a:off x="2908300" y="100907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36830</xdr:rowOff>
    </xdr:from>
    <xdr:to>
      <xdr:col>10</xdr:col>
      <xdr:colOff>165100</xdr:colOff>
      <xdr:row>58</xdr:row>
      <xdr:rowOff>138430</xdr:rowOff>
    </xdr:to>
    <xdr:sp macro="" textlink="">
      <xdr:nvSpPr>
        <xdr:cNvPr id="173" name="楕円 172">
          <a:extLst>
            <a:ext uri="{FF2B5EF4-FFF2-40B4-BE49-F238E27FC236}">
              <a16:creationId xmlns:a16="http://schemas.microsoft.com/office/drawing/2014/main" id="{C7D3005D-3B77-4F86-AE1E-A069CF753EDF}"/>
            </a:ext>
          </a:extLst>
        </xdr:cNvPr>
        <xdr:cNvSpPr/>
      </xdr:nvSpPr>
      <xdr:spPr>
        <a:xfrm>
          <a:off x="1968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87630</xdr:rowOff>
    </xdr:from>
    <xdr:to>
      <xdr:col>15</xdr:col>
      <xdr:colOff>50800</xdr:colOff>
      <xdr:row>58</xdr:row>
      <xdr:rowOff>146685</xdr:rowOff>
    </xdr:to>
    <xdr:cxnSp macro="">
      <xdr:nvCxnSpPr>
        <xdr:cNvPr id="174" name="直線コネクタ 173">
          <a:extLst>
            <a:ext uri="{FF2B5EF4-FFF2-40B4-BE49-F238E27FC236}">
              <a16:creationId xmlns:a16="http://schemas.microsoft.com/office/drawing/2014/main" id="{60790DBF-A9BB-414B-83F2-53F0B6885D74}"/>
            </a:ext>
          </a:extLst>
        </xdr:cNvPr>
        <xdr:cNvCxnSpPr/>
      </xdr:nvCxnSpPr>
      <xdr:spPr>
        <a:xfrm>
          <a:off x="2019300" y="1003173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168275</xdr:rowOff>
    </xdr:from>
    <xdr:to>
      <xdr:col>6</xdr:col>
      <xdr:colOff>38100</xdr:colOff>
      <xdr:row>58</xdr:row>
      <xdr:rowOff>98425</xdr:rowOff>
    </xdr:to>
    <xdr:sp macro="" textlink="">
      <xdr:nvSpPr>
        <xdr:cNvPr id="175" name="楕円 174">
          <a:extLst>
            <a:ext uri="{FF2B5EF4-FFF2-40B4-BE49-F238E27FC236}">
              <a16:creationId xmlns:a16="http://schemas.microsoft.com/office/drawing/2014/main" id="{DDEB781D-C907-4058-82D1-D6818118D516}"/>
            </a:ext>
          </a:extLst>
        </xdr:cNvPr>
        <xdr:cNvSpPr/>
      </xdr:nvSpPr>
      <xdr:spPr>
        <a:xfrm>
          <a:off x="1079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47625</xdr:rowOff>
    </xdr:from>
    <xdr:to>
      <xdr:col>10</xdr:col>
      <xdr:colOff>114300</xdr:colOff>
      <xdr:row>58</xdr:row>
      <xdr:rowOff>87630</xdr:rowOff>
    </xdr:to>
    <xdr:cxnSp macro="">
      <xdr:nvCxnSpPr>
        <xdr:cNvPr id="176" name="直線コネクタ 175">
          <a:extLst>
            <a:ext uri="{FF2B5EF4-FFF2-40B4-BE49-F238E27FC236}">
              <a16:creationId xmlns:a16="http://schemas.microsoft.com/office/drawing/2014/main" id="{C07F3C82-8A92-40A1-AE1D-23C7391A5802}"/>
            </a:ext>
          </a:extLst>
        </xdr:cNvPr>
        <xdr:cNvCxnSpPr/>
      </xdr:nvCxnSpPr>
      <xdr:spPr>
        <a:xfrm>
          <a:off x="1130300" y="99917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89535</xdr:rowOff>
    </xdr:from>
    <xdr:ext cx="405130" cy="257810"/>
    <xdr:sp macro="" textlink="">
      <xdr:nvSpPr>
        <xdr:cNvPr id="177" name="n_1aveValue【体育館・プール】&#10;有形固定資産減価償却率">
          <a:extLst>
            <a:ext uri="{FF2B5EF4-FFF2-40B4-BE49-F238E27FC236}">
              <a16:creationId xmlns:a16="http://schemas.microsoft.com/office/drawing/2014/main" id="{D8CA5077-02C7-4DB1-A75A-9F2D14E6D183}"/>
            </a:ext>
          </a:extLst>
        </xdr:cNvPr>
        <xdr:cNvSpPr txBox="1"/>
      </xdr:nvSpPr>
      <xdr:spPr>
        <a:xfrm>
          <a:off x="3582035" y="103765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45720</xdr:rowOff>
    </xdr:from>
    <xdr:ext cx="403860" cy="259080"/>
    <xdr:sp macro="" textlink="">
      <xdr:nvSpPr>
        <xdr:cNvPr id="178" name="n_2aveValue【体育館・プール】&#10;有形固定資産減価償却率">
          <a:extLst>
            <a:ext uri="{FF2B5EF4-FFF2-40B4-BE49-F238E27FC236}">
              <a16:creationId xmlns:a16="http://schemas.microsoft.com/office/drawing/2014/main" id="{5EDDFA5C-9A4E-401F-9D51-63725CC565D3}"/>
            </a:ext>
          </a:extLst>
        </xdr:cNvPr>
        <xdr:cNvSpPr txBox="1"/>
      </xdr:nvSpPr>
      <xdr:spPr>
        <a:xfrm>
          <a:off x="2705735" y="103327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36195</xdr:rowOff>
    </xdr:from>
    <xdr:ext cx="403860" cy="259080"/>
    <xdr:sp macro="" textlink="">
      <xdr:nvSpPr>
        <xdr:cNvPr id="179" name="n_3aveValue【体育館・プール】&#10;有形固定資産減価償却率">
          <a:extLst>
            <a:ext uri="{FF2B5EF4-FFF2-40B4-BE49-F238E27FC236}">
              <a16:creationId xmlns:a16="http://schemas.microsoft.com/office/drawing/2014/main" id="{33350DEA-9260-4BC3-AF00-079D3A1D2ECC}"/>
            </a:ext>
          </a:extLst>
        </xdr:cNvPr>
        <xdr:cNvSpPr txBox="1"/>
      </xdr:nvSpPr>
      <xdr:spPr>
        <a:xfrm>
          <a:off x="1816735" y="103231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167640</xdr:rowOff>
    </xdr:from>
    <xdr:ext cx="403860" cy="257810"/>
    <xdr:sp macro="" textlink="">
      <xdr:nvSpPr>
        <xdr:cNvPr id="180" name="n_4aveValue【体育館・プール】&#10;有形固定資産減価償却率">
          <a:extLst>
            <a:ext uri="{FF2B5EF4-FFF2-40B4-BE49-F238E27FC236}">
              <a16:creationId xmlns:a16="http://schemas.microsoft.com/office/drawing/2014/main" id="{91D6FF65-209D-4817-9798-9AE6A1790D93}"/>
            </a:ext>
          </a:extLst>
        </xdr:cNvPr>
        <xdr:cNvSpPr txBox="1"/>
      </xdr:nvSpPr>
      <xdr:spPr>
        <a:xfrm>
          <a:off x="927735" y="102831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82550</xdr:rowOff>
    </xdr:from>
    <xdr:ext cx="405130" cy="259080"/>
    <xdr:sp macro="" textlink="">
      <xdr:nvSpPr>
        <xdr:cNvPr id="181" name="n_1mainValue【体育館・プール】&#10;有形固定資産減価償却率">
          <a:extLst>
            <a:ext uri="{FF2B5EF4-FFF2-40B4-BE49-F238E27FC236}">
              <a16:creationId xmlns:a16="http://schemas.microsoft.com/office/drawing/2014/main" id="{BFCF3FC3-7D91-4EE1-ABBD-82270046DAF8}"/>
            </a:ext>
          </a:extLst>
        </xdr:cNvPr>
        <xdr:cNvSpPr txBox="1"/>
      </xdr:nvSpPr>
      <xdr:spPr>
        <a:xfrm>
          <a:off x="3582035" y="9855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42545</xdr:rowOff>
    </xdr:from>
    <xdr:ext cx="403860" cy="257810"/>
    <xdr:sp macro="" textlink="">
      <xdr:nvSpPr>
        <xdr:cNvPr id="182" name="n_2mainValue【体育館・プール】&#10;有形固定資産減価償却率">
          <a:extLst>
            <a:ext uri="{FF2B5EF4-FFF2-40B4-BE49-F238E27FC236}">
              <a16:creationId xmlns:a16="http://schemas.microsoft.com/office/drawing/2014/main" id="{A4160C13-8378-4897-BCBC-4487AD13F3C8}"/>
            </a:ext>
          </a:extLst>
        </xdr:cNvPr>
        <xdr:cNvSpPr txBox="1"/>
      </xdr:nvSpPr>
      <xdr:spPr>
        <a:xfrm>
          <a:off x="2705735" y="98151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56</xdr:row>
      <xdr:rowOff>154940</xdr:rowOff>
    </xdr:from>
    <xdr:ext cx="403860" cy="257810"/>
    <xdr:sp macro="" textlink="">
      <xdr:nvSpPr>
        <xdr:cNvPr id="183" name="n_3mainValue【体育館・プール】&#10;有形固定資産減価償却率">
          <a:extLst>
            <a:ext uri="{FF2B5EF4-FFF2-40B4-BE49-F238E27FC236}">
              <a16:creationId xmlns:a16="http://schemas.microsoft.com/office/drawing/2014/main" id="{7010E18C-465E-44B6-B434-6B5D06DA93FF}"/>
            </a:ext>
          </a:extLst>
        </xdr:cNvPr>
        <xdr:cNvSpPr txBox="1"/>
      </xdr:nvSpPr>
      <xdr:spPr>
        <a:xfrm>
          <a:off x="1816735" y="97561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56</xdr:row>
      <xdr:rowOff>114935</xdr:rowOff>
    </xdr:from>
    <xdr:ext cx="403860" cy="259080"/>
    <xdr:sp macro="" textlink="">
      <xdr:nvSpPr>
        <xdr:cNvPr id="184" name="n_4mainValue【体育館・プール】&#10;有形固定資産減価償却率">
          <a:extLst>
            <a:ext uri="{FF2B5EF4-FFF2-40B4-BE49-F238E27FC236}">
              <a16:creationId xmlns:a16="http://schemas.microsoft.com/office/drawing/2014/main" id="{F49C0F09-7F96-4B10-A659-8E48A77173AE}"/>
            </a:ext>
          </a:extLst>
        </xdr:cNvPr>
        <xdr:cNvSpPr txBox="1"/>
      </xdr:nvSpPr>
      <xdr:spPr>
        <a:xfrm>
          <a:off x="927735" y="97161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a:extLst>
            <a:ext uri="{FF2B5EF4-FFF2-40B4-BE49-F238E27FC236}">
              <a16:creationId xmlns:a16="http://schemas.microsoft.com/office/drawing/2014/main" id="{4F43C7C3-8684-4E8D-80E1-F0528596D2F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a:extLst>
            <a:ext uri="{FF2B5EF4-FFF2-40B4-BE49-F238E27FC236}">
              <a16:creationId xmlns:a16="http://schemas.microsoft.com/office/drawing/2014/main" id="{06916EC1-635C-4CAF-8AF2-E8C80E3E9BB3}"/>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a:extLst>
            <a:ext uri="{FF2B5EF4-FFF2-40B4-BE49-F238E27FC236}">
              <a16:creationId xmlns:a16="http://schemas.microsoft.com/office/drawing/2014/main" id="{B1B7DA94-A8ED-464E-B939-8475D7276059}"/>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a:extLst>
            <a:ext uri="{FF2B5EF4-FFF2-40B4-BE49-F238E27FC236}">
              <a16:creationId xmlns:a16="http://schemas.microsoft.com/office/drawing/2014/main" id="{F7001513-7065-4222-B69B-A7E76FA1DD85}"/>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a:extLst>
            <a:ext uri="{FF2B5EF4-FFF2-40B4-BE49-F238E27FC236}">
              <a16:creationId xmlns:a16="http://schemas.microsoft.com/office/drawing/2014/main" id="{17B75A65-8C79-4627-B43E-9044C73F473D}"/>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a:extLst>
            <a:ext uri="{FF2B5EF4-FFF2-40B4-BE49-F238E27FC236}">
              <a16:creationId xmlns:a16="http://schemas.microsoft.com/office/drawing/2014/main" id="{D795EAC9-8393-425B-8DDB-171DE5D13751}"/>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a:extLst>
            <a:ext uri="{FF2B5EF4-FFF2-40B4-BE49-F238E27FC236}">
              <a16:creationId xmlns:a16="http://schemas.microsoft.com/office/drawing/2014/main" id="{01806B37-8AB1-4686-B64E-EBB4D4FD6C4C}"/>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a:extLst>
            <a:ext uri="{FF2B5EF4-FFF2-40B4-BE49-F238E27FC236}">
              <a16:creationId xmlns:a16="http://schemas.microsoft.com/office/drawing/2014/main" id="{5C54599B-D0E6-43AE-9EF8-150AB2E87D1E}"/>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193" name="テキスト ボックス 192">
          <a:extLst>
            <a:ext uri="{FF2B5EF4-FFF2-40B4-BE49-F238E27FC236}">
              <a16:creationId xmlns:a16="http://schemas.microsoft.com/office/drawing/2014/main" id="{32730232-26FF-4140-9EFC-17486D58DCBB}"/>
            </a:ext>
          </a:extLst>
        </xdr:cNvPr>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a:extLst>
            <a:ext uri="{FF2B5EF4-FFF2-40B4-BE49-F238E27FC236}">
              <a16:creationId xmlns:a16="http://schemas.microsoft.com/office/drawing/2014/main" id="{ED7152F9-ED0B-4C1A-B309-46F63718AA55}"/>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95" name="直線コネクタ 194">
          <a:extLst>
            <a:ext uri="{FF2B5EF4-FFF2-40B4-BE49-F238E27FC236}">
              <a16:creationId xmlns:a16="http://schemas.microsoft.com/office/drawing/2014/main" id="{65334E30-C79D-4538-ADAB-DC206E26B274}"/>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6090" cy="259080"/>
    <xdr:sp macro="" textlink="">
      <xdr:nvSpPr>
        <xdr:cNvPr id="196" name="テキスト ボックス 195">
          <a:extLst>
            <a:ext uri="{FF2B5EF4-FFF2-40B4-BE49-F238E27FC236}">
              <a16:creationId xmlns:a16="http://schemas.microsoft.com/office/drawing/2014/main" id="{8071B144-31A8-4CA3-86FD-211AF4489011}"/>
            </a:ext>
          </a:extLst>
        </xdr:cNvPr>
        <xdr:cNvSpPr txBox="1"/>
      </xdr:nvSpPr>
      <xdr:spPr>
        <a:xfrm>
          <a:off x="6136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97" name="直線コネクタ 196">
          <a:extLst>
            <a:ext uri="{FF2B5EF4-FFF2-40B4-BE49-F238E27FC236}">
              <a16:creationId xmlns:a16="http://schemas.microsoft.com/office/drawing/2014/main" id="{1BC707CF-572C-4F88-97B5-71CF887DC871}"/>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6090" cy="259080"/>
    <xdr:sp macro="" textlink="">
      <xdr:nvSpPr>
        <xdr:cNvPr id="198" name="テキスト ボックス 197">
          <a:extLst>
            <a:ext uri="{FF2B5EF4-FFF2-40B4-BE49-F238E27FC236}">
              <a16:creationId xmlns:a16="http://schemas.microsoft.com/office/drawing/2014/main" id="{E07F2A08-569F-41C8-B897-A9A1B7DC24E9}"/>
            </a:ext>
          </a:extLst>
        </xdr:cNvPr>
        <xdr:cNvSpPr txBox="1"/>
      </xdr:nvSpPr>
      <xdr:spPr>
        <a:xfrm>
          <a:off x="6136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99" name="直線コネクタ 198">
          <a:extLst>
            <a:ext uri="{FF2B5EF4-FFF2-40B4-BE49-F238E27FC236}">
              <a16:creationId xmlns:a16="http://schemas.microsoft.com/office/drawing/2014/main" id="{B74BA462-E382-4AFE-83BE-FC94597EB292}"/>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6090" cy="257810"/>
    <xdr:sp macro="" textlink="">
      <xdr:nvSpPr>
        <xdr:cNvPr id="200" name="テキスト ボックス 199">
          <a:extLst>
            <a:ext uri="{FF2B5EF4-FFF2-40B4-BE49-F238E27FC236}">
              <a16:creationId xmlns:a16="http://schemas.microsoft.com/office/drawing/2014/main" id="{8679A239-1946-4D9D-874F-F806F4A22FCD}"/>
            </a:ext>
          </a:extLst>
        </xdr:cNvPr>
        <xdr:cNvSpPr txBox="1"/>
      </xdr:nvSpPr>
      <xdr:spPr>
        <a:xfrm>
          <a:off x="6136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01" name="直線コネクタ 200">
          <a:extLst>
            <a:ext uri="{FF2B5EF4-FFF2-40B4-BE49-F238E27FC236}">
              <a16:creationId xmlns:a16="http://schemas.microsoft.com/office/drawing/2014/main" id="{A4DC75C6-2D78-4E46-AB81-79D3ABDF7EA2}"/>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6090" cy="259080"/>
    <xdr:sp macro="" textlink="">
      <xdr:nvSpPr>
        <xdr:cNvPr id="202" name="テキスト ボックス 201">
          <a:extLst>
            <a:ext uri="{FF2B5EF4-FFF2-40B4-BE49-F238E27FC236}">
              <a16:creationId xmlns:a16="http://schemas.microsoft.com/office/drawing/2014/main" id="{5D8F6426-E2D2-4FDB-828B-F6606CEDB49F}"/>
            </a:ext>
          </a:extLst>
        </xdr:cNvPr>
        <xdr:cNvSpPr txBox="1"/>
      </xdr:nvSpPr>
      <xdr:spPr>
        <a:xfrm>
          <a:off x="6136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03" name="直線コネクタ 202">
          <a:extLst>
            <a:ext uri="{FF2B5EF4-FFF2-40B4-BE49-F238E27FC236}">
              <a16:creationId xmlns:a16="http://schemas.microsoft.com/office/drawing/2014/main" id="{624C5533-BC48-42A6-83BB-DD5C197E667D}"/>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6090" cy="257810"/>
    <xdr:sp macro="" textlink="">
      <xdr:nvSpPr>
        <xdr:cNvPr id="204" name="テキスト ボックス 203">
          <a:extLst>
            <a:ext uri="{FF2B5EF4-FFF2-40B4-BE49-F238E27FC236}">
              <a16:creationId xmlns:a16="http://schemas.microsoft.com/office/drawing/2014/main" id="{AD68D42F-55F4-4D8E-857D-BA3625A70A6E}"/>
            </a:ext>
          </a:extLst>
        </xdr:cNvPr>
        <xdr:cNvSpPr txBox="1"/>
      </xdr:nvSpPr>
      <xdr:spPr>
        <a:xfrm>
          <a:off x="6136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05" name="直線コネクタ 204">
          <a:extLst>
            <a:ext uri="{FF2B5EF4-FFF2-40B4-BE49-F238E27FC236}">
              <a16:creationId xmlns:a16="http://schemas.microsoft.com/office/drawing/2014/main" id="{48300B86-8017-4D7F-B42A-B8F75160475F}"/>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6090" cy="259080"/>
    <xdr:sp macro="" textlink="">
      <xdr:nvSpPr>
        <xdr:cNvPr id="206" name="テキスト ボックス 205">
          <a:extLst>
            <a:ext uri="{FF2B5EF4-FFF2-40B4-BE49-F238E27FC236}">
              <a16:creationId xmlns:a16="http://schemas.microsoft.com/office/drawing/2014/main" id="{1BDD0683-C692-4F95-BBA8-03C9321A66AD}"/>
            </a:ext>
          </a:extLst>
        </xdr:cNvPr>
        <xdr:cNvSpPr txBox="1"/>
      </xdr:nvSpPr>
      <xdr:spPr>
        <a:xfrm>
          <a:off x="6136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370D3F09-7E43-4EF8-8919-F4F67DD03A37}"/>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08" name="テキスト ボックス 207">
          <a:extLst>
            <a:ext uri="{FF2B5EF4-FFF2-40B4-BE49-F238E27FC236}">
              <a16:creationId xmlns:a16="http://schemas.microsoft.com/office/drawing/2014/main" id="{5D2A01D3-F6E5-440D-901D-65D93488A377}"/>
            </a:ext>
          </a:extLst>
        </xdr:cNvPr>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6711929D-C189-4288-8109-BD27DBD26CB7}"/>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158115</xdr:rowOff>
    </xdr:from>
    <xdr:to>
      <xdr:col>54</xdr:col>
      <xdr:colOff>189865</xdr:colOff>
      <xdr:row>64</xdr:row>
      <xdr:rowOff>104775</xdr:rowOff>
    </xdr:to>
    <xdr:cxnSp macro="">
      <xdr:nvCxnSpPr>
        <xdr:cNvPr id="210" name="直線コネクタ 209">
          <a:extLst>
            <a:ext uri="{FF2B5EF4-FFF2-40B4-BE49-F238E27FC236}">
              <a16:creationId xmlns:a16="http://schemas.microsoft.com/office/drawing/2014/main" id="{79C3EEC6-15F9-48E7-8A70-3D523A067D40}"/>
            </a:ext>
          </a:extLst>
        </xdr:cNvPr>
        <xdr:cNvCxnSpPr/>
      </xdr:nvCxnSpPr>
      <xdr:spPr>
        <a:xfrm flipV="1">
          <a:off x="10476865" y="9587865"/>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109220</xdr:rowOff>
    </xdr:from>
    <xdr:ext cx="469900" cy="257810"/>
    <xdr:sp macro="" textlink="">
      <xdr:nvSpPr>
        <xdr:cNvPr id="211" name="【体育館・プール】&#10;一人当たり面積最小値テキスト">
          <a:extLst>
            <a:ext uri="{FF2B5EF4-FFF2-40B4-BE49-F238E27FC236}">
              <a16:creationId xmlns:a16="http://schemas.microsoft.com/office/drawing/2014/main" id="{59AE9F0F-DF95-4B39-A421-13661AED7461}"/>
            </a:ext>
          </a:extLst>
        </xdr:cNvPr>
        <xdr:cNvSpPr txBox="1"/>
      </xdr:nvSpPr>
      <xdr:spPr>
        <a:xfrm>
          <a:off x="10515600" y="110820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104775</xdr:rowOff>
    </xdr:from>
    <xdr:to>
      <xdr:col>55</xdr:col>
      <xdr:colOff>88900</xdr:colOff>
      <xdr:row>64</xdr:row>
      <xdr:rowOff>104775</xdr:rowOff>
    </xdr:to>
    <xdr:cxnSp macro="">
      <xdr:nvCxnSpPr>
        <xdr:cNvPr id="212" name="直線コネクタ 211">
          <a:extLst>
            <a:ext uri="{FF2B5EF4-FFF2-40B4-BE49-F238E27FC236}">
              <a16:creationId xmlns:a16="http://schemas.microsoft.com/office/drawing/2014/main" id="{FF823939-1A4D-43E8-B5A5-2BB6771713DA}"/>
            </a:ext>
          </a:extLst>
        </xdr:cNvPr>
        <xdr:cNvCxnSpPr/>
      </xdr:nvCxnSpPr>
      <xdr:spPr>
        <a:xfrm>
          <a:off x="10388600" y="1107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104775</xdr:rowOff>
    </xdr:from>
    <xdr:ext cx="469900" cy="259080"/>
    <xdr:sp macro="" textlink="">
      <xdr:nvSpPr>
        <xdr:cNvPr id="213" name="【体育館・プール】&#10;一人当たり面積最大値テキスト">
          <a:extLst>
            <a:ext uri="{FF2B5EF4-FFF2-40B4-BE49-F238E27FC236}">
              <a16:creationId xmlns:a16="http://schemas.microsoft.com/office/drawing/2014/main" id="{640C55CF-A479-41E8-A411-50E54AF02BD4}"/>
            </a:ext>
          </a:extLst>
        </xdr:cNvPr>
        <xdr:cNvSpPr txBox="1"/>
      </xdr:nvSpPr>
      <xdr:spPr>
        <a:xfrm>
          <a:off x="10515600" y="9363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158115</xdr:rowOff>
    </xdr:from>
    <xdr:to>
      <xdr:col>55</xdr:col>
      <xdr:colOff>88900</xdr:colOff>
      <xdr:row>55</xdr:row>
      <xdr:rowOff>158115</xdr:rowOff>
    </xdr:to>
    <xdr:cxnSp macro="">
      <xdr:nvCxnSpPr>
        <xdr:cNvPr id="214" name="直線コネクタ 213">
          <a:extLst>
            <a:ext uri="{FF2B5EF4-FFF2-40B4-BE49-F238E27FC236}">
              <a16:creationId xmlns:a16="http://schemas.microsoft.com/office/drawing/2014/main" id="{E4A7504F-16E4-4F6B-A625-4F5B64269E9D}"/>
            </a:ext>
          </a:extLst>
        </xdr:cNvPr>
        <xdr:cNvCxnSpPr/>
      </xdr:nvCxnSpPr>
      <xdr:spPr>
        <a:xfrm>
          <a:off x="10388600" y="958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130175</xdr:rowOff>
    </xdr:from>
    <xdr:ext cx="469900" cy="259080"/>
    <xdr:sp macro="" textlink="">
      <xdr:nvSpPr>
        <xdr:cNvPr id="215" name="【体育館・プール】&#10;一人当たり面積平均値テキスト">
          <a:extLst>
            <a:ext uri="{FF2B5EF4-FFF2-40B4-BE49-F238E27FC236}">
              <a16:creationId xmlns:a16="http://schemas.microsoft.com/office/drawing/2014/main" id="{F10C3C55-591A-4650-B5B8-65722681B5D0}"/>
            </a:ext>
          </a:extLst>
        </xdr:cNvPr>
        <xdr:cNvSpPr txBox="1"/>
      </xdr:nvSpPr>
      <xdr:spPr>
        <a:xfrm>
          <a:off x="10515600" y="107600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151765</xdr:rowOff>
    </xdr:from>
    <xdr:to>
      <xdr:col>55</xdr:col>
      <xdr:colOff>50800</xdr:colOff>
      <xdr:row>63</xdr:row>
      <xdr:rowOff>81915</xdr:rowOff>
    </xdr:to>
    <xdr:sp macro="" textlink="">
      <xdr:nvSpPr>
        <xdr:cNvPr id="216" name="フローチャート: 判断 215">
          <a:extLst>
            <a:ext uri="{FF2B5EF4-FFF2-40B4-BE49-F238E27FC236}">
              <a16:creationId xmlns:a16="http://schemas.microsoft.com/office/drawing/2014/main" id="{0670D5BC-78A9-4329-A449-08F0560EE209}"/>
            </a:ext>
          </a:extLst>
        </xdr:cNvPr>
        <xdr:cNvSpPr/>
      </xdr:nvSpPr>
      <xdr:spPr>
        <a:xfrm>
          <a:off x="10426700" y="1078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171450</xdr:rowOff>
    </xdr:from>
    <xdr:to>
      <xdr:col>50</xdr:col>
      <xdr:colOff>165100</xdr:colOff>
      <xdr:row>63</xdr:row>
      <xdr:rowOff>101600</xdr:rowOff>
    </xdr:to>
    <xdr:sp macro="" textlink="">
      <xdr:nvSpPr>
        <xdr:cNvPr id="217" name="フローチャート: 判断 216">
          <a:extLst>
            <a:ext uri="{FF2B5EF4-FFF2-40B4-BE49-F238E27FC236}">
              <a16:creationId xmlns:a16="http://schemas.microsoft.com/office/drawing/2014/main" id="{19745B37-BAA7-47AB-A260-A41CFD361D5E}"/>
            </a:ext>
          </a:extLst>
        </xdr:cNvPr>
        <xdr:cNvSpPr/>
      </xdr:nvSpPr>
      <xdr:spPr>
        <a:xfrm>
          <a:off x="9588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171450</xdr:rowOff>
    </xdr:from>
    <xdr:to>
      <xdr:col>46</xdr:col>
      <xdr:colOff>38100</xdr:colOff>
      <xdr:row>63</xdr:row>
      <xdr:rowOff>101600</xdr:rowOff>
    </xdr:to>
    <xdr:sp macro="" textlink="">
      <xdr:nvSpPr>
        <xdr:cNvPr id="218" name="フローチャート: 判断 217">
          <a:extLst>
            <a:ext uri="{FF2B5EF4-FFF2-40B4-BE49-F238E27FC236}">
              <a16:creationId xmlns:a16="http://schemas.microsoft.com/office/drawing/2014/main" id="{ED4C161D-7452-4419-B2B2-C40E8F11E5DE}"/>
            </a:ext>
          </a:extLst>
        </xdr:cNvPr>
        <xdr:cNvSpPr/>
      </xdr:nvSpPr>
      <xdr:spPr>
        <a:xfrm>
          <a:off x="8699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12700</xdr:rowOff>
    </xdr:from>
    <xdr:to>
      <xdr:col>41</xdr:col>
      <xdr:colOff>101600</xdr:colOff>
      <xdr:row>63</xdr:row>
      <xdr:rowOff>114300</xdr:rowOff>
    </xdr:to>
    <xdr:sp macro="" textlink="">
      <xdr:nvSpPr>
        <xdr:cNvPr id="219" name="フローチャート: 判断 218">
          <a:extLst>
            <a:ext uri="{FF2B5EF4-FFF2-40B4-BE49-F238E27FC236}">
              <a16:creationId xmlns:a16="http://schemas.microsoft.com/office/drawing/2014/main" id="{CD48F3DD-20EB-4C12-8021-C704E39E99EB}"/>
            </a:ext>
          </a:extLst>
        </xdr:cNvPr>
        <xdr:cNvSpPr/>
      </xdr:nvSpPr>
      <xdr:spPr>
        <a:xfrm>
          <a:off x="7810500" y="1081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20" name="フローチャート: 判断 219">
          <a:extLst>
            <a:ext uri="{FF2B5EF4-FFF2-40B4-BE49-F238E27FC236}">
              <a16:creationId xmlns:a16="http://schemas.microsoft.com/office/drawing/2014/main" id="{F27CF090-D73D-423C-AC99-B14D3C74E9AF}"/>
            </a:ext>
          </a:extLst>
        </xdr:cNvPr>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21" name="テキスト ボックス 220">
          <a:extLst>
            <a:ext uri="{FF2B5EF4-FFF2-40B4-BE49-F238E27FC236}">
              <a16:creationId xmlns:a16="http://schemas.microsoft.com/office/drawing/2014/main" id="{D590A2CF-8C54-4B35-9B77-11B9EBCA839A}"/>
            </a:ext>
          </a:extLst>
        </xdr:cNvPr>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22" name="テキスト ボックス 221">
          <a:extLst>
            <a:ext uri="{FF2B5EF4-FFF2-40B4-BE49-F238E27FC236}">
              <a16:creationId xmlns:a16="http://schemas.microsoft.com/office/drawing/2014/main" id="{F87E7603-B798-4DD4-A1C1-E92372F7F549}"/>
            </a:ext>
          </a:extLst>
        </xdr:cNvPr>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23" name="テキスト ボックス 222">
          <a:extLst>
            <a:ext uri="{FF2B5EF4-FFF2-40B4-BE49-F238E27FC236}">
              <a16:creationId xmlns:a16="http://schemas.microsoft.com/office/drawing/2014/main" id="{F23B4CBB-C534-44F0-88AE-6968131B8FE6}"/>
            </a:ext>
          </a:extLst>
        </xdr:cNvPr>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24" name="テキスト ボックス 223">
          <a:extLst>
            <a:ext uri="{FF2B5EF4-FFF2-40B4-BE49-F238E27FC236}">
              <a16:creationId xmlns:a16="http://schemas.microsoft.com/office/drawing/2014/main" id="{B69C1213-A2F2-4F4E-9C4F-5F917AB50604}"/>
            </a:ext>
          </a:extLst>
        </xdr:cNvPr>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25" name="テキスト ボックス 224">
          <a:extLst>
            <a:ext uri="{FF2B5EF4-FFF2-40B4-BE49-F238E27FC236}">
              <a16:creationId xmlns:a16="http://schemas.microsoft.com/office/drawing/2014/main" id="{7C0FD34E-6E97-4363-B379-8F79FBA18069}"/>
            </a:ext>
          </a:extLst>
        </xdr:cNvPr>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71755</xdr:rowOff>
    </xdr:from>
    <xdr:to>
      <xdr:col>55</xdr:col>
      <xdr:colOff>50800</xdr:colOff>
      <xdr:row>63</xdr:row>
      <xdr:rowOff>1905</xdr:rowOff>
    </xdr:to>
    <xdr:sp macro="" textlink="">
      <xdr:nvSpPr>
        <xdr:cNvPr id="226" name="楕円 225">
          <a:extLst>
            <a:ext uri="{FF2B5EF4-FFF2-40B4-BE49-F238E27FC236}">
              <a16:creationId xmlns:a16="http://schemas.microsoft.com/office/drawing/2014/main" id="{D4A2FCA8-7BEE-42BF-80DB-E44CC915E40D}"/>
            </a:ext>
          </a:extLst>
        </xdr:cNvPr>
        <xdr:cNvSpPr/>
      </xdr:nvSpPr>
      <xdr:spPr>
        <a:xfrm>
          <a:off x="104267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94615</xdr:rowOff>
    </xdr:from>
    <xdr:ext cx="469900" cy="259080"/>
    <xdr:sp macro="" textlink="">
      <xdr:nvSpPr>
        <xdr:cNvPr id="227" name="【体育館・プール】&#10;一人当たり面積該当値テキスト">
          <a:extLst>
            <a:ext uri="{FF2B5EF4-FFF2-40B4-BE49-F238E27FC236}">
              <a16:creationId xmlns:a16="http://schemas.microsoft.com/office/drawing/2014/main" id="{2918A1AB-6964-4A05-9172-9B3EAD489499}"/>
            </a:ext>
          </a:extLst>
        </xdr:cNvPr>
        <xdr:cNvSpPr txBox="1"/>
      </xdr:nvSpPr>
      <xdr:spPr>
        <a:xfrm>
          <a:off x="10515600" y="10553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69850</xdr:rowOff>
    </xdr:from>
    <xdr:to>
      <xdr:col>50</xdr:col>
      <xdr:colOff>165100</xdr:colOff>
      <xdr:row>63</xdr:row>
      <xdr:rowOff>0</xdr:rowOff>
    </xdr:to>
    <xdr:sp macro="" textlink="">
      <xdr:nvSpPr>
        <xdr:cNvPr id="228" name="楕円 227">
          <a:extLst>
            <a:ext uri="{FF2B5EF4-FFF2-40B4-BE49-F238E27FC236}">
              <a16:creationId xmlns:a16="http://schemas.microsoft.com/office/drawing/2014/main" id="{6614C53D-9850-45A9-840F-1B77D0CB1239}"/>
            </a:ext>
          </a:extLst>
        </xdr:cNvPr>
        <xdr:cNvSpPr/>
      </xdr:nvSpPr>
      <xdr:spPr>
        <a:xfrm>
          <a:off x="95885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120650</xdr:rowOff>
    </xdr:from>
    <xdr:to>
      <xdr:col>55</xdr:col>
      <xdr:colOff>0</xdr:colOff>
      <xdr:row>62</xdr:row>
      <xdr:rowOff>122555</xdr:rowOff>
    </xdr:to>
    <xdr:cxnSp macro="">
      <xdr:nvCxnSpPr>
        <xdr:cNvPr id="229" name="直線コネクタ 228">
          <a:extLst>
            <a:ext uri="{FF2B5EF4-FFF2-40B4-BE49-F238E27FC236}">
              <a16:creationId xmlns:a16="http://schemas.microsoft.com/office/drawing/2014/main" id="{29D237A5-9481-42DB-99C7-5D5C50D3E64C}"/>
            </a:ext>
          </a:extLst>
        </xdr:cNvPr>
        <xdr:cNvCxnSpPr/>
      </xdr:nvCxnSpPr>
      <xdr:spPr>
        <a:xfrm>
          <a:off x="9639300" y="107505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66675</xdr:rowOff>
    </xdr:from>
    <xdr:to>
      <xdr:col>46</xdr:col>
      <xdr:colOff>38100</xdr:colOff>
      <xdr:row>62</xdr:row>
      <xdr:rowOff>168275</xdr:rowOff>
    </xdr:to>
    <xdr:sp macro="" textlink="">
      <xdr:nvSpPr>
        <xdr:cNvPr id="230" name="楕円 229">
          <a:extLst>
            <a:ext uri="{FF2B5EF4-FFF2-40B4-BE49-F238E27FC236}">
              <a16:creationId xmlns:a16="http://schemas.microsoft.com/office/drawing/2014/main" id="{931C9401-833E-4181-AC69-1CFFECED92F6}"/>
            </a:ext>
          </a:extLst>
        </xdr:cNvPr>
        <xdr:cNvSpPr/>
      </xdr:nvSpPr>
      <xdr:spPr>
        <a:xfrm>
          <a:off x="8699500" y="106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117475</xdr:rowOff>
    </xdr:from>
    <xdr:to>
      <xdr:col>50</xdr:col>
      <xdr:colOff>114300</xdr:colOff>
      <xdr:row>62</xdr:row>
      <xdr:rowOff>120650</xdr:rowOff>
    </xdr:to>
    <xdr:cxnSp macro="">
      <xdr:nvCxnSpPr>
        <xdr:cNvPr id="231" name="直線コネクタ 230">
          <a:extLst>
            <a:ext uri="{FF2B5EF4-FFF2-40B4-BE49-F238E27FC236}">
              <a16:creationId xmlns:a16="http://schemas.microsoft.com/office/drawing/2014/main" id="{32E97063-A743-4FA0-B385-86F480AD8263}"/>
            </a:ext>
          </a:extLst>
        </xdr:cNvPr>
        <xdr:cNvCxnSpPr/>
      </xdr:nvCxnSpPr>
      <xdr:spPr>
        <a:xfrm>
          <a:off x="8750300" y="107473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84455</xdr:rowOff>
    </xdr:from>
    <xdr:to>
      <xdr:col>41</xdr:col>
      <xdr:colOff>101600</xdr:colOff>
      <xdr:row>63</xdr:row>
      <xdr:rowOff>14605</xdr:rowOff>
    </xdr:to>
    <xdr:sp macro="" textlink="">
      <xdr:nvSpPr>
        <xdr:cNvPr id="232" name="楕円 231">
          <a:extLst>
            <a:ext uri="{FF2B5EF4-FFF2-40B4-BE49-F238E27FC236}">
              <a16:creationId xmlns:a16="http://schemas.microsoft.com/office/drawing/2014/main" id="{3D53ECF0-B9DD-4843-B588-FC6A09755E22}"/>
            </a:ext>
          </a:extLst>
        </xdr:cNvPr>
        <xdr:cNvSpPr/>
      </xdr:nvSpPr>
      <xdr:spPr>
        <a:xfrm>
          <a:off x="7810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117475</xdr:rowOff>
    </xdr:from>
    <xdr:to>
      <xdr:col>45</xdr:col>
      <xdr:colOff>177800</xdr:colOff>
      <xdr:row>62</xdr:row>
      <xdr:rowOff>135255</xdr:rowOff>
    </xdr:to>
    <xdr:cxnSp macro="">
      <xdr:nvCxnSpPr>
        <xdr:cNvPr id="233" name="直線コネクタ 232">
          <a:extLst>
            <a:ext uri="{FF2B5EF4-FFF2-40B4-BE49-F238E27FC236}">
              <a16:creationId xmlns:a16="http://schemas.microsoft.com/office/drawing/2014/main" id="{680D3C50-9955-4A22-8CB7-69C1FC279957}"/>
            </a:ext>
          </a:extLst>
        </xdr:cNvPr>
        <xdr:cNvCxnSpPr/>
      </xdr:nvCxnSpPr>
      <xdr:spPr>
        <a:xfrm flipV="1">
          <a:off x="7861300" y="107473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83185</xdr:rowOff>
    </xdr:from>
    <xdr:to>
      <xdr:col>36</xdr:col>
      <xdr:colOff>165100</xdr:colOff>
      <xdr:row>63</xdr:row>
      <xdr:rowOff>13335</xdr:rowOff>
    </xdr:to>
    <xdr:sp macro="" textlink="">
      <xdr:nvSpPr>
        <xdr:cNvPr id="234" name="楕円 233">
          <a:extLst>
            <a:ext uri="{FF2B5EF4-FFF2-40B4-BE49-F238E27FC236}">
              <a16:creationId xmlns:a16="http://schemas.microsoft.com/office/drawing/2014/main" id="{209DC2D9-40A2-4582-9386-0EFA356CE1D7}"/>
            </a:ext>
          </a:extLst>
        </xdr:cNvPr>
        <xdr:cNvSpPr/>
      </xdr:nvSpPr>
      <xdr:spPr>
        <a:xfrm>
          <a:off x="6921500" y="1071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133985</xdr:rowOff>
    </xdr:from>
    <xdr:to>
      <xdr:col>41</xdr:col>
      <xdr:colOff>50800</xdr:colOff>
      <xdr:row>62</xdr:row>
      <xdr:rowOff>135255</xdr:rowOff>
    </xdr:to>
    <xdr:cxnSp macro="">
      <xdr:nvCxnSpPr>
        <xdr:cNvPr id="235" name="直線コネクタ 234">
          <a:extLst>
            <a:ext uri="{FF2B5EF4-FFF2-40B4-BE49-F238E27FC236}">
              <a16:creationId xmlns:a16="http://schemas.microsoft.com/office/drawing/2014/main" id="{381FA5A9-F3D6-4F1A-A4A2-75842F7BA8F2}"/>
            </a:ext>
          </a:extLst>
        </xdr:cNvPr>
        <xdr:cNvCxnSpPr/>
      </xdr:nvCxnSpPr>
      <xdr:spPr>
        <a:xfrm>
          <a:off x="6972300" y="107638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63</xdr:row>
      <xdr:rowOff>92710</xdr:rowOff>
    </xdr:from>
    <xdr:ext cx="469900" cy="259080"/>
    <xdr:sp macro="" textlink="">
      <xdr:nvSpPr>
        <xdr:cNvPr id="236" name="n_1aveValue【体育館・プール】&#10;一人当たり面積">
          <a:extLst>
            <a:ext uri="{FF2B5EF4-FFF2-40B4-BE49-F238E27FC236}">
              <a16:creationId xmlns:a16="http://schemas.microsoft.com/office/drawing/2014/main" id="{909FCB67-2CD6-42D5-A981-1236C951693C}"/>
            </a:ext>
          </a:extLst>
        </xdr:cNvPr>
        <xdr:cNvSpPr txBox="1"/>
      </xdr:nvSpPr>
      <xdr:spPr>
        <a:xfrm>
          <a:off x="9391650" y="10894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63</xdr:row>
      <xdr:rowOff>92710</xdr:rowOff>
    </xdr:from>
    <xdr:ext cx="468630" cy="259080"/>
    <xdr:sp macro="" textlink="">
      <xdr:nvSpPr>
        <xdr:cNvPr id="237" name="n_2aveValue【体育館・プール】&#10;一人当たり面積">
          <a:extLst>
            <a:ext uri="{FF2B5EF4-FFF2-40B4-BE49-F238E27FC236}">
              <a16:creationId xmlns:a16="http://schemas.microsoft.com/office/drawing/2014/main" id="{EA0CC6BE-8C0F-431A-A5CB-1098E9825C05}"/>
            </a:ext>
          </a:extLst>
        </xdr:cNvPr>
        <xdr:cNvSpPr txBox="1"/>
      </xdr:nvSpPr>
      <xdr:spPr>
        <a:xfrm>
          <a:off x="8515350" y="10894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63</xdr:row>
      <xdr:rowOff>105410</xdr:rowOff>
    </xdr:from>
    <xdr:ext cx="468630" cy="259080"/>
    <xdr:sp macro="" textlink="">
      <xdr:nvSpPr>
        <xdr:cNvPr id="238" name="n_3aveValue【体育館・プール】&#10;一人当たり面積">
          <a:extLst>
            <a:ext uri="{FF2B5EF4-FFF2-40B4-BE49-F238E27FC236}">
              <a16:creationId xmlns:a16="http://schemas.microsoft.com/office/drawing/2014/main" id="{94CB7672-2D21-4302-8E24-16D9ABB831CC}"/>
            </a:ext>
          </a:extLst>
        </xdr:cNvPr>
        <xdr:cNvSpPr txBox="1"/>
      </xdr:nvSpPr>
      <xdr:spPr>
        <a:xfrm>
          <a:off x="7626350" y="10906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63</xdr:row>
      <xdr:rowOff>53340</xdr:rowOff>
    </xdr:from>
    <xdr:ext cx="468630" cy="257810"/>
    <xdr:sp macro="" textlink="">
      <xdr:nvSpPr>
        <xdr:cNvPr id="239" name="n_4aveValue【体育館・プール】&#10;一人当たり面積">
          <a:extLst>
            <a:ext uri="{FF2B5EF4-FFF2-40B4-BE49-F238E27FC236}">
              <a16:creationId xmlns:a16="http://schemas.microsoft.com/office/drawing/2014/main" id="{9E26D961-E37E-4A94-9290-3C5A2595C7A4}"/>
            </a:ext>
          </a:extLst>
        </xdr:cNvPr>
        <xdr:cNvSpPr txBox="1"/>
      </xdr:nvSpPr>
      <xdr:spPr>
        <a:xfrm>
          <a:off x="6737350" y="10854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61</xdr:row>
      <xdr:rowOff>16510</xdr:rowOff>
    </xdr:from>
    <xdr:ext cx="469900" cy="259080"/>
    <xdr:sp macro="" textlink="">
      <xdr:nvSpPr>
        <xdr:cNvPr id="240" name="n_1mainValue【体育館・プール】&#10;一人当たり面積">
          <a:extLst>
            <a:ext uri="{FF2B5EF4-FFF2-40B4-BE49-F238E27FC236}">
              <a16:creationId xmlns:a16="http://schemas.microsoft.com/office/drawing/2014/main" id="{C8E35EB1-AE40-4670-9531-E5457584A267}"/>
            </a:ext>
          </a:extLst>
        </xdr:cNvPr>
        <xdr:cNvSpPr txBox="1"/>
      </xdr:nvSpPr>
      <xdr:spPr>
        <a:xfrm>
          <a:off x="9391650" y="1047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61</xdr:row>
      <xdr:rowOff>13335</xdr:rowOff>
    </xdr:from>
    <xdr:ext cx="468630" cy="259080"/>
    <xdr:sp macro="" textlink="">
      <xdr:nvSpPr>
        <xdr:cNvPr id="241" name="n_2mainValue【体育館・プール】&#10;一人当たり面積">
          <a:extLst>
            <a:ext uri="{FF2B5EF4-FFF2-40B4-BE49-F238E27FC236}">
              <a16:creationId xmlns:a16="http://schemas.microsoft.com/office/drawing/2014/main" id="{7E5DC92B-CB24-4429-BCF1-9BC3C22331B9}"/>
            </a:ext>
          </a:extLst>
        </xdr:cNvPr>
        <xdr:cNvSpPr txBox="1"/>
      </xdr:nvSpPr>
      <xdr:spPr>
        <a:xfrm>
          <a:off x="8515350" y="104717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61</xdr:row>
      <xdr:rowOff>31115</xdr:rowOff>
    </xdr:from>
    <xdr:ext cx="468630" cy="257810"/>
    <xdr:sp macro="" textlink="">
      <xdr:nvSpPr>
        <xdr:cNvPr id="242" name="n_3mainValue【体育館・プール】&#10;一人当たり面積">
          <a:extLst>
            <a:ext uri="{FF2B5EF4-FFF2-40B4-BE49-F238E27FC236}">
              <a16:creationId xmlns:a16="http://schemas.microsoft.com/office/drawing/2014/main" id="{2139133C-BFEC-4686-B679-C983B5D45997}"/>
            </a:ext>
          </a:extLst>
        </xdr:cNvPr>
        <xdr:cNvSpPr txBox="1"/>
      </xdr:nvSpPr>
      <xdr:spPr>
        <a:xfrm>
          <a:off x="7626350" y="104895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61</xdr:row>
      <xdr:rowOff>29845</xdr:rowOff>
    </xdr:from>
    <xdr:ext cx="468630" cy="257810"/>
    <xdr:sp macro="" textlink="">
      <xdr:nvSpPr>
        <xdr:cNvPr id="243" name="n_4mainValue【体育館・プール】&#10;一人当たり面積">
          <a:extLst>
            <a:ext uri="{FF2B5EF4-FFF2-40B4-BE49-F238E27FC236}">
              <a16:creationId xmlns:a16="http://schemas.microsoft.com/office/drawing/2014/main" id="{1D5D5DE7-00E0-4BB3-BE7C-31019C823124}"/>
            </a:ext>
          </a:extLst>
        </xdr:cNvPr>
        <xdr:cNvSpPr txBox="1"/>
      </xdr:nvSpPr>
      <xdr:spPr>
        <a:xfrm>
          <a:off x="6737350" y="104882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AF6A2E11-B02F-45F0-B811-BECEA2F053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BF743872-90E6-4C14-BE8B-29C67F4E8DB4}"/>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04725018-3760-458E-867D-FF4F6B109E66}"/>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A932E1BF-7F3D-42D9-BBF8-43A593C6548C}"/>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0797C88B-A1FF-4F55-A483-4A3420EC5A85}"/>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A630859B-E6E6-40E3-A20D-FF6D7A5023E6}"/>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460F4394-D1C9-4667-8FA6-9DA201A2EBCF}"/>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129BC5CD-6EA6-46AD-B176-C0F029EB0D3D}"/>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52" name="テキスト ボックス 251">
          <a:extLst>
            <a:ext uri="{FF2B5EF4-FFF2-40B4-BE49-F238E27FC236}">
              <a16:creationId xmlns:a16="http://schemas.microsoft.com/office/drawing/2014/main" id="{548DC787-E802-4BB3-BC27-D4BFB552BF55}"/>
            </a:ext>
          </a:extLst>
        </xdr:cNvPr>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72D63FD0-80AA-49F1-A447-7B95F1D5095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54" name="テキスト ボックス 253">
          <a:extLst>
            <a:ext uri="{FF2B5EF4-FFF2-40B4-BE49-F238E27FC236}">
              <a16:creationId xmlns:a16="http://schemas.microsoft.com/office/drawing/2014/main" id="{1B6EB093-D9A4-4852-886E-B66CACD2CB39}"/>
            </a:ext>
          </a:extLst>
        </xdr:cNvPr>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5" name="直線コネクタ 254">
          <a:extLst>
            <a:ext uri="{FF2B5EF4-FFF2-40B4-BE49-F238E27FC236}">
              <a16:creationId xmlns:a16="http://schemas.microsoft.com/office/drawing/2014/main" id="{7CDBED5C-C243-434B-BF0C-DAED5674B777}"/>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090" cy="259080"/>
    <xdr:sp macro="" textlink="">
      <xdr:nvSpPr>
        <xdr:cNvPr id="256" name="テキスト ボックス 255">
          <a:extLst>
            <a:ext uri="{FF2B5EF4-FFF2-40B4-BE49-F238E27FC236}">
              <a16:creationId xmlns:a16="http://schemas.microsoft.com/office/drawing/2014/main" id="{898F59BD-ADA9-4724-86F4-3FD745F016AB}"/>
            </a:ext>
          </a:extLst>
        </xdr:cNvPr>
        <xdr:cNvSpPr txBox="1"/>
      </xdr:nvSpPr>
      <xdr:spPr>
        <a:xfrm>
          <a:off x="294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7" name="直線コネクタ 256">
          <a:extLst>
            <a:ext uri="{FF2B5EF4-FFF2-40B4-BE49-F238E27FC236}">
              <a16:creationId xmlns:a16="http://schemas.microsoft.com/office/drawing/2014/main" id="{08DBCF90-6D30-43ED-8308-7F6939885024}"/>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58" name="テキスト ボックス 257">
          <a:extLst>
            <a:ext uri="{FF2B5EF4-FFF2-40B4-BE49-F238E27FC236}">
              <a16:creationId xmlns:a16="http://schemas.microsoft.com/office/drawing/2014/main" id="{4BF64CFE-2247-45D0-B46D-BEF0D085B6E8}"/>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9" name="直線コネクタ 258">
          <a:extLst>
            <a:ext uri="{FF2B5EF4-FFF2-40B4-BE49-F238E27FC236}">
              <a16:creationId xmlns:a16="http://schemas.microsoft.com/office/drawing/2014/main" id="{66326282-7141-4F6A-9654-152EF656618C}"/>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60" name="テキスト ボックス 259">
          <a:extLst>
            <a:ext uri="{FF2B5EF4-FFF2-40B4-BE49-F238E27FC236}">
              <a16:creationId xmlns:a16="http://schemas.microsoft.com/office/drawing/2014/main" id="{5B8C7F9B-5B81-4364-87AE-441E1B14511F}"/>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1" name="直線コネクタ 260">
          <a:extLst>
            <a:ext uri="{FF2B5EF4-FFF2-40B4-BE49-F238E27FC236}">
              <a16:creationId xmlns:a16="http://schemas.microsoft.com/office/drawing/2014/main" id="{3ABE5159-ECB7-4E71-ADEA-43FA3695B3DD}"/>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62" name="テキスト ボックス 261">
          <a:extLst>
            <a:ext uri="{FF2B5EF4-FFF2-40B4-BE49-F238E27FC236}">
              <a16:creationId xmlns:a16="http://schemas.microsoft.com/office/drawing/2014/main" id="{9981715D-CD95-4D5D-ACF2-91916DD0DFBC}"/>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A46AA497-83A6-4500-BBEC-71CD4C8B03B2}"/>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64" name="テキスト ボックス 263">
          <a:extLst>
            <a:ext uri="{FF2B5EF4-FFF2-40B4-BE49-F238E27FC236}">
              <a16:creationId xmlns:a16="http://schemas.microsoft.com/office/drawing/2014/main" id="{A4085EBA-FA9F-4259-B1CA-3493DF5D3786}"/>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id="{5530FFBD-6EF6-4DC7-A634-44BB4D75820A}"/>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22225</xdr:rowOff>
    </xdr:from>
    <xdr:to>
      <xdr:col>24</xdr:col>
      <xdr:colOff>62865</xdr:colOff>
      <xdr:row>86</xdr:row>
      <xdr:rowOff>38100</xdr:rowOff>
    </xdr:to>
    <xdr:cxnSp macro="">
      <xdr:nvCxnSpPr>
        <xdr:cNvPr id="266" name="直線コネクタ 265">
          <a:extLst>
            <a:ext uri="{FF2B5EF4-FFF2-40B4-BE49-F238E27FC236}">
              <a16:creationId xmlns:a16="http://schemas.microsoft.com/office/drawing/2014/main" id="{2B0D5D56-16D5-4A9B-BA8B-5B10D6F5387D}"/>
            </a:ext>
          </a:extLst>
        </xdr:cNvPr>
        <xdr:cNvCxnSpPr/>
      </xdr:nvCxnSpPr>
      <xdr:spPr>
        <a:xfrm flipV="1">
          <a:off x="4634865" y="13395325"/>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7810"/>
    <xdr:sp macro="" textlink="">
      <xdr:nvSpPr>
        <xdr:cNvPr id="267" name="【福祉施設】&#10;有形固定資産減価償却率最小値テキスト">
          <a:extLst>
            <a:ext uri="{FF2B5EF4-FFF2-40B4-BE49-F238E27FC236}">
              <a16:creationId xmlns:a16="http://schemas.microsoft.com/office/drawing/2014/main" id="{A9E13633-6FDA-4211-ABED-C167CD84798D}"/>
            </a:ext>
          </a:extLst>
        </xdr:cNvPr>
        <xdr:cNvSpPr txBox="1"/>
      </xdr:nvSpPr>
      <xdr:spPr>
        <a:xfrm>
          <a:off x="4673600" y="14786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8" name="直線コネクタ 267">
          <a:extLst>
            <a:ext uri="{FF2B5EF4-FFF2-40B4-BE49-F238E27FC236}">
              <a16:creationId xmlns:a16="http://schemas.microsoft.com/office/drawing/2014/main" id="{6E4DDDE1-77A9-4042-A941-71742AFF6D9D}"/>
            </a:ext>
          </a:extLst>
        </xdr:cNvPr>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140335</xdr:rowOff>
    </xdr:from>
    <xdr:ext cx="405130" cy="259080"/>
    <xdr:sp macro="" textlink="">
      <xdr:nvSpPr>
        <xdr:cNvPr id="269" name="【福祉施設】&#10;有形固定資産減価償却率最大値テキスト">
          <a:extLst>
            <a:ext uri="{FF2B5EF4-FFF2-40B4-BE49-F238E27FC236}">
              <a16:creationId xmlns:a16="http://schemas.microsoft.com/office/drawing/2014/main" id="{33C6F3B0-0E0F-47F7-A9F1-72B56ADE74FC}"/>
            </a:ext>
          </a:extLst>
        </xdr:cNvPr>
        <xdr:cNvSpPr txBox="1"/>
      </xdr:nvSpPr>
      <xdr:spPr>
        <a:xfrm>
          <a:off x="4673600" y="13170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22225</xdr:rowOff>
    </xdr:from>
    <xdr:to>
      <xdr:col>24</xdr:col>
      <xdr:colOff>152400</xdr:colOff>
      <xdr:row>78</xdr:row>
      <xdr:rowOff>22225</xdr:rowOff>
    </xdr:to>
    <xdr:cxnSp macro="">
      <xdr:nvCxnSpPr>
        <xdr:cNvPr id="270" name="直線コネクタ 269">
          <a:extLst>
            <a:ext uri="{FF2B5EF4-FFF2-40B4-BE49-F238E27FC236}">
              <a16:creationId xmlns:a16="http://schemas.microsoft.com/office/drawing/2014/main" id="{A155B51B-A13D-4254-B4F6-9B2B89FD771F}"/>
            </a:ext>
          </a:extLst>
        </xdr:cNvPr>
        <xdr:cNvCxnSpPr/>
      </xdr:nvCxnSpPr>
      <xdr:spPr>
        <a:xfrm>
          <a:off x="4546600" y="1339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140335</xdr:rowOff>
    </xdr:from>
    <xdr:ext cx="405130" cy="259080"/>
    <xdr:sp macro="" textlink="">
      <xdr:nvSpPr>
        <xdr:cNvPr id="271" name="【福祉施設】&#10;有形固定資産減価償却率平均値テキスト">
          <a:extLst>
            <a:ext uri="{FF2B5EF4-FFF2-40B4-BE49-F238E27FC236}">
              <a16:creationId xmlns:a16="http://schemas.microsoft.com/office/drawing/2014/main" id="{3BF7561E-E91F-48E0-B9A2-CA8F8E8DF76B}"/>
            </a:ext>
          </a:extLst>
        </xdr:cNvPr>
        <xdr:cNvSpPr txBox="1"/>
      </xdr:nvSpPr>
      <xdr:spPr>
        <a:xfrm>
          <a:off x="4673600" y="136848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117475</xdr:rowOff>
    </xdr:from>
    <xdr:to>
      <xdr:col>24</xdr:col>
      <xdr:colOff>114300</xdr:colOff>
      <xdr:row>81</xdr:row>
      <xdr:rowOff>47625</xdr:rowOff>
    </xdr:to>
    <xdr:sp macro="" textlink="">
      <xdr:nvSpPr>
        <xdr:cNvPr id="272" name="フローチャート: 判断 271">
          <a:extLst>
            <a:ext uri="{FF2B5EF4-FFF2-40B4-BE49-F238E27FC236}">
              <a16:creationId xmlns:a16="http://schemas.microsoft.com/office/drawing/2014/main" id="{9BECC356-0AE5-4CA3-A936-E27855E0B580}"/>
            </a:ext>
          </a:extLst>
        </xdr:cNvPr>
        <xdr:cNvSpPr/>
      </xdr:nvSpPr>
      <xdr:spPr>
        <a:xfrm>
          <a:off x="4584700" y="138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53340</xdr:rowOff>
    </xdr:from>
    <xdr:to>
      <xdr:col>20</xdr:col>
      <xdr:colOff>38100</xdr:colOff>
      <xdr:row>80</xdr:row>
      <xdr:rowOff>154940</xdr:rowOff>
    </xdr:to>
    <xdr:sp macro="" textlink="">
      <xdr:nvSpPr>
        <xdr:cNvPr id="273" name="フローチャート: 判断 272">
          <a:extLst>
            <a:ext uri="{FF2B5EF4-FFF2-40B4-BE49-F238E27FC236}">
              <a16:creationId xmlns:a16="http://schemas.microsoft.com/office/drawing/2014/main" id="{F9D32ED5-58ED-455E-B29D-8E8E0ABD3D06}"/>
            </a:ext>
          </a:extLst>
        </xdr:cNvPr>
        <xdr:cNvSpPr/>
      </xdr:nvSpPr>
      <xdr:spPr>
        <a:xfrm>
          <a:off x="3746500" y="1376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48895</xdr:rowOff>
    </xdr:from>
    <xdr:to>
      <xdr:col>15</xdr:col>
      <xdr:colOff>101600</xdr:colOff>
      <xdr:row>80</xdr:row>
      <xdr:rowOff>150495</xdr:rowOff>
    </xdr:to>
    <xdr:sp macro="" textlink="">
      <xdr:nvSpPr>
        <xdr:cNvPr id="274" name="フローチャート: 判断 273">
          <a:extLst>
            <a:ext uri="{FF2B5EF4-FFF2-40B4-BE49-F238E27FC236}">
              <a16:creationId xmlns:a16="http://schemas.microsoft.com/office/drawing/2014/main" id="{667C7DE8-090B-4B7F-A17D-E4820C059720}"/>
            </a:ext>
          </a:extLst>
        </xdr:cNvPr>
        <xdr:cNvSpPr/>
      </xdr:nvSpPr>
      <xdr:spPr>
        <a:xfrm>
          <a:off x="2857500" y="1376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1270</xdr:rowOff>
    </xdr:from>
    <xdr:to>
      <xdr:col>10</xdr:col>
      <xdr:colOff>165100</xdr:colOff>
      <xdr:row>80</xdr:row>
      <xdr:rowOff>102870</xdr:rowOff>
    </xdr:to>
    <xdr:sp macro="" textlink="">
      <xdr:nvSpPr>
        <xdr:cNvPr id="275" name="フローチャート: 判断 274">
          <a:extLst>
            <a:ext uri="{FF2B5EF4-FFF2-40B4-BE49-F238E27FC236}">
              <a16:creationId xmlns:a16="http://schemas.microsoft.com/office/drawing/2014/main" id="{63267159-AB1E-4924-8D2D-2296F8A28C0C}"/>
            </a:ext>
          </a:extLst>
        </xdr:cNvPr>
        <xdr:cNvSpPr/>
      </xdr:nvSpPr>
      <xdr:spPr>
        <a:xfrm>
          <a:off x="1968500" y="1371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76" name="フローチャート: 判断 275">
          <a:extLst>
            <a:ext uri="{FF2B5EF4-FFF2-40B4-BE49-F238E27FC236}">
              <a16:creationId xmlns:a16="http://schemas.microsoft.com/office/drawing/2014/main" id="{FA054FA4-8F7F-4184-9FD9-D0BF22C79231}"/>
            </a:ext>
          </a:extLst>
        </xdr:cNvPr>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7" name="テキスト ボックス 276">
          <a:extLst>
            <a:ext uri="{FF2B5EF4-FFF2-40B4-BE49-F238E27FC236}">
              <a16:creationId xmlns:a16="http://schemas.microsoft.com/office/drawing/2014/main" id="{A6CD47E3-26B2-4EB5-812C-4F39E887AA16}"/>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8" name="テキスト ボックス 277">
          <a:extLst>
            <a:ext uri="{FF2B5EF4-FFF2-40B4-BE49-F238E27FC236}">
              <a16:creationId xmlns:a16="http://schemas.microsoft.com/office/drawing/2014/main" id="{4726F9E7-B08A-4E45-81C4-7C0290CC9E66}"/>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79" name="テキスト ボックス 278">
          <a:extLst>
            <a:ext uri="{FF2B5EF4-FFF2-40B4-BE49-F238E27FC236}">
              <a16:creationId xmlns:a16="http://schemas.microsoft.com/office/drawing/2014/main" id="{AA39974B-0669-4627-AB74-082CC87794D2}"/>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0" name="テキスト ボックス 279">
          <a:extLst>
            <a:ext uri="{FF2B5EF4-FFF2-40B4-BE49-F238E27FC236}">
              <a16:creationId xmlns:a16="http://schemas.microsoft.com/office/drawing/2014/main" id="{EB31968D-F196-42DD-BE9F-A90EA263A61C}"/>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1" name="テキスト ボックス 280">
          <a:extLst>
            <a:ext uri="{FF2B5EF4-FFF2-40B4-BE49-F238E27FC236}">
              <a16:creationId xmlns:a16="http://schemas.microsoft.com/office/drawing/2014/main" id="{AD73DD4A-5AE1-45EE-975F-D3BC84B590AD}"/>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82" name="楕円 281">
          <a:extLst>
            <a:ext uri="{FF2B5EF4-FFF2-40B4-BE49-F238E27FC236}">
              <a16:creationId xmlns:a16="http://schemas.microsoft.com/office/drawing/2014/main" id="{CEC1DD09-C329-4A15-AD2C-2F5531259D87}"/>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73660</xdr:rowOff>
    </xdr:from>
    <xdr:ext cx="469900" cy="259080"/>
    <xdr:sp macro="" textlink="">
      <xdr:nvSpPr>
        <xdr:cNvPr id="283" name="【福祉施設】&#10;有形固定資産減価償却率該当値テキスト">
          <a:extLst>
            <a:ext uri="{FF2B5EF4-FFF2-40B4-BE49-F238E27FC236}">
              <a16:creationId xmlns:a16="http://schemas.microsoft.com/office/drawing/2014/main" id="{24A6CB95-1F7B-410E-851F-86C478E40E85}"/>
            </a:ext>
          </a:extLst>
        </xdr:cNvPr>
        <xdr:cNvSpPr txBox="1"/>
      </xdr:nvSpPr>
      <xdr:spPr>
        <a:xfrm>
          <a:off x="467360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94615</xdr:rowOff>
    </xdr:from>
    <xdr:to>
      <xdr:col>20</xdr:col>
      <xdr:colOff>38100</xdr:colOff>
      <xdr:row>86</xdr:row>
      <xdr:rowOff>24765</xdr:rowOff>
    </xdr:to>
    <xdr:sp macro="" textlink="">
      <xdr:nvSpPr>
        <xdr:cNvPr id="284" name="楕円 283">
          <a:extLst>
            <a:ext uri="{FF2B5EF4-FFF2-40B4-BE49-F238E27FC236}">
              <a16:creationId xmlns:a16="http://schemas.microsoft.com/office/drawing/2014/main" id="{9988F2BE-A31B-4851-91DC-3DAD8912E781}"/>
            </a:ext>
          </a:extLst>
        </xdr:cNvPr>
        <xdr:cNvSpPr/>
      </xdr:nvSpPr>
      <xdr:spPr>
        <a:xfrm>
          <a:off x="3746500" y="1466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145415</xdr:rowOff>
    </xdr:from>
    <xdr:to>
      <xdr:col>24</xdr:col>
      <xdr:colOff>63500</xdr:colOff>
      <xdr:row>86</xdr:row>
      <xdr:rowOff>38100</xdr:rowOff>
    </xdr:to>
    <xdr:cxnSp macro="">
      <xdr:nvCxnSpPr>
        <xdr:cNvPr id="285" name="直線コネクタ 284">
          <a:extLst>
            <a:ext uri="{FF2B5EF4-FFF2-40B4-BE49-F238E27FC236}">
              <a16:creationId xmlns:a16="http://schemas.microsoft.com/office/drawing/2014/main" id="{725F57B6-835C-4C95-B0B0-5C096E6FB85C}"/>
            </a:ext>
          </a:extLst>
        </xdr:cNvPr>
        <xdr:cNvCxnSpPr/>
      </xdr:nvCxnSpPr>
      <xdr:spPr>
        <a:xfrm>
          <a:off x="3797300" y="1471866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21590</xdr:rowOff>
    </xdr:from>
    <xdr:to>
      <xdr:col>15</xdr:col>
      <xdr:colOff>101600</xdr:colOff>
      <xdr:row>85</xdr:row>
      <xdr:rowOff>123190</xdr:rowOff>
    </xdr:to>
    <xdr:sp macro="" textlink="">
      <xdr:nvSpPr>
        <xdr:cNvPr id="286" name="楕円 285">
          <a:extLst>
            <a:ext uri="{FF2B5EF4-FFF2-40B4-BE49-F238E27FC236}">
              <a16:creationId xmlns:a16="http://schemas.microsoft.com/office/drawing/2014/main" id="{21BFA228-32E6-40E7-860C-C2B01F6CC41C}"/>
            </a:ext>
          </a:extLst>
        </xdr:cNvPr>
        <xdr:cNvSpPr/>
      </xdr:nvSpPr>
      <xdr:spPr>
        <a:xfrm>
          <a:off x="2857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72390</xdr:rowOff>
    </xdr:from>
    <xdr:to>
      <xdr:col>19</xdr:col>
      <xdr:colOff>177800</xdr:colOff>
      <xdr:row>85</xdr:row>
      <xdr:rowOff>145415</xdr:rowOff>
    </xdr:to>
    <xdr:cxnSp macro="">
      <xdr:nvCxnSpPr>
        <xdr:cNvPr id="287" name="直線コネクタ 286">
          <a:extLst>
            <a:ext uri="{FF2B5EF4-FFF2-40B4-BE49-F238E27FC236}">
              <a16:creationId xmlns:a16="http://schemas.microsoft.com/office/drawing/2014/main" id="{F0779437-6275-41EF-85E9-44DD6890BBDD}"/>
            </a:ext>
          </a:extLst>
        </xdr:cNvPr>
        <xdr:cNvCxnSpPr/>
      </xdr:nvCxnSpPr>
      <xdr:spPr>
        <a:xfrm>
          <a:off x="2908300" y="1464564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12700</xdr:rowOff>
    </xdr:from>
    <xdr:to>
      <xdr:col>10</xdr:col>
      <xdr:colOff>165100</xdr:colOff>
      <xdr:row>83</xdr:row>
      <xdr:rowOff>114300</xdr:rowOff>
    </xdr:to>
    <xdr:sp macro="" textlink="">
      <xdr:nvSpPr>
        <xdr:cNvPr id="288" name="楕円 287">
          <a:extLst>
            <a:ext uri="{FF2B5EF4-FFF2-40B4-BE49-F238E27FC236}">
              <a16:creationId xmlns:a16="http://schemas.microsoft.com/office/drawing/2014/main" id="{1FC7DE15-D0F8-425D-9B54-D590ED5E781B}"/>
            </a:ext>
          </a:extLst>
        </xdr:cNvPr>
        <xdr:cNvSpPr/>
      </xdr:nvSpPr>
      <xdr:spPr>
        <a:xfrm>
          <a:off x="19685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63500</xdr:rowOff>
    </xdr:from>
    <xdr:to>
      <xdr:col>15</xdr:col>
      <xdr:colOff>50800</xdr:colOff>
      <xdr:row>85</xdr:row>
      <xdr:rowOff>72390</xdr:rowOff>
    </xdr:to>
    <xdr:cxnSp macro="">
      <xdr:nvCxnSpPr>
        <xdr:cNvPr id="289" name="直線コネクタ 288">
          <a:extLst>
            <a:ext uri="{FF2B5EF4-FFF2-40B4-BE49-F238E27FC236}">
              <a16:creationId xmlns:a16="http://schemas.microsoft.com/office/drawing/2014/main" id="{7620D762-6E56-4FC5-BF4E-70AD1B870997}"/>
            </a:ext>
          </a:extLst>
        </xdr:cNvPr>
        <xdr:cNvCxnSpPr/>
      </xdr:nvCxnSpPr>
      <xdr:spPr>
        <a:xfrm>
          <a:off x="2019300" y="14293850"/>
          <a:ext cx="889000"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143510</xdr:rowOff>
    </xdr:from>
    <xdr:to>
      <xdr:col>6</xdr:col>
      <xdr:colOff>38100</xdr:colOff>
      <xdr:row>83</xdr:row>
      <xdr:rowOff>73025</xdr:rowOff>
    </xdr:to>
    <xdr:sp macro="" textlink="">
      <xdr:nvSpPr>
        <xdr:cNvPr id="290" name="楕円 289">
          <a:extLst>
            <a:ext uri="{FF2B5EF4-FFF2-40B4-BE49-F238E27FC236}">
              <a16:creationId xmlns:a16="http://schemas.microsoft.com/office/drawing/2014/main" id="{AD644409-DB5A-4B68-A6F1-08E5BB36B07C}"/>
            </a:ext>
          </a:extLst>
        </xdr:cNvPr>
        <xdr:cNvSpPr/>
      </xdr:nvSpPr>
      <xdr:spPr>
        <a:xfrm>
          <a:off x="1079500" y="14202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22225</xdr:rowOff>
    </xdr:from>
    <xdr:to>
      <xdr:col>10</xdr:col>
      <xdr:colOff>114300</xdr:colOff>
      <xdr:row>83</xdr:row>
      <xdr:rowOff>63500</xdr:rowOff>
    </xdr:to>
    <xdr:cxnSp macro="">
      <xdr:nvCxnSpPr>
        <xdr:cNvPr id="291" name="直線コネクタ 290">
          <a:extLst>
            <a:ext uri="{FF2B5EF4-FFF2-40B4-BE49-F238E27FC236}">
              <a16:creationId xmlns:a16="http://schemas.microsoft.com/office/drawing/2014/main" id="{65FAEA0B-63B6-4A88-81F0-DECBA63F6675}"/>
            </a:ext>
          </a:extLst>
        </xdr:cNvPr>
        <xdr:cNvCxnSpPr/>
      </xdr:nvCxnSpPr>
      <xdr:spPr>
        <a:xfrm>
          <a:off x="1130300" y="142525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0</xdr:rowOff>
    </xdr:from>
    <xdr:ext cx="405130" cy="259080"/>
    <xdr:sp macro="" textlink="">
      <xdr:nvSpPr>
        <xdr:cNvPr id="292" name="n_1aveValue【福祉施設】&#10;有形固定資産減価償却率">
          <a:extLst>
            <a:ext uri="{FF2B5EF4-FFF2-40B4-BE49-F238E27FC236}">
              <a16:creationId xmlns:a16="http://schemas.microsoft.com/office/drawing/2014/main" id="{5043329C-C73D-401C-9FCB-7D81EA58DBD9}"/>
            </a:ext>
          </a:extLst>
        </xdr:cNvPr>
        <xdr:cNvSpPr txBox="1"/>
      </xdr:nvSpPr>
      <xdr:spPr>
        <a:xfrm>
          <a:off x="3582035" y="13544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78</xdr:row>
      <xdr:rowOff>167005</xdr:rowOff>
    </xdr:from>
    <xdr:ext cx="403860" cy="257810"/>
    <xdr:sp macro="" textlink="">
      <xdr:nvSpPr>
        <xdr:cNvPr id="293" name="n_2aveValue【福祉施設】&#10;有形固定資産減価償却率">
          <a:extLst>
            <a:ext uri="{FF2B5EF4-FFF2-40B4-BE49-F238E27FC236}">
              <a16:creationId xmlns:a16="http://schemas.microsoft.com/office/drawing/2014/main" id="{E29145F0-03E7-42DF-B884-8035BCD217D7}"/>
            </a:ext>
          </a:extLst>
        </xdr:cNvPr>
        <xdr:cNvSpPr txBox="1"/>
      </xdr:nvSpPr>
      <xdr:spPr>
        <a:xfrm>
          <a:off x="2705735" y="135401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119380</xdr:rowOff>
    </xdr:from>
    <xdr:ext cx="403860" cy="259080"/>
    <xdr:sp macro="" textlink="">
      <xdr:nvSpPr>
        <xdr:cNvPr id="294" name="n_3aveValue【福祉施設】&#10;有形固定資産減価償却率">
          <a:extLst>
            <a:ext uri="{FF2B5EF4-FFF2-40B4-BE49-F238E27FC236}">
              <a16:creationId xmlns:a16="http://schemas.microsoft.com/office/drawing/2014/main" id="{9D71AD20-37AA-4388-B9F9-BAE7DE3A5EAE}"/>
            </a:ext>
          </a:extLst>
        </xdr:cNvPr>
        <xdr:cNvSpPr txBox="1"/>
      </xdr:nvSpPr>
      <xdr:spPr>
        <a:xfrm>
          <a:off x="1816735" y="13492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93980</xdr:rowOff>
    </xdr:from>
    <xdr:ext cx="403860" cy="259080"/>
    <xdr:sp macro="" textlink="">
      <xdr:nvSpPr>
        <xdr:cNvPr id="295" name="n_4aveValue【福祉施設】&#10;有形固定資産減価償却率">
          <a:extLst>
            <a:ext uri="{FF2B5EF4-FFF2-40B4-BE49-F238E27FC236}">
              <a16:creationId xmlns:a16="http://schemas.microsoft.com/office/drawing/2014/main" id="{D5394FD3-A275-48BC-B487-32B30B8EE3D4}"/>
            </a:ext>
          </a:extLst>
        </xdr:cNvPr>
        <xdr:cNvSpPr txBox="1"/>
      </xdr:nvSpPr>
      <xdr:spPr>
        <a:xfrm>
          <a:off x="927735" y="13467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15875</xdr:rowOff>
    </xdr:from>
    <xdr:ext cx="405130" cy="259080"/>
    <xdr:sp macro="" textlink="">
      <xdr:nvSpPr>
        <xdr:cNvPr id="296" name="n_1mainValue【福祉施設】&#10;有形固定資産減価償却率">
          <a:extLst>
            <a:ext uri="{FF2B5EF4-FFF2-40B4-BE49-F238E27FC236}">
              <a16:creationId xmlns:a16="http://schemas.microsoft.com/office/drawing/2014/main" id="{344DABE6-2F00-47D9-8328-DEF4676B1EC1}"/>
            </a:ext>
          </a:extLst>
        </xdr:cNvPr>
        <xdr:cNvSpPr txBox="1"/>
      </xdr:nvSpPr>
      <xdr:spPr>
        <a:xfrm>
          <a:off x="3582035" y="14760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114300</xdr:rowOff>
    </xdr:from>
    <xdr:ext cx="403860" cy="259080"/>
    <xdr:sp macro="" textlink="">
      <xdr:nvSpPr>
        <xdr:cNvPr id="297" name="n_2mainValue【福祉施設】&#10;有形固定資産減価償却率">
          <a:extLst>
            <a:ext uri="{FF2B5EF4-FFF2-40B4-BE49-F238E27FC236}">
              <a16:creationId xmlns:a16="http://schemas.microsoft.com/office/drawing/2014/main" id="{657468BE-B2B4-41F4-A3F6-EABC03C057B8}"/>
            </a:ext>
          </a:extLst>
        </xdr:cNvPr>
        <xdr:cNvSpPr txBox="1"/>
      </xdr:nvSpPr>
      <xdr:spPr>
        <a:xfrm>
          <a:off x="2705735" y="14687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105410</xdr:rowOff>
    </xdr:from>
    <xdr:ext cx="403860" cy="259080"/>
    <xdr:sp macro="" textlink="">
      <xdr:nvSpPr>
        <xdr:cNvPr id="298" name="n_3mainValue【福祉施設】&#10;有形固定資産減価償却率">
          <a:extLst>
            <a:ext uri="{FF2B5EF4-FFF2-40B4-BE49-F238E27FC236}">
              <a16:creationId xmlns:a16="http://schemas.microsoft.com/office/drawing/2014/main" id="{CE815E91-3650-440F-954D-13F25A5AFCBC}"/>
            </a:ext>
          </a:extLst>
        </xdr:cNvPr>
        <xdr:cNvSpPr txBox="1"/>
      </xdr:nvSpPr>
      <xdr:spPr>
        <a:xfrm>
          <a:off x="1816735" y="143357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64135</xdr:rowOff>
    </xdr:from>
    <xdr:ext cx="403860" cy="257810"/>
    <xdr:sp macro="" textlink="">
      <xdr:nvSpPr>
        <xdr:cNvPr id="299" name="n_4mainValue【福祉施設】&#10;有形固定資産減価償却率">
          <a:extLst>
            <a:ext uri="{FF2B5EF4-FFF2-40B4-BE49-F238E27FC236}">
              <a16:creationId xmlns:a16="http://schemas.microsoft.com/office/drawing/2014/main" id="{04689071-38F3-4703-9B23-BC2170C320D1}"/>
            </a:ext>
          </a:extLst>
        </xdr:cNvPr>
        <xdr:cNvSpPr txBox="1"/>
      </xdr:nvSpPr>
      <xdr:spPr>
        <a:xfrm>
          <a:off x="927735" y="142944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6248604F-F628-49A2-B568-8E198FAE90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12509387-F46B-4ECE-87A0-E05B1DFC6806}"/>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946586C9-DC2B-448A-99C1-523D0728E71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0456D9C9-CD92-451C-91EF-C439100B6357}"/>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D631AA4C-480E-409C-9189-982E9F93CFE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4A95214D-F3D8-48D3-9612-65F89AD01E52}"/>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A72EBAFA-3CF7-4364-83BF-97C47F95332F}"/>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068B2408-08DC-4168-8056-609245F41295}"/>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08" name="テキスト ボックス 307">
          <a:extLst>
            <a:ext uri="{FF2B5EF4-FFF2-40B4-BE49-F238E27FC236}">
              <a16:creationId xmlns:a16="http://schemas.microsoft.com/office/drawing/2014/main" id="{026C0A58-932D-41E9-8434-74FFAF81B94D}"/>
            </a:ext>
          </a:extLst>
        </xdr:cNvPr>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4329E46A-855E-4E3E-A41F-0BF84082BC0A}"/>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0" name="直線コネクタ 309">
          <a:extLst>
            <a:ext uri="{FF2B5EF4-FFF2-40B4-BE49-F238E27FC236}">
              <a16:creationId xmlns:a16="http://schemas.microsoft.com/office/drawing/2014/main" id="{7D056FC0-F97D-4C11-B56C-F645BF734F3E}"/>
            </a:ext>
          </a:extLst>
        </xdr:cNvPr>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6090" cy="259080"/>
    <xdr:sp macro="" textlink="">
      <xdr:nvSpPr>
        <xdr:cNvPr id="311" name="テキスト ボックス 310">
          <a:extLst>
            <a:ext uri="{FF2B5EF4-FFF2-40B4-BE49-F238E27FC236}">
              <a16:creationId xmlns:a16="http://schemas.microsoft.com/office/drawing/2014/main" id="{AE9C1655-D19A-48EB-96C4-7F34C9D92307}"/>
            </a:ext>
          </a:extLst>
        </xdr:cNvPr>
        <xdr:cNvSpPr txBox="1"/>
      </xdr:nvSpPr>
      <xdr:spPr>
        <a:xfrm>
          <a:off x="6136640" y="1452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a:extLst>
            <a:ext uri="{FF2B5EF4-FFF2-40B4-BE49-F238E27FC236}">
              <a16:creationId xmlns:a16="http://schemas.microsoft.com/office/drawing/2014/main" id="{12D68CD5-802C-4DC3-A717-2182CD3EEC09}"/>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13" name="テキスト ボックス 312">
          <a:extLst>
            <a:ext uri="{FF2B5EF4-FFF2-40B4-BE49-F238E27FC236}">
              <a16:creationId xmlns:a16="http://schemas.microsoft.com/office/drawing/2014/main" id="{E2446B12-AFB3-482C-8765-4F9DD8599FD2}"/>
            </a:ext>
          </a:extLst>
        </xdr:cNvPr>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4" name="直線コネクタ 313">
          <a:extLst>
            <a:ext uri="{FF2B5EF4-FFF2-40B4-BE49-F238E27FC236}">
              <a16:creationId xmlns:a16="http://schemas.microsoft.com/office/drawing/2014/main" id="{AC6EF2C3-CD69-40DA-9F22-EF33537F09EC}"/>
            </a:ext>
          </a:extLst>
        </xdr:cNvPr>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6090" cy="259080"/>
    <xdr:sp macro="" textlink="">
      <xdr:nvSpPr>
        <xdr:cNvPr id="315" name="テキスト ボックス 314">
          <a:extLst>
            <a:ext uri="{FF2B5EF4-FFF2-40B4-BE49-F238E27FC236}">
              <a16:creationId xmlns:a16="http://schemas.microsoft.com/office/drawing/2014/main" id="{BEF26430-5657-4EF8-BDA5-45A1AB6DC9BC}"/>
            </a:ext>
          </a:extLst>
        </xdr:cNvPr>
        <xdr:cNvSpPr txBox="1"/>
      </xdr:nvSpPr>
      <xdr:spPr>
        <a:xfrm>
          <a:off x="6136640" y="1338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D3DB8C9A-20B7-4741-B54F-22243388253E}"/>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17" name="テキスト ボックス 316">
          <a:extLst>
            <a:ext uri="{FF2B5EF4-FFF2-40B4-BE49-F238E27FC236}">
              <a16:creationId xmlns:a16="http://schemas.microsoft.com/office/drawing/2014/main" id="{62F0FEC1-B1A3-4555-9B2C-504555782518}"/>
            </a:ext>
          </a:extLst>
        </xdr:cNvPr>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a:extLst>
            <a:ext uri="{FF2B5EF4-FFF2-40B4-BE49-F238E27FC236}">
              <a16:creationId xmlns:a16="http://schemas.microsoft.com/office/drawing/2014/main" id="{FAEE044D-E47A-4F65-9686-036A9BDE42A7}"/>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19" name="直線コネクタ 318">
          <a:extLst>
            <a:ext uri="{FF2B5EF4-FFF2-40B4-BE49-F238E27FC236}">
              <a16:creationId xmlns:a16="http://schemas.microsoft.com/office/drawing/2014/main" id="{D698BE16-F76F-4EC2-861B-6A504236149E}"/>
            </a:ext>
          </a:extLst>
        </xdr:cNvPr>
        <xdr:cNvCxnSpPr/>
      </xdr:nvCxnSpPr>
      <xdr:spPr>
        <a:xfrm flipV="1">
          <a:off x="10476865" y="13451205"/>
          <a:ext cx="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81915</xdr:rowOff>
    </xdr:from>
    <xdr:ext cx="469900" cy="259080"/>
    <xdr:sp macro="" textlink="">
      <xdr:nvSpPr>
        <xdr:cNvPr id="320" name="【福祉施設】&#10;一人当たり面積最小値テキスト">
          <a:extLst>
            <a:ext uri="{FF2B5EF4-FFF2-40B4-BE49-F238E27FC236}">
              <a16:creationId xmlns:a16="http://schemas.microsoft.com/office/drawing/2014/main" id="{7E6497EA-A238-495A-8566-5AEDC8758BC1}"/>
            </a:ext>
          </a:extLst>
        </xdr:cNvPr>
        <xdr:cNvSpPr txBox="1"/>
      </xdr:nvSpPr>
      <xdr:spPr>
        <a:xfrm>
          <a:off x="10515600" y="14655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1" name="直線コネクタ 320">
          <a:extLst>
            <a:ext uri="{FF2B5EF4-FFF2-40B4-BE49-F238E27FC236}">
              <a16:creationId xmlns:a16="http://schemas.microsoft.com/office/drawing/2014/main" id="{DD7D2FCD-6FF3-4462-AFD3-CA32FAAB2595}"/>
            </a:ext>
          </a:extLst>
        </xdr:cNvPr>
        <xdr:cNvCxnSpPr/>
      </xdr:nvCxnSpPr>
      <xdr:spPr>
        <a:xfrm>
          <a:off x="10388600" y="1465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24765</xdr:rowOff>
    </xdr:from>
    <xdr:ext cx="469900" cy="259080"/>
    <xdr:sp macro="" textlink="">
      <xdr:nvSpPr>
        <xdr:cNvPr id="322" name="【福祉施設】&#10;一人当たり面積最大値テキスト">
          <a:extLst>
            <a:ext uri="{FF2B5EF4-FFF2-40B4-BE49-F238E27FC236}">
              <a16:creationId xmlns:a16="http://schemas.microsoft.com/office/drawing/2014/main" id="{8956C0E5-3561-45D9-83EE-DB851D482B89}"/>
            </a:ext>
          </a:extLst>
        </xdr:cNvPr>
        <xdr:cNvSpPr txBox="1"/>
      </xdr:nvSpPr>
      <xdr:spPr>
        <a:xfrm>
          <a:off x="10515600" y="13226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23" name="直線コネクタ 322">
          <a:extLst>
            <a:ext uri="{FF2B5EF4-FFF2-40B4-BE49-F238E27FC236}">
              <a16:creationId xmlns:a16="http://schemas.microsoft.com/office/drawing/2014/main" id="{A593FC7D-9B97-4C05-A9C4-A32837B78B98}"/>
            </a:ext>
          </a:extLst>
        </xdr:cNvPr>
        <xdr:cNvCxnSpPr/>
      </xdr:nvCxnSpPr>
      <xdr:spPr>
        <a:xfrm>
          <a:off x="10388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61595</xdr:rowOff>
    </xdr:from>
    <xdr:ext cx="469900" cy="259080"/>
    <xdr:sp macro="" textlink="">
      <xdr:nvSpPr>
        <xdr:cNvPr id="324" name="【福祉施設】&#10;一人当たり面積平均値テキスト">
          <a:extLst>
            <a:ext uri="{FF2B5EF4-FFF2-40B4-BE49-F238E27FC236}">
              <a16:creationId xmlns:a16="http://schemas.microsoft.com/office/drawing/2014/main" id="{5A495DB3-403E-408E-9846-481037C12376}"/>
            </a:ext>
          </a:extLst>
        </xdr:cNvPr>
        <xdr:cNvSpPr txBox="1"/>
      </xdr:nvSpPr>
      <xdr:spPr>
        <a:xfrm>
          <a:off x="10515600" y="141204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38735</xdr:rowOff>
    </xdr:from>
    <xdr:to>
      <xdr:col>55</xdr:col>
      <xdr:colOff>50800</xdr:colOff>
      <xdr:row>83</xdr:row>
      <xdr:rowOff>140335</xdr:rowOff>
    </xdr:to>
    <xdr:sp macro="" textlink="">
      <xdr:nvSpPr>
        <xdr:cNvPr id="325" name="フローチャート: 判断 324">
          <a:extLst>
            <a:ext uri="{FF2B5EF4-FFF2-40B4-BE49-F238E27FC236}">
              <a16:creationId xmlns:a16="http://schemas.microsoft.com/office/drawing/2014/main" id="{9BED60A6-AFFE-4A1D-81C0-17C89E94CE18}"/>
            </a:ext>
          </a:extLst>
        </xdr:cNvPr>
        <xdr:cNvSpPr/>
      </xdr:nvSpPr>
      <xdr:spPr>
        <a:xfrm>
          <a:off x="10426700" y="1426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26" name="フローチャート: 判断 325">
          <a:extLst>
            <a:ext uri="{FF2B5EF4-FFF2-40B4-BE49-F238E27FC236}">
              <a16:creationId xmlns:a16="http://schemas.microsoft.com/office/drawing/2014/main" id="{35913924-9EA0-4FB2-9006-8D0B789EE79B}"/>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50165</xdr:rowOff>
    </xdr:from>
    <xdr:to>
      <xdr:col>46</xdr:col>
      <xdr:colOff>38100</xdr:colOff>
      <xdr:row>83</xdr:row>
      <xdr:rowOff>151765</xdr:rowOff>
    </xdr:to>
    <xdr:sp macro="" textlink="">
      <xdr:nvSpPr>
        <xdr:cNvPr id="327" name="フローチャート: 判断 326">
          <a:extLst>
            <a:ext uri="{FF2B5EF4-FFF2-40B4-BE49-F238E27FC236}">
              <a16:creationId xmlns:a16="http://schemas.microsoft.com/office/drawing/2014/main" id="{BF9B1BCC-BCD6-4D62-B368-C2BD29BA3BD8}"/>
            </a:ext>
          </a:extLst>
        </xdr:cNvPr>
        <xdr:cNvSpPr/>
      </xdr:nvSpPr>
      <xdr:spPr>
        <a:xfrm>
          <a:off x="8699500" y="142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28" name="フローチャート: 判断 327">
          <a:extLst>
            <a:ext uri="{FF2B5EF4-FFF2-40B4-BE49-F238E27FC236}">
              <a16:creationId xmlns:a16="http://schemas.microsoft.com/office/drawing/2014/main" id="{05188196-21BB-46A3-B6C4-E4B607B404D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21590</xdr:rowOff>
    </xdr:from>
    <xdr:to>
      <xdr:col>36</xdr:col>
      <xdr:colOff>165100</xdr:colOff>
      <xdr:row>83</xdr:row>
      <xdr:rowOff>123190</xdr:rowOff>
    </xdr:to>
    <xdr:sp macro="" textlink="">
      <xdr:nvSpPr>
        <xdr:cNvPr id="329" name="フローチャート: 判断 328">
          <a:extLst>
            <a:ext uri="{FF2B5EF4-FFF2-40B4-BE49-F238E27FC236}">
              <a16:creationId xmlns:a16="http://schemas.microsoft.com/office/drawing/2014/main" id="{78AA8F7A-DB1F-4B9E-8FF8-B0BB0B678883}"/>
            </a:ext>
          </a:extLst>
        </xdr:cNvPr>
        <xdr:cNvSpPr/>
      </xdr:nvSpPr>
      <xdr:spPr>
        <a:xfrm>
          <a:off x="69215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0" name="テキスト ボックス 329">
          <a:extLst>
            <a:ext uri="{FF2B5EF4-FFF2-40B4-BE49-F238E27FC236}">
              <a16:creationId xmlns:a16="http://schemas.microsoft.com/office/drawing/2014/main" id="{72D80789-2F1A-4270-A034-499E7E86DEB2}"/>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1" name="テキスト ボックス 330">
          <a:extLst>
            <a:ext uri="{FF2B5EF4-FFF2-40B4-BE49-F238E27FC236}">
              <a16:creationId xmlns:a16="http://schemas.microsoft.com/office/drawing/2014/main" id="{81A476C4-B689-44FE-96B6-1AD86A80B3D1}"/>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2" name="テキスト ボックス 331">
          <a:extLst>
            <a:ext uri="{FF2B5EF4-FFF2-40B4-BE49-F238E27FC236}">
              <a16:creationId xmlns:a16="http://schemas.microsoft.com/office/drawing/2014/main" id="{6B553EC4-9157-4D14-B3FC-34994E0576C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3" name="テキスト ボックス 332">
          <a:extLst>
            <a:ext uri="{FF2B5EF4-FFF2-40B4-BE49-F238E27FC236}">
              <a16:creationId xmlns:a16="http://schemas.microsoft.com/office/drawing/2014/main" id="{1A3AA9FF-6E81-4BEE-B516-B0577854164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4" name="テキスト ボックス 333">
          <a:extLst>
            <a:ext uri="{FF2B5EF4-FFF2-40B4-BE49-F238E27FC236}">
              <a16:creationId xmlns:a16="http://schemas.microsoft.com/office/drawing/2014/main" id="{36E1291A-4F32-4147-86D0-23AD989A817E}"/>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35" name="楕円 334">
          <a:extLst>
            <a:ext uri="{FF2B5EF4-FFF2-40B4-BE49-F238E27FC236}">
              <a16:creationId xmlns:a16="http://schemas.microsoft.com/office/drawing/2014/main" id="{5D8AD227-F6EE-49CB-9059-4EBF3ECB5204}"/>
            </a:ext>
          </a:extLst>
        </xdr:cNvPr>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62230</xdr:rowOff>
    </xdr:from>
    <xdr:ext cx="469900" cy="259080"/>
    <xdr:sp macro="" textlink="">
      <xdr:nvSpPr>
        <xdr:cNvPr id="336" name="【福祉施設】&#10;一人当たり面積該当値テキスト">
          <a:extLst>
            <a:ext uri="{FF2B5EF4-FFF2-40B4-BE49-F238E27FC236}">
              <a16:creationId xmlns:a16="http://schemas.microsoft.com/office/drawing/2014/main" id="{76EAADF2-BEAE-41C2-B310-CF1944965E52}"/>
            </a:ext>
          </a:extLst>
        </xdr:cNvPr>
        <xdr:cNvSpPr txBox="1"/>
      </xdr:nvSpPr>
      <xdr:spPr>
        <a:xfrm>
          <a:off x="10515600" y="1446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37" name="楕円 336">
          <a:extLst>
            <a:ext uri="{FF2B5EF4-FFF2-40B4-BE49-F238E27FC236}">
              <a16:creationId xmlns:a16="http://schemas.microsoft.com/office/drawing/2014/main" id="{E51F91B2-801D-4CE0-AD82-D41AC07DEE2C}"/>
            </a:ext>
          </a:extLst>
        </xdr:cNvPr>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38" name="直線コネクタ 337">
          <a:extLst>
            <a:ext uri="{FF2B5EF4-FFF2-40B4-BE49-F238E27FC236}">
              <a16:creationId xmlns:a16="http://schemas.microsoft.com/office/drawing/2014/main" id="{5EA8C370-C3F6-427C-9B63-95897CEBB7BB}"/>
            </a:ext>
          </a:extLst>
        </xdr:cNvPr>
        <xdr:cNvCxnSpPr/>
      </xdr:nvCxnSpPr>
      <xdr:spPr>
        <a:xfrm>
          <a:off x="9639300" y="14599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39" name="楕円 338">
          <a:extLst>
            <a:ext uri="{FF2B5EF4-FFF2-40B4-BE49-F238E27FC236}">
              <a16:creationId xmlns:a16="http://schemas.microsoft.com/office/drawing/2014/main" id="{520938E4-0222-4170-8912-77D7B3C0B1EA}"/>
            </a:ext>
          </a:extLst>
        </xdr:cNvPr>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26670</xdr:rowOff>
    </xdr:to>
    <xdr:cxnSp macro="">
      <xdr:nvCxnSpPr>
        <xdr:cNvPr id="340" name="直線コネクタ 339">
          <a:extLst>
            <a:ext uri="{FF2B5EF4-FFF2-40B4-BE49-F238E27FC236}">
              <a16:creationId xmlns:a16="http://schemas.microsoft.com/office/drawing/2014/main" id="{15067013-E1F3-4BD9-8130-93D32ACE3D8B}"/>
            </a:ext>
          </a:extLst>
        </xdr:cNvPr>
        <xdr:cNvCxnSpPr/>
      </xdr:nvCxnSpPr>
      <xdr:spPr>
        <a:xfrm>
          <a:off x="8750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113030</xdr:rowOff>
    </xdr:from>
    <xdr:to>
      <xdr:col>41</xdr:col>
      <xdr:colOff>101600</xdr:colOff>
      <xdr:row>85</xdr:row>
      <xdr:rowOff>43180</xdr:rowOff>
    </xdr:to>
    <xdr:sp macro="" textlink="">
      <xdr:nvSpPr>
        <xdr:cNvPr id="341" name="楕円 340">
          <a:extLst>
            <a:ext uri="{FF2B5EF4-FFF2-40B4-BE49-F238E27FC236}">
              <a16:creationId xmlns:a16="http://schemas.microsoft.com/office/drawing/2014/main" id="{42E2C8C6-6F96-4210-996D-6700715B5BC4}"/>
            </a:ext>
          </a:extLst>
        </xdr:cNvPr>
        <xdr:cNvSpPr/>
      </xdr:nvSpPr>
      <xdr:spPr>
        <a:xfrm>
          <a:off x="7810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163830</xdr:rowOff>
    </xdr:from>
    <xdr:to>
      <xdr:col>45</xdr:col>
      <xdr:colOff>177800</xdr:colOff>
      <xdr:row>85</xdr:row>
      <xdr:rowOff>26670</xdr:rowOff>
    </xdr:to>
    <xdr:cxnSp macro="">
      <xdr:nvCxnSpPr>
        <xdr:cNvPr id="342" name="直線コネクタ 341">
          <a:extLst>
            <a:ext uri="{FF2B5EF4-FFF2-40B4-BE49-F238E27FC236}">
              <a16:creationId xmlns:a16="http://schemas.microsoft.com/office/drawing/2014/main" id="{C4131CA0-92FD-468A-8451-7BE50D993913}"/>
            </a:ext>
          </a:extLst>
        </xdr:cNvPr>
        <xdr:cNvCxnSpPr/>
      </xdr:nvCxnSpPr>
      <xdr:spPr>
        <a:xfrm>
          <a:off x="7861300" y="145656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113030</xdr:rowOff>
    </xdr:from>
    <xdr:to>
      <xdr:col>36</xdr:col>
      <xdr:colOff>165100</xdr:colOff>
      <xdr:row>85</xdr:row>
      <xdr:rowOff>43180</xdr:rowOff>
    </xdr:to>
    <xdr:sp macro="" textlink="">
      <xdr:nvSpPr>
        <xdr:cNvPr id="343" name="楕円 342">
          <a:extLst>
            <a:ext uri="{FF2B5EF4-FFF2-40B4-BE49-F238E27FC236}">
              <a16:creationId xmlns:a16="http://schemas.microsoft.com/office/drawing/2014/main" id="{03214C25-062C-487C-BD96-D09C5C56EE93}"/>
            </a:ext>
          </a:extLst>
        </xdr:cNvPr>
        <xdr:cNvSpPr/>
      </xdr:nvSpPr>
      <xdr:spPr>
        <a:xfrm>
          <a:off x="692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84</xdr:row>
      <xdr:rowOff>163830</xdr:rowOff>
    </xdr:to>
    <xdr:cxnSp macro="">
      <xdr:nvCxnSpPr>
        <xdr:cNvPr id="344" name="直線コネクタ 343">
          <a:extLst>
            <a:ext uri="{FF2B5EF4-FFF2-40B4-BE49-F238E27FC236}">
              <a16:creationId xmlns:a16="http://schemas.microsoft.com/office/drawing/2014/main" id="{28CDCD1D-9E82-45DC-99F9-B0B1B630FE0F}"/>
            </a:ext>
          </a:extLst>
        </xdr:cNvPr>
        <xdr:cNvCxnSpPr/>
      </xdr:nvCxnSpPr>
      <xdr:spPr>
        <a:xfrm>
          <a:off x="6972300" y="145656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2540</xdr:rowOff>
    </xdr:from>
    <xdr:ext cx="469900" cy="259080"/>
    <xdr:sp macro="" textlink="">
      <xdr:nvSpPr>
        <xdr:cNvPr id="345" name="n_1aveValue【福祉施設】&#10;一人当たり面積">
          <a:extLst>
            <a:ext uri="{FF2B5EF4-FFF2-40B4-BE49-F238E27FC236}">
              <a16:creationId xmlns:a16="http://schemas.microsoft.com/office/drawing/2014/main" id="{1132A431-1604-4580-9F34-B2E5F33E0C89}"/>
            </a:ext>
          </a:extLst>
        </xdr:cNvPr>
        <xdr:cNvSpPr txBox="1"/>
      </xdr:nvSpPr>
      <xdr:spPr>
        <a:xfrm>
          <a:off x="9391650" y="1406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168275</xdr:rowOff>
    </xdr:from>
    <xdr:ext cx="468630" cy="257810"/>
    <xdr:sp macro="" textlink="">
      <xdr:nvSpPr>
        <xdr:cNvPr id="346" name="n_2aveValue【福祉施設】&#10;一人当たり面積">
          <a:extLst>
            <a:ext uri="{FF2B5EF4-FFF2-40B4-BE49-F238E27FC236}">
              <a16:creationId xmlns:a16="http://schemas.microsoft.com/office/drawing/2014/main" id="{1BBF665E-6FF8-4562-BE42-B99C70879F4A}"/>
            </a:ext>
          </a:extLst>
        </xdr:cNvPr>
        <xdr:cNvSpPr txBox="1"/>
      </xdr:nvSpPr>
      <xdr:spPr>
        <a:xfrm>
          <a:off x="8515350" y="140557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162560</xdr:rowOff>
    </xdr:from>
    <xdr:ext cx="468630" cy="259080"/>
    <xdr:sp macro="" textlink="">
      <xdr:nvSpPr>
        <xdr:cNvPr id="347" name="n_3aveValue【福祉施設】&#10;一人当たり面積">
          <a:extLst>
            <a:ext uri="{FF2B5EF4-FFF2-40B4-BE49-F238E27FC236}">
              <a16:creationId xmlns:a16="http://schemas.microsoft.com/office/drawing/2014/main" id="{5F63B1EB-F069-4762-BC8E-327D1295F6C8}"/>
            </a:ext>
          </a:extLst>
        </xdr:cNvPr>
        <xdr:cNvSpPr txBox="1"/>
      </xdr:nvSpPr>
      <xdr:spPr>
        <a:xfrm>
          <a:off x="7626350" y="14050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139700</xdr:rowOff>
    </xdr:from>
    <xdr:ext cx="468630" cy="259080"/>
    <xdr:sp macro="" textlink="">
      <xdr:nvSpPr>
        <xdr:cNvPr id="348" name="n_4aveValue【福祉施設】&#10;一人当たり面積">
          <a:extLst>
            <a:ext uri="{FF2B5EF4-FFF2-40B4-BE49-F238E27FC236}">
              <a16:creationId xmlns:a16="http://schemas.microsoft.com/office/drawing/2014/main" id="{75B78152-4299-4054-AB9D-6E61E1439B32}"/>
            </a:ext>
          </a:extLst>
        </xdr:cNvPr>
        <xdr:cNvSpPr txBox="1"/>
      </xdr:nvSpPr>
      <xdr:spPr>
        <a:xfrm>
          <a:off x="6737350" y="14027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68580</xdr:rowOff>
    </xdr:from>
    <xdr:ext cx="469900" cy="259080"/>
    <xdr:sp macro="" textlink="">
      <xdr:nvSpPr>
        <xdr:cNvPr id="349" name="n_1mainValue【福祉施設】&#10;一人当たり面積">
          <a:extLst>
            <a:ext uri="{FF2B5EF4-FFF2-40B4-BE49-F238E27FC236}">
              <a16:creationId xmlns:a16="http://schemas.microsoft.com/office/drawing/2014/main" id="{76868EE9-F805-45B4-8945-1CA6DCE18C98}"/>
            </a:ext>
          </a:extLst>
        </xdr:cNvPr>
        <xdr:cNvSpPr txBox="1"/>
      </xdr:nvSpPr>
      <xdr:spPr>
        <a:xfrm>
          <a:off x="939165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68580</xdr:rowOff>
    </xdr:from>
    <xdr:ext cx="468630" cy="259080"/>
    <xdr:sp macro="" textlink="">
      <xdr:nvSpPr>
        <xdr:cNvPr id="350" name="n_2mainValue【福祉施設】&#10;一人当たり面積">
          <a:extLst>
            <a:ext uri="{FF2B5EF4-FFF2-40B4-BE49-F238E27FC236}">
              <a16:creationId xmlns:a16="http://schemas.microsoft.com/office/drawing/2014/main" id="{460F6B0C-443C-4BB2-9F05-F78CC3A382F7}"/>
            </a:ext>
          </a:extLst>
        </xdr:cNvPr>
        <xdr:cNvSpPr txBox="1"/>
      </xdr:nvSpPr>
      <xdr:spPr>
        <a:xfrm>
          <a:off x="8515350" y="14641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34290</xdr:rowOff>
    </xdr:from>
    <xdr:ext cx="468630" cy="259080"/>
    <xdr:sp macro="" textlink="">
      <xdr:nvSpPr>
        <xdr:cNvPr id="351" name="n_3mainValue【福祉施設】&#10;一人当たり面積">
          <a:extLst>
            <a:ext uri="{FF2B5EF4-FFF2-40B4-BE49-F238E27FC236}">
              <a16:creationId xmlns:a16="http://schemas.microsoft.com/office/drawing/2014/main" id="{C8090759-8894-4A30-B8EA-FA6F84BFDE93}"/>
            </a:ext>
          </a:extLst>
        </xdr:cNvPr>
        <xdr:cNvSpPr txBox="1"/>
      </xdr:nvSpPr>
      <xdr:spPr>
        <a:xfrm>
          <a:off x="7626350" y="14607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34290</xdr:rowOff>
    </xdr:from>
    <xdr:ext cx="468630" cy="259080"/>
    <xdr:sp macro="" textlink="">
      <xdr:nvSpPr>
        <xdr:cNvPr id="352" name="n_4mainValue【福祉施設】&#10;一人当たり面積">
          <a:extLst>
            <a:ext uri="{FF2B5EF4-FFF2-40B4-BE49-F238E27FC236}">
              <a16:creationId xmlns:a16="http://schemas.microsoft.com/office/drawing/2014/main" id="{E4948948-B464-481C-B584-BE017FFDDC11}"/>
            </a:ext>
          </a:extLst>
        </xdr:cNvPr>
        <xdr:cNvSpPr txBox="1"/>
      </xdr:nvSpPr>
      <xdr:spPr>
        <a:xfrm>
          <a:off x="6737350" y="14607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514497B9-89F6-4860-B6BB-2B8B3EFF35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6CEEC3F1-CBC6-49CB-A229-550842F0A50A}"/>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870755DC-2440-4523-B5E1-ACC3D6884862}"/>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5CE69FFB-87B0-4F61-A7EE-492DEC6AF763}"/>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5CF93F6D-CE1C-4223-A754-953C60717D6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6F5DDB08-AC7F-4F81-ABCD-52FA0F5E1731}"/>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5430DA94-80B6-4036-91CF-5836E62EFBAC}"/>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F72BADD2-DB9D-466C-8F83-69085DCDDC6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a:extLst>
            <a:ext uri="{FF2B5EF4-FFF2-40B4-BE49-F238E27FC236}">
              <a16:creationId xmlns:a16="http://schemas.microsoft.com/office/drawing/2014/main" id="{F851E5BF-729D-4B3B-8FF2-F1685D7856C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a:extLst>
            <a:ext uri="{FF2B5EF4-FFF2-40B4-BE49-F238E27FC236}">
              <a16:creationId xmlns:a16="http://schemas.microsoft.com/office/drawing/2014/main" id="{76B1094F-EABD-4171-9A3B-E28FD58A3F66}"/>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a:extLst>
            <a:ext uri="{FF2B5EF4-FFF2-40B4-BE49-F238E27FC236}">
              <a16:creationId xmlns:a16="http://schemas.microsoft.com/office/drawing/2014/main" id="{FD60ADA7-991F-4E34-ACF2-9A1DD84EF32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a:extLst>
            <a:ext uri="{FF2B5EF4-FFF2-40B4-BE49-F238E27FC236}">
              <a16:creationId xmlns:a16="http://schemas.microsoft.com/office/drawing/2014/main" id="{C898692D-8DEF-4E12-B9D9-3500EA9ED2EE}"/>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a:extLst>
            <a:ext uri="{FF2B5EF4-FFF2-40B4-BE49-F238E27FC236}">
              <a16:creationId xmlns:a16="http://schemas.microsoft.com/office/drawing/2014/main" id="{026B7500-D04D-4038-8EEA-5D94DBD5BA7C}"/>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a:extLst>
            <a:ext uri="{FF2B5EF4-FFF2-40B4-BE49-F238E27FC236}">
              <a16:creationId xmlns:a16="http://schemas.microsoft.com/office/drawing/2014/main" id="{D37178C6-CC8F-4460-A0D9-6AFF0F5FA4E1}"/>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a:extLst>
            <a:ext uri="{FF2B5EF4-FFF2-40B4-BE49-F238E27FC236}">
              <a16:creationId xmlns:a16="http://schemas.microsoft.com/office/drawing/2014/main" id="{E652B28F-A9B6-430E-B2F0-4A864F6D962D}"/>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a:extLst>
            <a:ext uri="{FF2B5EF4-FFF2-40B4-BE49-F238E27FC236}">
              <a16:creationId xmlns:a16="http://schemas.microsoft.com/office/drawing/2014/main" id="{24A20509-2C24-4080-A500-96D6C6EEE87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a:extLst>
            <a:ext uri="{FF2B5EF4-FFF2-40B4-BE49-F238E27FC236}">
              <a16:creationId xmlns:a16="http://schemas.microsoft.com/office/drawing/2014/main" id="{975632D5-5F7F-40D5-B732-5C54E87DB7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a:extLst>
            <a:ext uri="{FF2B5EF4-FFF2-40B4-BE49-F238E27FC236}">
              <a16:creationId xmlns:a16="http://schemas.microsoft.com/office/drawing/2014/main" id="{888E43A1-3897-488E-AD44-D8E9709C939A}"/>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a:extLst>
            <a:ext uri="{FF2B5EF4-FFF2-40B4-BE49-F238E27FC236}">
              <a16:creationId xmlns:a16="http://schemas.microsoft.com/office/drawing/2014/main" id="{F31CEEA5-31F1-49A2-8908-FD88A00F4A87}"/>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a:extLst>
            <a:ext uri="{FF2B5EF4-FFF2-40B4-BE49-F238E27FC236}">
              <a16:creationId xmlns:a16="http://schemas.microsoft.com/office/drawing/2014/main" id="{B38703D5-09C4-4E58-91CB-2E6C4EC27ECF}"/>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a:extLst>
            <a:ext uri="{FF2B5EF4-FFF2-40B4-BE49-F238E27FC236}">
              <a16:creationId xmlns:a16="http://schemas.microsoft.com/office/drawing/2014/main" id="{9E36297F-E910-4EFC-A29A-8AFFD32ADDC1}"/>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a:extLst>
            <a:ext uri="{FF2B5EF4-FFF2-40B4-BE49-F238E27FC236}">
              <a16:creationId xmlns:a16="http://schemas.microsoft.com/office/drawing/2014/main" id="{37C3D688-68A0-4C7B-BFE3-957A5B4FE057}"/>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a:extLst>
            <a:ext uri="{FF2B5EF4-FFF2-40B4-BE49-F238E27FC236}">
              <a16:creationId xmlns:a16="http://schemas.microsoft.com/office/drawing/2014/main" id="{3E78243B-9C2B-4D01-8C16-764F9E6377DB}"/>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a:extLst>
            <a:ext uri="{FF2B5EF4-FFF2-40B4-BE49-F238E27FC236}">
              <a16:creationId xmlns:a16="http://schemas.microsoft.com/office/drawing/2014/main" id="{50917A9B-621D-45E0-8BAA-16C56319B462}"/>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77" name="テキスト ボックス 376">
          <a:extLst>
            <a:ext uri="{FF2B5EF4-FFF2-40B4-BE49-F238E27FC236}">
              <a16:creationId xmlns:a16="http://schemas.microsoft.com/office/drawing/2014/main" id="{1FA6996E-5174-450B-8652-AE6E4A2584F9}"/>
            </a:ext>
          </a:extLst>
        </xdr:cNvPr>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a:extLst>
            <a:ext uri="{FF2B5EF4-FFF2-40B4-BE49-F238E27FC236}">
              <a16:creationId xmlns:a16="http://schemas.microsoft.com/office/drawing/2014/main" id="{CAC028C6-ED6D-4847-8759-40FCFBD4EB67}"/>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379" name="テキスト ボックス 378">
          <a:extLst>
            <a:ext uri="{FF2B5EF4-FFF2-40B4-BE49-F238E27FC236}">
              <a16:creationId xmlns:a16="http://schemas.microsoft.com/office/drawing/2014/main" id="{F84F3BCB-8725-429B-B98C-D9AB332298CB}"/>
            </a:ext>
          </a:extLst>
        </xdr:cNvPr>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0" name="直線コネクタ 379">
          <a:extLst>
            <a:ext uri="{FF2B5EF4-FFF2-40B4-BE49-F238E27FC236}">
              <a16:creationId xmlns:a16="http://schemas.microsoft.com/office/drawing/2014/main" id="{F4D46AB0-3FE6-4A42-84D2-EFBB868A6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381" name="テキスト ボックス 380">
          <a:extLst>
            <a:ext uri="{FF2B5EF4-FFF2-40B4-BE49-F238E27FC236}">
              <a16:creationId xmlns:a16="http://schemas.microsoft.com/office/drawing/2014/main" id="{1A32425B-FAFE-442D-B18A-E2FFC1BC767F}"/>
            </a:ext>
          </a:extLst>
        </xdr:cNvPr>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2" name="直線コネクタ 381">
          <a:extLst>
            <a:ext uri="{FF2B5EF4-FFF2-40B4-BE49-F238E27FC236}">
              <a16:creationId xmlns:a16="http://schemas.microsoft.com/office/drawing/2014/main" id="{DA019189-9EE7-4691-B34C-0B9E9C3F82C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383" name="テキスト ボックス 382">
          <a:extLst>
            <a:ext uri="{FF2B5EF4-FFF2-40B4-BE49-F238E27FC236}">
              <a16:creationId xmlns:a16="http://schemas.microsoft.com/office/drawing/2014/main" id="{6F359982-A051-4823-96C6-0B9FBEB0A9E8}"/>
            </a:ext>
          </a:extLst>
        </xdr:cNvPr>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4" name="直線コネクタ 383">
          <a:extLst>
            <a:ext uri="{FF2B5EF4-FFF2-40B4-BE49-F238E27FC236}">
              <a16:creationId xmlns:a16="http://schemas.microsoft.com/office/drawing/2014/main" id="{6B5E57D9-4EA1-4A93-9D31-E818BAB8B9AA}"/>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85" name="テキスト ボックス 384">
          <a:extLst>
            <a:ext uri="{FF2B5EF4-FFF2-40B4-BE49-F238E27FC236}">
              <a16:creationId xmlns:a16="http://schemas.microsoft.com/office/drawing/2014/main" id="{043E8D7A-924F-4BDF-9CAE-CF5398ACF0C4}"/>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6" name="直線コネクタ 385">
          <a:extLst>
            <a:ext uri="{FF2B5EF4-FFF2-40B4-BE49-F238E27FC236}">
              <a16:creationId xmlns:a16="http://schemas.microsoft.com/office/drawing/2014/main" id="{A6E48E3B-802E-4D39-B62D-98B48EF27951}"/>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87" name="テキスト ボックス 386">
          <a:extLst>
            <a:ext uri="{FF2B5EF4-FFF2-40B4-BE49-F238E27FC236}">
              <a16:creationId xmlns:a16="http://schemas.microsoft.com/office/drawing/2014/main" id="{F6877FFC-1052-4684-9EB6-11E8470D79CE}"/>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8" name="直線コネクタ 387">
          <a:extLst>
            <a:ext uri="{FF2B5EF4-FFF2-40B4-BE49-F238E27FC236}">
              <a16:creationId xmlns:a16="http://schemas.microsoft.com/office/drawing/2014/main" id="{8EF69FD2-EC7E-4B8F-AE83-93A65B6F776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389" name="テキスト ボックス 388">
          <a:extLst>
            <a:ext uri="{FF2B5EF4-FFF2-40B4-BE49-F238E27FC236}">
              <a16:creationId xmlns:a16="http://schemas.microsoft.com/office/drawing/2014/main" id="{C83D23B5-FE80-4583-86C5-BC9671A7A71E}"/>
            </a:ext>
          </a:extLst>
        </xdr:cNvPr>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a:extLst>
            <a:ext uri="{FF2B5EF4-FFF2-40B4-BE49-F238E27FC236}">
              <a16:creationId xmlns:a16="http://schemas.microsoft.com/office/drawing/2014/main" id="{57C70720-419F-4C48-A5C5-59D7E170AEA4}"/>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391" name="テキスト ボックス 390">
          <a:extLst>
            <a:ext uri="{FF2B5EF4-FFF2-40B4-BE49-F238E27FC236}">
              <a16:creationId xmlns:a16="http://schemas.microsoft.com/office/drawing/2014/main" id="{E514084B-8A26-43A2-A9CA-CFBCBABE65B2}"/>
            </a:ext>
          </a:extLst>
        </xdr:cNvPr>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一般廃棄物処理施設】&#10;有形固定資産減価償却率グラフ枠">
          <a:extLst>
            <a:ext uri="{FF2B5EF4-FFF2-40B4-BE49-F238E27FC236}">
              <a16:creationId xmlns:a16="http://schemas.microsoft.com/office/drawing/2014/main" id="{E17D8617-A9C6-4FA4-B264-C52A68113912}"/>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166370</xdr:rowOff>
    </xdr:from>
    <xdr:to>
      <xdr:col>85</xdr:col>
      <xdr:colOff>126365</xdr:colOff>
      <xdr:row>41</xdr:row>
      <xdr:rowOff>102870</xdr:rowOff>
    </xdr:to>
    <xdr:cxnSp macro="">
      <xdr:nvCxnSpPr>
        <xdr:cNvPr id="393" name="直線コネクタ 392">
          <a:extLst>
            <a:ext uri="{FF2B5EF4-FFF2-40B4-BE49-F238E27FC236}">
              <a16:creationId xmlns:a16="http://schemas.microsoft.com/office/drawing/2014/main" id="{27E0737B-939D-421A-8588-3452EC1FE472}"/>
            </a:ext>
          </a:extLst>
        </xdr:cNvPr>
        <xdr:cNvCxnSpPr/>
      </xdr:nvCxnSpPr>
      <xdr:spPr>
        <a:xfrm flipV="1">
          <a:off x="16318865" y="565277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106680</xdr:rowOff>
    </xdr:from>
    <xdr:ext cx="405130" cy="259080"/>
    <xdr:sp macro="" textlink="">
      <xdr:nvSpPr>
        <xdr:cNvPr id="394" name="【一般廃棄物処理施設】&#10;有形固定資産減価償却率最小値テキスト">
          <a:extLst>
            <a:ext uri="{FF2B5EF4-FFF2-40B4-BE49-F238E27FC236}">
              <a16:creationId xmlns:a16="http://schemas.microsoft.com/office/drawing/2014/main" id="{266608F9-E974-4F45-81CC-5CF369B3815C}"/>
            </a:ext>
          </a:extLst>
        </xdr:cNvPr>
        <xdr:cNvSpPr txBox="1"/>
      </xdr:nvSpPr>
      <xdr:spPr>
        <a:xfrm>
          <a:off x="16357600" y="713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95" name="直線コネクタ 394">
          <a:extLst>
            <a:ext uri="{FF2B5EF4-FFF2-40B4-BE49-F238E27FC236}">
              <a16:creationId xmlns:a16="http://schemas.microsoft.com/office/drawing/2014/main" id="{E59E8AAE-862E-489A-9B12-81E0D85E4162}"/>
            </a:ext>
          </a:extLst>
        </xdr:cNvPr>
        <xdr:cNvCxnSpPr/>
      </xdr:nvCxnSpPr>
      <xdr:spPr>
        <a:xfrm>
          <a:off x="16230600" y="713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112395</xdr:rowOff>
    </xdr:from>
    <xdr:ext cx="405130" cy="257810"/>
    <xdr:sp macro="" textlink="">
      <xdr:nvSpPr>
        <xdr:cNvPr id="396" name="【一般廃棄物処理施設】&#10;有形固定資産減価償却率最大値テキスト">
          <a:extLst>
            <a:ext uri="{FF2B5EF4-FFF2-40B4-BE49-F238E27FC236}">
              <a16:creationId xmlns:a16="http://schemas.microsoft.com/office/drawing/2014/main" id="{298022E4-AD57-4F14-84FA-575ECC8A5410}"/>
            </a:ext>
          </a:extLst>
        </xdr:cNvPr>
        <xdr:cNvSpPr txBox="1"/>
      </xdr:nvSpPr>
      <xdr:spPr>
        <a:xfrm>
          <a:off x="16357600" y="54273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166370</xdr:rowOff>
    </xdr:from>
    <xdr:to>
      <xdr:col>86</xdr:col>
      <xdr:colOff>25400</xdr:colOff>
      <xdr:row>32</xdr:row>
      <xdr:rowOff>166370</xdr:rowOff>
    </xdr:to>
    <xdr:cxnSp macro="">
      <xdr:nvCxnSpPr>
        <xdr:cNvPr id="397" name="直線コネクタ 396">
          <a:extLst>
            <a:ext uri="{FF2B5EF4-FFF2-40B4-BE49-F238E27FC236}">
              <a16:creationId xmlns:a16="http://schemas.microsoft.com/office/drawing/2014/main" id="{6AF24D3C-4BA2-4A06-9236-C86ADA363DAD}"/>
            </a:ext>
          </a:extLst>
        </xdr:cNvPr>
        <xdr:cNvCxnSpPr/>
      </xdr:nvCxnSpPr>
      <xdr:spPr>
        <a:xfrm>
          <a:off x="16230600" y="5652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143510</xdr:rowOff>
    </xdr:from>
    <xdr:ext cx="405130" cy="257810"/>
    <xdr:sp macro="" textlink="">
      <xdr:nvSpPr>
        <xdr:cNvPr id="398" name="【一般廃棄物処理施設】&#10;有形固定資産減価償却率平均値テキスト">
          <a:extLst>
            <a:ext uri="{FF2B5EF4-FFF2-40B4-BE49-F238E27FC236}">
              <a16:creationId xmlns:a16="http://schemas.microsoft.com/office/drawing/2014/main" id="{59D5B2E1-FAAE-4D2D-95FB-CEC20748B57E}"/>
            </a:ext>
          </a:extLst>
        </xdr:cNvPr>
        <xdr:cNvSpPr txBox="1"/>
      </xdr:nvSpPr>
      <xdr:spPr>
        <a:xfrm>
          <a:off x="16357600" y="631571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399" name="フローチャート: 判断 398">
          <a:extLst>
            <a:ext uri="{FF2B5EF4-FFF2-40B4-BE49-F238E27FC236}">
              <a16:creationId xmlns:a16="http://schemas.microsoft.com/office/drawing/2014/main" id="{CEFEC648-7651-4922-B6E2-177169147441}"/>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00" name="フローチャート: 判断 399">
          <a:extLst>
            <a:ext uri="{FF2B5EF4-FFF2-40B4-BE49-F238E27FC236}">
              <a16:creationId xmlns:a16="http://schemas.microsoft.com/office/drawing/2014/main" id="{8B54AD36-0186-405E-A90E-E0B3CEC1E1FD}"/>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01" name="フローチャート: 判断 400">
          <a:extLst>
            <a:ext uri="{FF2B5EF4-FFF2-40B4-BE49-F238E27FC236}">
              <a16:creationId xmlns:a16="http://schemas.microsoft.com/office/drawing/2014/main" id="{CB110F8B-DCD0-4440-BF6F-5D82CE77BBB1}"/>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402" name="フローチャート: 判断 401">
          <a:extLst>
            <a:ext uri="{FF2B5EF4-FFF2-40B4-BE49-F238E27FC236}">
              <a16:creationId xmlns:a16="http://schemas.microsoft.com/office/drawing/2014/main" id="{ED482FBA-3442-4814-A1DB-4D4DAC3F529C}"/>
            </a:ext>
          </a:extLst>
        </xdr:cNvPr>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403" name="フローチャート: 判断 402">
          <a:extLst>
            <a:ext uri="{FF2B5EF4-FFF2-40B4-BE49-F238E27FC236}">
              <a16:creationId xmlns:a16="http://schemas.microsoft.com/office/drawing/2014/main" id="{D72AD3E8-EC89-4819-9512-BC030BC8A5A7}"/>
            </a:ext>
          </a:extLst>
        </xdr:cNvPr>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04" name="テキスト ボックス 403">
          <a:extLst>
            <a:ext uri="{FF2B5EF4-FFF2-40B4-BE49-F238E27FC236}">
              <a16:creationId xmlns:a16="http://schemas.microsoft.com/office/drawing/2014/main" id="{1045760B-146E-43C8-947E-321A3C8E9E02}"/>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05" name="テキスト ボックス 404">
          <a:extLst>
            <a:ext uri="{FF2B5EF4-FFF2-40B4-BE49-F238E27FC236}">
              <a16:creationId xmlns:a16="http://schemas.microsoft.com/office/drawing/2014/main" id="{ECA1AF89-834A-4533-9BCF-523CB77C79A3}"/>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06" name="テキスト ボックス 405">
          <a:extLst>
            <a:ext uri="{FF2B5EF4-FFF2-40B4-BE49-F238E27FC236}">
              <a16:creationId xmlns:a16="http://schemas.microsoft.com/office/drawing/2014/main" id="{780661FF-5BA9-4FC3-9F93-51500FABF48D}"/>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07" name="テキスト ボックス 406">
          <a:extLst>
            <a:ext uri="{FF2B5EF4-FFF2-40B4-BE49-F238E27FC236}">
              <a16:creationId xmlns:a16="http://schemas.microsoft.com/office/drawing/2014/main" id="{6A1F59F5-5ABD-44DD-A0C1-F5FD1BAB23BF}"/>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08" name="テキスト ボックス 407">
          <a:extLst>
            <a:ext uri="{FF2B5EF4-FFF2-40B4-BE49-F238E27FC236}">
              <a16:creationId xmlns:a16="http://schemas.microsoft.com/office/drawing/2014/main" id="{CAB0210A-371C-48F5-B097-325CE1011287}"/>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409" name="楕円 408">
          <a:extLst>
            <a:ext uri="{FF2B5EF4-FFF2-40B4-BE49-F238E27FC236}">
              <a16:creationId xmlns:a16="http://schemas.microsoft.com/office/drawing/2014/main" id="{C089377D-A74D-4D33-9A77-B7D58BADD085}"/>
            </a:ext>
          </a:extLst>
        </xdr:cNvPr>
        <xdr:cNvSpPr/>
      </xdr:nvSpPr>
      <xdr:spPr>
        <a:xfrm>
          <a:off x="16268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104775</xdr:rowOff>
    </xdr:from>
    <xdr:ext cx="405130" cy="259080"/>
    <xdr:sp macro="" textlink="">
      <xdr:nvSpPr>
        <xdr:cNvPr id="410" name="【一般廃棄物処理施設】&#10;有形固定資産減価償却率該当値テキスト">
          <a:extLst>
            <a:ext uri="{FF2B5EF4-FFF2-40B4-BE49-F238E27FC236}">
              <a16:creationId xmlns:a16="http://schemas.microsoft.com/office/drawing/2014/main" id="{55CC530B-4324-445F-A36B-911965EC6C79}"/>
            </a:ext>
          </a:extLst>
        </xdr:cNvPr>
        <xdr:cNvSpPr txBox="1"/>
      </xdr:nvSpPr>
      <xdr:spPr>
        <a:xfrm>
          <a:off x="16357600" y="6448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411" name="楕円 410">
          <a:extLst>
            <a:ext uri="{FF2B5EF4-FFF2-40B4-BE49-F238E27FC236}">
              <a16:creationId xmlns:a16="http://schemas.microsoft.com/office/drawing/2014/main" id="{9F2B9E13-181E-44EF-A924-92F5383B1351}"/>
            </a:ext>
          </a:extLst>
        </xdr:cNvPr>
        <xdr:cNvSpPr/>
      </xdr:nvSpPr>
      <xdr:spPr>
        <a:xfrm>
          <a:off x="15430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125730</xdr:rowOff>
    </xdr:from>
    <xdr:to>
      <xdr:col>85</xdr:col>
      <xdr:colOff>127000</xdr:colOff>
      <xdr:row>38</xdr:row>
      <xdr:rowOff>6350</xdr:rowOff>
    </xdr:to>
    <xdr:cxnSp macro="">
      <xdr:nvCxnSpPr>
        <xdr:cNvPr id="412" name="直線コネクタ 411">
          <a:extLst>
            <a:ext uri="{FF2B5EF4-FFF2-40B4-BE49-F238E27FC236}">
              <a16:creationId xmlns:a16="http://schemas.microsoft.com/office/drawing/2014/main" id="{81A29081-5E97-488F-AD47-7BBD8594DFAA}"/>
            </a:ext>
          </a:extLst>
        </xdr:cNvPr>
        <xdr:cNvCxnSpPr/>
      </xdr:nvCxnSpPr>
      <xdr:spPr>
        <a:xfrm>
          <a:off x="15481300" y="646938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xdr:rowOff>
    </xdr:from>
    <xdr:to>
      <xdr:col>76</xdr:col>
      <xdr:colOff>165100</xdr:colOff>
      <xdr:row>37</xdr:row>
      <xdr:rowOff>117475</xdr:rowOff>
    </xdr:to>
    <xdr:sp macro="" textlink="">
      <xdr:nvSpPr>
        <xdr:cNvPr id="413" name="楕円 412">
          <a:extLst>
            <a:ext uri="{FF2B5EF4-FFF2-40B4-BE49-F238E27FC236}">
              <a16:creationId xmlns:a16="http://schemas.microsoft.com/office/drawing/2014/main" id="{0E4C62B1-F556-4BC3-8B7B-B5E7E3D1FB94}"/>
            </a:ext>
          </a:extLst>
        </xdr:cNvPr>
        <xdr:cNvSpPr/>
      </xdr:nvSpPr>
      <xdr:spPr>
        <a:xfrm>
          <a:off x="14541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66675</xdr:rowOff>
    </xdr:from>
    <xdr:to>
      <xdr:col>81</xdr:col>
      <xdr:colOff>50800</xdr:colOff>
      <xdr:row>37</xdr:row>
      <xdr:rowOff>125730</xdr:rowOff>
    </xdr:to>
    <xdr:cxnSp macro="">
      <xdr:nvCxnSpPr>
        <xdr:cNvPr id="414" name="直線コネクタ 413">
          <a:extLst>
            <a:ext uri="{FF2B5EF4-FFF2-40B4-BE49-F238E27FC236}">
              <a16:creationId xmlns:a16="http://schemas.microsoft.com/office/drawing/2014/main" id="{FCDE3D38-7436-4CE3-85E8-125A2AD7F3D5}"/>
            </a:ext>
          </a:extLst>
        </xdr:cNvPr>
        <xdr:cNvCxnSpPr/>
      </xdr:nvCxnSpPr>
      <xdr:spPr>
        <a:xfrm>
          <a:off x="14592300" y="641032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130175</xdr:rowOff>
    </xdr:from>
    <xdr:to>
      <xdr:col>72</xdr:col>
      <xdr:colOff>38100</xdr:colOff>
      <xdr:row>37</xdr:row>
      <xdr:rowOff>60325</xdr:rowOff>
    </xdr:to>
    <xdr:sp macro="" textlink="">
      <xdr:nvSpPr>
        <xdr:cNvPr id="415" name="楕円 414">
          <a:extLst>
            <a:ext uri="{FF2B5EF4-FFF2-40B4-BE49-F238E27FC236}">
              <a16:creationId xmlns:a16="http://schemas.microsoft.com/office/drawing/2014/main" id="{A6A5E4D1-522B-4D59-9680-ACDA6416108E}"/>
            </a:ext>
          </a:extLst>
        </xdr:cNvPr>
        <xdr:cNvSpPr/>
      </xdr:nvSpPr>
      <xdr:spPr>
        <a:xfrm>
          <a:off x="13652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9525</xdr:rowOff>
    </xdr:from>
    <xdr:to>
      <xdr:col>76</xdr:col>
      <xdr:colOff>114300</xdr:colOff>
      <xdr:row>37</xdr:row>
      <xdr:rowOff>66675</xdr:rowOff>
    </xdr:to>
    <xdr:cxnSp macro="">
      <xdr:nvCxnSpPr>
        <xdr:cNvPr id="416" name="直線コネクタ 415">
          <a:extLst>
            <a:ext uri="{FF2B5EF4-FFF2-40B4-BE49-F238E27FC236}">
              <a16:creationId xmlns:a16="http://schemas.microsoft.com/office/drawing/2014/main" id="{85B0D826-95B1-48BE-B8D9-4AB2B6B6138A}"/>
            </a:ext>
          </a:extLst>
        </xdr:cNvPr>
        <xdr:cNvCxnSpPr/>
      </xdr:nvCxnSpPr>
      <xdr:spPr>
        <a:xfrm>
          <a:off x="13703300" y="63531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73025</xdr:rowOff>
    </xdr:from>
    <xdr:to>
      <xdr:col>67</xdr:col>
      <xdr:colOff>101600</xdr:colOff>
      <xdr:row>37</xdr:row>
      <xdr:rowOff>3175</xdr:rowOff>
    </xdr:to>
    <xdr:sp macro="" textlink="">
      <xdr:nvSpPr>
        <xdr:cNvPr id="417" name="楕円 416">
          <a:extLst>
            <a:ext uri="{FF2B5EF4-FFF2-40B4-BE49-F238E27FC236}">
              <a16:creationId xmlns:a16="http://schemas.microsoft.com/office/drawing/2014/main" id="{F478E57F-2437-4786-8F96-ED3CB315D340}"/>
            </a:ext>
          </a:extLst>
        </xdr:cNvPr>
        <xdr:cNvSpPr/>
      </xdr:nvSpPr>
      <xdr:spPr>
        <a:xfrm>
          <a:off x="12763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123825</xdr:rowOff>
    </xdr:from>
    <xdr:to>
      <xdr:col>71</xdr:col>
      <xdr:colOff>177800</xdr:colOff>
      <xdr:row>37</xdr:row>
      <xdr:rowOff>9525</xdr:rowOff>
    </xdr:to>
    <xdr:cxnSp macro="">
      <xdr:nvCxnSpPr>
        <xdr:cNvPr id="418" name="直線コネクタ 417">
          <a:extLst>
            <a:ext uri="{FF2B5EF4-FFF2-40B4-BE49-F238E27FC236}">
              <a16:creationId xmlns:a16="http://schemas.microsoft.com/office/drawing/2014/main" id="{9BB272EE-7AC6-4445-B502-3B8DB0D0C39B}"/>
            </a:ext>
          </a:extLst>
        </xdr:cNvPr>
        <xdr:cNvCxnSpPr/>
      </xdr:nvCxnSpPr>
      <xdr:spPr>
        <a:xfrm>
          <a:off x="12814300" y="62960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12065</xdr:rowOff>
    </xdr:from>
    <xdr:ext cx="405130" cy="259080"/>
    <xdr:sp macro="" textlink="">
      <xdr:nvSpPr>
        <xdr:cNvPr id="419" name="n_1aveValue【一般廃棄物処理施設】&#10;有形固定資産減価償却率">
          <a:extLst>
            <a:ext uri="{FF2B5EF4-FFF2-40B4-BE49-F238E27FC236}">
              <a16:creationId xmlns:a16="http://schemas.microsoft.com/office/drawing/2014/main" id="{1F4989E3-91D4-415D-B674-DDEFB7952DB9}"/>
            </a:ext>
          </a:extLst>
        </xdr:cNvPr>
        <xdr:cNvSpPr txBox="1"/>
      </xdr:nvSpPr>
      <xdr:spPr>
        <a:xfrm>
          <a:off x="15266035" y="6184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132080</xdr:rowOff>
    </xdr:from>
    <xdr:ext cx="403860" cy="257810"/>
    <xdr:sp macro="" textlink="">
      <xdr:nvSpPr>
        <xdr:cNvPr id="420" name="n_2aveValue【一般廃棄物処理施設】&#10;有形固定資産減価償却率">
          <a:extLst>
            <a:ext uri="{FF2B5EF4-FFF2-40B4-BE49-F238E27FC236}">
              <a16:creationId xmlns:a16="http://schemas.microsoft.com/office/drawing/2014/main" id="{C02CCC91-6383-4817-959D-F4D7ABF9A613}"/>
            </a:ext>
          </a:extLst>
        </xdr:cNvPr>
        <xdr:cNvSpPr txBox="1"/>
      </xdr:nvSpPr>
      <xdr:spPr>
        <a:xfrm>
          <a:off x="14389735" y="64757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158115</xdr:rowOff>
    </xdr:from>
    <xdr:ext cx="403860" cy="257810"/>
    <xdr:sp macro="" textlink="">
      <xdr:nvSpPr>
        <xdr:cNvPr id="421" name="n_3aveValue【一般廃棄物処理施設】&#10;有形固定資産減価償却率">
          <a:extLst>
            <a:ext uri="{FF2B5EF4-FFF2-40B4-BE49-F238E27FC236}">
              <a16:creationId xmlns:a16="http://schemas.microsoft.com/office/drawing/2014/main" id="{A9278B02-057F-4E29-BF00-F56F75BFC9D3}"/>
            </a:ext>
          </a:extLst>
        </xdr:cNvPr>
        <xdr:cNvSpPr txBox="1"/>
      </xdr:nvSpPr>
      <xdr:spPr>
        <a:xfrm>
          <a:off x="13500735" y="65017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1905</xdr:rowOff>
    </xdr:from>
    <xdr:ext cx="403860" cy="259080"/>
    <xdr:sp macro="" textlink="">
      <xdr:nvSpPr>
        <xdr:cNvPr id="422" name="n_4aveValue【一般廃棄物処理施設】&#10;有形固定資産減価償却率">
          <a:extLst>
            <a:ext uri="{FF2B5EF4-FFF2-40B4-BE49-F238E27FC236}">
              <a16:creationId xmlns:a16="http://schemas.microsoft.com/office/drawing/2014/main" id="{F5FAA8AF-B5E6-40E3-A8F4-FFAE7389793E}"/>
            </a:ext>
          </a:extLst>
        </xdr:cNvPr>
        <xdr:cNvSpPr txBox="1"/>
      </xdr:nvSpPr>
      <xdr:spPr>
        <a:xfrm>
          <a:off x="12611735" y="65170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167640</xdr:rowOff>
    </xdr:from>
    <xdr:ext cx="405130" cy="257810"/>
    <xdr:sp macro="" textlink="">
      <xdr:nvSpPr>
        <xdr:cNvPr id="423" name="n_1mainValue【一般廃棄物処理施設】&#10;有形固定資産減価償却率">
          <a:extLst>
            <a:ext uri="{FF2B5EF4-FFF2-40B4-BE49-F238E27FC236}">
              <a16:creationId xmlns:a16="http://schemas.microsoft.com/office/drawing/2014/main" id="{7DB50031-C98E-4268-AF3C-039A79C5DBC5}"/>
            </a:ext>
          </a:extLst>
        </xdr:cNvPr>
        <xdr:cNvSpPr txBox="1"/>
      </xdr:nvSpPr>
      <xdr:spPr>
        <a:xfrm>
          <a:off x="15266035" y="65112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133985</xdr:rowOff>
    </xdr:from>
    <xdr:ext cx="403860" cy="257810"/>
    <xdr:sp macro="" textlink="">
      <xdr:nvSpPr>
        <xdr:cNvPr id="424" name="n_2mainValue【一般廃棄物処理施設】&#10;有形固定資産減価償却率">
          <a:extLst>
            <a:ext uri="{FF2B5EF4-FFF2-40B4-BE49-F238E27FC236}">
              <a16:creationId xmlns:a16="http://schemas.microsoft.com/office/drawing/2014/main" id="{7B90D16B-3F5A-41AC-9675-0BE8B5E08665}"/>
            </a:ext>
          </a:extLst>
        </xdr:cNvPr>
        <xdr:cNvSpPr txBox="1"/>
      </xdr:nvSpPr>
      <xdr:spPr>
        <a:xfrm>
          <a:off x="14389735" y="61347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76835</xdr:rowOff>
    </xdr:from>
    <xdr:ext cx="403860" cy="257810"/>
    <xdr:sp macro="" textlink="">
      <xdr:nvSpPr>
        <xdr:cNvPr id="425" name="n_3mainValue【一般廃棄物処理施設】&#10;有形固定資産減価償却率">
          <a:extLst>
            <a:ext uri="{FF2B5EF4-FFF2-40B4-BE49-F238E27FC236}">
              <a16:creationId xmlns:a16="http://schemas.microsoft.com/office/drawing/2014/main" id="{FCD570AB-6405-4E6C-8806-6EC284CC93A4}"/>
            </a:ext>
          </a:extLst>
        </xdr:cNvPr>
        <xdr:cNvSpPr txBox="1"/>
      </xdr:nvSpPr>
      <xdr:spPr>
        <a:xfrm>
          <a:off x="13500735" y="60775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19685</xdr:rowOff>
    </xdr:from>
    <xdr:ext cx="403860" cy="257810"/>
    <xdr:sp macro="" textlink="">
      <xdr:nvSpPr>
        <xdr:cNvPr id="426" name="n_4mainValue【一般廃棄物処理施設】&#10;有形固定資産減価償却率">
          <a:extLst>
            <a:ext uri="{FF2B5EF4-FFF2-40B4-BE49-F238E27FC236}">
              <a16:creationId xmlns:a16="http://schemas.microsoft.com/office/drawing/2014/main" id="{B1C5995E-1D29-47D4-8666-781C8FBC62EB}"/>
            </a:ext>
          </a:extLst>
        </xdr:cNvPr>
        <xdr:cNvSpPr txBox="1"/>
      </xdr:nvSpPr>
      <xdr:spPr>
        <a:xfrm>
          <a:off x="12611735" y="60204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6039CBB5-70A7-4065-8EBC-B58B9374DC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a:extLst>
            <a:ext uri="{FF2B5EF4-FFF2-40B4-BE49-F238E27FC236}">
              <a16:creationId xmlns:a16="http://schemas.microsoft.com/office/drawing/2014/main" id="{DABD44E3-EE50-4DD7-9615-2519111B6724}"/>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a:extLst>
            <a:ext uri="{FF2B5EF4-FFF2-40B4-BE49-F238E27FC236}">
              <a16:creationId xmlns:a16="http://schemas.microsoft.com/office/drawing/2014/main" id="{DBC14A0B-1E19-404D-B578-009692BBEE03}"/>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a:extLst>
            <a:ext uri="{FF2B5EF4-FFF2-40B4-BE49-F238E27FC236}">
              <a16:creationId xmlns:a16="http://schemas.microsoft.com/office/drawing/2014/main" id="{9007055B-8ECC-4C52-9CC3-3C5E87617DCB}"/>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a:extLst>
            <a:ext uri="{FF2B5EF4-FFF2-40B4-BE49-F238E27FC236}">
              <a16:creationId xmlns:a16="http://schemas.microsoft.com/office/drawing/2014/main" id="{F687BC94-D26A-46CD-974A-F6309373972A}"/>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a:extLst>
            <a:ext uri="{FF2B5EF4-FFF2-40B4-BE49-F238E27FC236}">
              <a16:creationId xmlns:a16="http://schemas.microsoft.com/office/drawing/2014/main" id="{1DCFED31-FD3B-4CD7-AD5F-3CEB52E96607}"/>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a:extLst>
            <a:ext uri="{FF2B5EF4-FFF2-40B4-BE49-F238E27FC236}">
              <a16:creationId xmlns:a16="http://schemas.microsoft.com/office/drawing/2014/main" id="{A5A26E7E-CB4F-4929-B3E0-6EAAC4F41D75}"/>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a:extLst>
            <a:ext uri="{FF2B5EF4-FFF2-40B4-BE49-F238E27FC236}">
              <a16:creationId xmlns:a16="http://schemas.microsoft.com/office/drawing/2014/main" id="{1389DCC1-FD9F-47F4-BA9F-BBADD91B9DE9}"/>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35" name="テキスト ボックス 434">
          <a:extLst>
            <a:ext uri="{FF2B5EF4-FFF2-40B4-BE49-F238E27FC236}">
              <a16:creationId xmlns:a16="http://schemas.microsoft.com/office/drawing/2014/main" id="{7CC32B91-2DE3-44D4-9D8E-F187CAA6C884}"/>
            </a:ext>
          </a:extLst>
        </xdr:cNvPr>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a:extLst>
            <a:ext uri="{FF2B5EF4-FFF2-40B4-BE49-F238E27FC236}">
              <a16:creationId xmlns:a16="http://schemas.microsoft.com/office/drawing/2014/main" id="{92EBC550-A8A2-4858-AA09-24F17F24D2CD}"/>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37" name="直線コネクタ 436">
          <a:extLst>
            <a:ext uri="{FF2B5EF4-FFF2-40B4-BE49-F238E27FC236}">
              <a16:creationId xmlns:a16="http://schemas.microsoft.com/office/drawing/2014/main" id="{35BEEE59-2684-4571-87D6-6CD330413F67}"/>
            </a:ext>
          </a:extLst>
        </xdr:cNvPr>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48260</xdr:rowOff>
    </xdr:from>
    <xdr:ext cx="247650" cy="259080"/>
    <xdr:sp macro="" textlink="">
      <xdr:nvSpPr>
        <xdr:cNvPr id="438" name="テキスト ボックス 437">
          <a:extLst>
            <a:ext uri="{FF2B5EF4-FFF2-40B4-BE49-F238E27FC236}">
              <a16:creationId xmlns:a16="http://schemas.microsoft.com/office/drawing/2014/main" id="{3EEB8D03-D01D-4B3F-87A5-EEFDBD30C4B6}"/>
            </a:ext>
          </a:extLst>
        </xdr:cNvPr>
        <xdr:cNvSpPr txBox="1"/>
      </xdr:nvSpPr>
      <xdr:spPr>
        <a:xfrm>
          <a:off x="18039080" y="69062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9" name="直線コネクタ 438">
          <a:extLst>
            <a:ext uri="{FF2B5EF4-FFF2-40B4-BE49-F238E27FC236}">
              <a16:creationId xmlns:a16="http://schemas.microsoft.com/office/drawing/2014/main" id="{A1942CC2-D5EA-4C79-918B-57FC05CFD435}"/>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360" cy="259080"/>
    <xdr:sp macro="" textlink="">
      <xdr:nvSpPr>
        <xdr:cNvPr id="440" name="テキスト ボックス 439">
          <a:extLst>
            <a:ext uri="{FF2B5EF4-FFF2-40B4-BE49-F238E27FC236}">
              <a16:creationId xmlns:a16="http://schemas.microsoft.com/office/drawing/2014/main" id="{C6903BCD-8C16-4E44-99D4-5717E9D40CC0}"/>
            </a:ext>
          </a:extLst>
        </xdr:cNvPr>
        <xdr:cNvSpPr txBox="1"/>
      </xdr:nvSpPr>
      <xdr:spPr>
        <a:xfrm>
          <a:off x="17692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1" name="直線コネクタ 440">
          <a:extLst>
            <a:ext uri="{FF2B5EF4-FFF2-40B4-BE49-F238E27FC236}">
              <a16:creationId xmlns:a16="http://schemas.microsoft.com/office/drawing/2014/main" id="{117ECA57-906F-4FCB-B026-19EE9903794B}"/>
            </a:ext>
          </a:extLst>
        </xdr:cNvPr>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33</xdr:row>
      <xdr:rowOff>105410</xdr:rowOff>
    </xdr:from>
    <xdr:ext cx="594360" cy="259080"/>
    <xdr:sp macro="" textlink="">
      <xdr:nvSpPr>
        <xdr:cNvPr id="442" name="テキスト ボックス 441">
          <a:extLst>
            <a:ext uri="{FF2B5EF4-FFF2-40B4-BE49-F238E27FC236}">
              <a16:creationId xmlns:a16="http://schemas.microsoft.com/office/drawing/2014/main" id="{7F1E1285-5498-421B-B80F-64D17BB4A17D}"/>
            </a:ext>
          </a:extLst>
        </xdr:cNvPr>
        <xdr:cNvSpPr txBox="1"/>
      </xdr:nvSpPr>
      <xdr:spPr>
        <a:xfrm>
          <a:off x="17692370" y="5763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a:extLst>
            <a:ext uri="{FF2B5EF4-FFF2-40B4-BE49-F238E27FC236}">
              <a16:creationId xmlns:a16="http://schemas.microsoft.com/office/drawing/2014/main" id="{D04215D7-7060-4E07-8660-20F7A8F21E0B}"/>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444" name="テキスト ボックス 443">
          <a:extLst>
            <a:ext uri="{FF2B5EF4-FFF2-40B4-BE49-F238E27FC236}">
              <a16:creationId xmlns:a16="http://schemas.microsoft.com/office/drawing/2014/main" id="{C49CA34B-0171-4618-A43E-1E538A8C6189}"/>
            </a:ext>
          </a:extLst>
        </xdr:cNvPr>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一般廃棄物処理施設】&#10;一人当たり有形固定資産（償却資産）額グラフ枠">
          <a:extLst>
            <a:ext uri="{FF2B5EF4-FFF2-40B4-BE49-F238E27FC236}">
              <a16:creationId xmlns:a16="http://schemas.microsoft.com/office/drawing/2014/main" id="{F90B8847-AFAA-4A65-87A6-4535C5B0D9DD}"/>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20955</xdr:rowOff>
    </xdr:from>
    <xdr:to>
      <xdr:col>116</xdr:col>
      <xdr:colOff>62865</xdr:colOff>
      <xdr:row>41</xdr:row>
      <xdr:rowOff>18415</xdr:rowOff>
    </xdr:to>
    <xdr:cxnSp macro="">
      <xdr:nvCxnSpPr>
        <xdr:cNvPr id="446" name="直線コネクタ 445">
          <a:extLst>
            <a:ext uri="{FF2B5EF4-FFF2-40B4-BE49-F238E27FC236}">
              <a16:creationId xmlns:a16="http://schemas.microsoft.com/office/drawing/2014/main" id="{B62817EB-4E31-4572-9C1B-76238A8487A2}"/>
            </a:ext>
          </a:extLst>
        </xdr:cNvPr>
        <xdr:cNvCxnSpPr/>
      </xdr:nvCxnSpPr>
      <xdr:spPr>
        <a:xfrm flipV="1">
          <a:off x="22160865" y="5850255"/>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22225</xdr:rowOff>
    </xdr:from>
    <xdr:ext cx="313690" cy="258445"/>
    <xdr:sp macro="" textlink="">
      <xdr:nvSpPr>
        <xdr:cNvPr id="447" name="【一般廃棄物処理施設】&#10;一人当たり有形固定資産（償却資産）額最小値テキスト">
          <a:extLst>
            <a:ext uri="{FF2B5EF4-FFF2-40B4-BE49-F238E27FC236}">
              <a16:creationId xmlns:a16="http://schemas.microsoft.com/office/drawing/2014/main" id="{71126BEF-7496-4D9D-9F4A-AF8CBE2E629C}"/>
            </a:ext>
          </a:extLst>
        </xdr:cNvPr>
        <xdr:cNvSpPr txBox="1"/>
      </xdr:nvSpPr>
      <xdr:spPr>
        <a:xfrm>
          <a:off x="22199600" y="70516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18415</xdr:rowOff>
    </xdr:from>
    <xdr:to>
      <xdr:col>116</xdr:col>
      <xdr:colOff>152400</xdr:colOff>
      <xdr:row>41</xdr:row>
      <xdr:rowOff>18415</xdr:rowOff>
    </xdr:to>
    <xdr:cxnSp macro="">
      <xdr:nvCxnSpPr>
        <xdr:cNvPr id="448" name="直線コネクタ 447">
          <a:extLst>
            <a:ext uri="{FF2B5EF4-FFF2-40B4-BE49-F238E27FC236}">
              <a16:creationId xmlns:a16="http://schemas.microsoft.com/office/drawing/2014/main" id="{C4297999-615F-4D2D-BEDC-DAB91CBC472C}"/>
            </a:ext>
          </a:extLst>
        </xdr:cNvPr>
        <xdr:cNvCxnSpPr/>
      </xdr:nvCxnSpPr>
      <xdr:spPr>
        <a:xfrm>
          <a:off x="22072600" y="704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139065</xdr:rowOff>
    </xdr:from>
    <xdr:ext cx="598805" cy="259080"/>
    <xdr:sp macro="" textlink="">
      <xdr:nvSpPr>
        <xdr:cNvPr id="449" name="【一般廃棄物処理施設】&#10;一人当たり有形固定資産（償却資産）額最大値テキスト">
          <a:extLst>
            <a:ext uri="{FF2B5EF4-FFF2-40B4-BE49-F238E27FC236}">
              <a16:creationId xmlns:a16="http://schemas.microsoft.com/office/drawing/2014/main" id="{C76CAAED-2D8F-417F-AE2E-5B2261733FD6}"/>
            </a:ext>
          </a:extLst>
        </xdr:cNvPr>
        <xdr:cNvSpPr txBox="1"/>
      </xdr:nvSpPr>
      <xdr:spPr>
        <a:xfrm>
          <a:off x="22199600" y="56254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209,635</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20955</xdr:rowOff>
    </xdr:from>
    <xdr:to>
      <xdr:col>116</xdr:col>
      <xdr:colOff>152400</xdr:colOff>
      <xdr:row>34</xdr:row>
      <xdr:rowOff>20955</xdr:rowOff>
    </xdr:to>
    <xdr:cxnSp macro="">
      <xdr:nvCxnSpPr>
        <xdr:cNvPr id="450" name="直線コネクタ 449">
          <a:extLst>
            <a:ext uri="{FF2B5EF4-FFF2-40B4-BE49-F238E27FC236}">
              <a16:creationId xmlns:a16="http://schemas.microsoft.com/office/drawing/2014/main" id="{D9DBBBEC-875D-4D75-88FE-3D575BC6B104}"/>
            </a:ext>
          </a:extLst>
        </xdr:cNvPr>
        <xdr:cNvCxnSpPr/>
      </xdr:nvCxnSpPr>
      <xdr:spPr>
        <a:xfrm>
          <a:off x="22072600" y="585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86360</xdr:rowOff>
    </xdr:from>
    <xdr:ext cx="534670" cy="257810"/>
    <xdr:sp macro="" textlink="">
      <xdr:nvSpPr>
        <xdr:cNvPr id="451" name="【一般廃棄物処理施設】&#10;一人当たり有形固定資産（償却資産）額平均値テキスト">
          <a:extLst>
            <a:ext uri="{FF2B5EF4-FFF2-40B4-BE49-F238E27FC236}">
              <a16:creationId xmlns:a16="http://schemas.microsoft.com/office/drawing/2014/main" id="{FD93565F-07CB-454F-B6BE-118256958402}"/>
            </a:ext>
          </a:extLst>
        </xdr:cNvPr>
        <xdr:cNvSpPr txBox="1"/>
      </xdr:nvSpPr>
      <xdr:spPr>
        <a:xfrm>
          <a:off x="22199600" y="64300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63500</xdr:rowOff>
    </xdr:from>
    <xdr:to>
      <xdr:col>116</xdr:col>
      <xdr:colOff>114300</xdr:colOff>
      <xdr:row>38</xdr:row>
      <xdr:rowOff>165100</xdr:rowOff>
    </xdr:to>
    <xdr:sp macro="" textlink="">
      <xdr:nvSpPr>
        <xdr:cNvPr id="452" name="フローチャート: 判断 451">
          <a:extLst>
            <a:ext uri="{FF2B5EF4-FFF2-40B4-BE49-F238E27FC236}">
              <a16:creationId xmlns:a16="http://schemas.microsoft.com/office/drawing/2014/main" id="{ADDD1C2E-1567-423E-AB56-17657DECA9EA}"/>
            </a:ext>
          </a:extLst>
        </xdr:cNvPr>
        <xdr:cNvSpPr/>
      </xdr:nvSpPr>
      <xdr:spPr>
        <a:xfrm>
          <a:off x="22110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70485</xdr:rowOff>
    </xdr:from>
    <xdr:to>
      <xdr:col>112</xdr:col>
      <xdr:colOff>38100</xdr:colOff>
      <xdr:row>39</xdr:row>
      <xdr:rowOff>635</xdr:rowOff>
    </xdr:to>
    <xdr:sp macro="" textlink="">
      <xdr:nvSpPr>
        <xdr:cNvPr id="453" name="フローチャート: 判断 452">
          <a:extLst>
            <a:ext uri="{FF2B5EF4-FFF2-40B4-BE49-F238E27FC236}">
              <a16:creationId xmlns:a16="http://schemas.microsoft.com/office/drawing/2014/main" id="{B99C252F-5FA1-4CC2-8AA1-9CA7915A1B05}"/>
            </a:ext>
          </a:extLst>
        </xdr:cNvPr>
        <xdr:cNvSpPr/>
      </xdr:nvSpPr>
      <xdr:spPr>
        <a:xfrm>
          <a:off x="21272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454" name="フローチャート: 判断 453">
          <a:extLst>
            <a:ext uri="{FF2B5EF4-FFF2-40B4-BE49-F238E27FC236}">
              <a16:creationId xmlns:a16="http://schemas.microsoft.com/office/drawing/2014/main" id="{18633653-A355-40E2-8F14-02BEF251C977}"/>
            </a:ext>
          </a:extLst>
        </xdr:cNvPr>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99695</xdr:rowOff>
    </xdr:from>
    <xdr:to>
      <xdr:col>102</xdr:col>
      <xdr:colOff>165100</xdr:colOff>
      <xdr:row>39</xdr:row>
      <xdr:rowOff>29845</xdr:rowOff>
    </xdr:to>
    <xdr:sp macro="" textlink="">
      <xdr:nvSpPr>
        <xdr:cNvPr id="455" name="フローチャート: 判断 454">
          <a:extLst>
            <a:ext uri="{FF2B5EF4-FFF2-40B4-BE49-F238E27FC236}">
              <a16:creationId xmlns:a16="http://schemas.microsoft.com/office/drawing/2014/main" id="{86FD95FF-0EC8-4E07-9C93-6E178EDCE9EE}"/>
            </a:ext>
          </a:extLst>
        </xdr:cNvPr>
        <xdr:cNvSpPr/>
      </xdr:nvSpPr>
      <xdr:spPr>
        <a:xfrm>
          <a:off x="194945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106045</xdr:rowOff>
    </xdr:from>
    <xdr:to>
      <xdr:col>98</xdr:col>
      <xdr:colOff>38100</xdr:colOff>
      <xdr:row>39</xdr:row>
      <xdr:rowOff>36195</xdr:rowOff>
    </xdr:to>
    <xdr:sp macro="" textlink="">
      <xdr:nvSpPr>
        <xdr:cNvPr id="456" name="フローチャート: 判断 455">
          <a:extLst>
            <a:ext uri="{FF2B5EF4-FFF2-40B4-BE49-F238E27FC236}">
              <a16:creationId xmlns:a16="http://schemas.microsoft.com/office/drawing/2014/main" id="{0D402F79-7469-41C7-BA7B-70E57940287E}"/>
            </a:ext>
          </a:extLst>
        </xdr:cNvPr>
        <xdr:cNvSpPr/>
      </xdr:nvSpPr>
      <xdr:spPr>
        <a:xfrm>
          <a:off x="18605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57" name="テキスト ボックス 456">
          <a:extLst>
            <a:ext uri="{FF2B5EF4-FFF2-40B4-BE49-F238E27FC236}">
              <a16:creationId xmlns:a16="http://schemas.microsoft.com/office/drawing/2014/main" id="{990DC669-F302-46CB-A1C2-C1B62741E63F}"/>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58" name="テキスト ボックス 457">
          <a:extLst>
            <a:ext uri="{FF2B5EF4-FFF2-40B4-BE49-F238E27FC236}">
              <a16:creationId xmlns:a16="http://schemas.microsoft.com/office/drawing/2014/main" id="{197D9E4D-71F1-40BD-83D4-1472587A89E5}"/>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59" name="テキスト ボックス 458">
          <a:extLst>
            <a:ext uri="{FF2B5EF4-FFF2-40B4-BE49-F238E27FC236}">
              <a16:creationId xmlns:a16="http://schemas.microsoft.com/office/drawing/2014/main" id="{221054DD-CF6A-48D9-8DCB-BEFBCACC951E}"/>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60" name="テキスト ボックス 459">
          <a:extLst>
            <a:ext uri="{FF2B5EF4-FFF2-40B4-BE49-F238E27FC236}">
              <a16:creationId xmlns:a16="http://schemas.microsoft.com/office/drawing/2014/main" id="{42BAFC53-2ADA-4F88-B818-1F62B4B5DEE4}"/>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61" name="テキスト ボックス 460">
          <a:extLst>
            <a:ext uri="{FF2B5EF4-FFF2-40B4-BE49-F238E27FC236}">
              <a16:creationId xmlns:a16="http://schemas.microsoft.com/office/drawing/2014/main" id="{4F0BE99C-854D-4CC4-ABD5-A3CEFDD730F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8890</xdr:rowOff>
    </xdr:from>
    <xdr:to>
      <xdr:col>116</xdr:col>
      <xdr:colOff>114300</xdr:colOff>
      <xdr:row>39</xdr:row>
      <xdr:rowOff>110490</xdr:rowOff>
    </xdr:to>
    <xdr:sp macro="" textlink="">
      <xdr:nvSpPr>
        <xdr:cNvPr id="462" name="楕円 461">
          <a:extLst>
            <a:ext uri="{FF2B5EF4-FFF2-40B4-BE49-F238E27FC236}">
              <a16:creationId xmlns:a16="http://schemas.microsoft.com/office/drawing/2014/main" id="{F64D1E5D-EAAB-4AEB-873E-101CB187ABA2}"/>
            </a:ext>
          </a:extLst>
        </xdr:cNvPr>
        <xdr:cNvSpPr/>
      </xdr:nvSpPr>
      <xdr:spPr>
        <a:xfrm>
          <a:off x="221107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158750</xdr:rowOff>
    </xdr:from>
    <xdr:ext cx="534670" cy="259080"/>
    <xdr:sp macro="" textlink="">
      <xdr:nvSpPr>
        <xdr:cNvPr id="463" name="【一般廃棄物処理施設】&#10;一人当たり有形固定資産（償却資産）額該当値テキスト">
          <a:extLst>
            <a:ext uri="{FF2B5EF4-FFF2-40B4-BE49-F238E27FC236}">
              <a16:creationId xmlns:a16="http://schemas.microsoft.com/office/drawing/2014/main" id="{A2F82CBD-3889-48FD-930A-70D4DB4D5E17}"/>
            </a:ext>
          </a:extLst>
        </xdr:cNvPr>
        <xdr:cNvSpPr txBox="1"/>
      </xdr:nvSpPr>
      <xdr:spPr>
        <a:xfrm>
          <a:off x="22199600" y="6673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7620</xdr:rowOff>
    </xdr:from>
    <xdr:to>
      <xdr:col>112</xdr:col>
      <xdr:colOff>38100</xdr:colOff>
      <xdr:row>39</xdr:row>
      <xdr:rowOff>109220</xdr:rowOff>
    </xdr:to>
    <xdr:sp macro="" textlink="">
      <xdr:nvSpPr>
        <xdr:cNvPr id="464" name="楕円 463">
          <a:extLst>
            <a:ext uri="{FF2B5EF4-FFF2-40B4-BE49-F238E27FC236}">
              <a16:creationId xmlns:a16="http://schemas.microsoft.com/office/drawing/2014/main" id="{4B8AED7E-F573-47C5-978A-141F1372D828}"/>
            </a:ext>
          </a:extLst>
        </xdr:cNvPr>
        <xdr:cNvSpPr/>
      </xdr:nvSpPr>
      <xdr:spPr>
        <a:xfrm>
          <a:off x="21272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58420</xdr:rowOff>
    </xdr:from>
    <xdr:to>
      <xdr:col>116</xdr:col>
      <xdr:colOff>63500</xdr:colOff>
      <xdr:row>39</xdr:row>
      <xdr:rowOff>59690</xdr:rowOff>
    </xdr:to>
    <xdr:cxnSp macro="">
      <xdr:nvCxnSpPr>
        <xdr:cNvPr id="465" name="直線コネクタ 464">
          <a:extLst>
            <a:ext uri="{FF2B5EF4-FFF2-40B4-BE49-F238E27FC236}">
              <a16:creationId xmlns:a16="http://schemas.microsoft.com/office/drawing/2014/main" id="{04E8712C-3CE9-4850-8757-3DA67DD5C853}"/>
            </a:ext>
          </a:extLst>
        </xdr:cNvPr>
        <xdr:cNvCxnSpPr/>
      </xdr:nvCxnSpPr>
      <xdr:spPr>
        <a:xfrm>
          <a:off x="21323300" y="67449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6350</xdr:rowOff>
    </xdr:from>
    <xdr:to>
      <xdr:col>107</xdr:col>
      <xdr:colOff>101600</xdr:colOff>
      <xdr:row>39</xdr:row>
      <xdr:rowOff>107315</xdr:rowOff>
    </xdr:to>
    <xdr:sp macro="" textlink="">
      <xdr:nvSpPr>
        <xdr:cNvPr id="466" name="楕円 465">
          <a:extLst>
            <a:ext uri="{FF2B5EF4-FFF2-40B4-BE49-F238E27FC236}">
              <a16:creationId xmlns:a16="http://schemas.microsoft.com/office/drawing/2014/main" id="{F21E89A8-5237-4B11-B7C7-D55B0C88A176}"/>
            </a:ext>
          </a:extLst>
        </xdr:cNvPr>
        <xdr:cNvSpPr/>
      </xdr:nvSpPr>
      <xdr:spPr>
        <a:xfrm>
          <a:off x="20383500" y="669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56515</xdr:rowOff>
    </xdr:from>
    <xdr:to>
      <xdr:col>111</xdr:col>
      <xdr:colOff>177800</xdr:colOff>
      <xdr:row>39</xdr:row>
      <xdr:rowOff>58420</xdr:rowOff>
    </xdr:to>
    <xdr:cxnSp macro="">
      <xdr:nvCxnSpPr>
        <xdr:cNvPr id="467" name="直線コネクタ 466">
          <a:extLst>
            <a:ext uri="{FF2B5EF4-FFF2-40B4-BE49-F238E27FC236}">
              <a16:creationId xmlns:a16="http://schemas.microsoft.com/office/drawing/2014/main" id="{D1351CBE-5E09-4BBF-99D0-7E63016E0372}"/>
            </a:ext>
          </a:extLst>
        </xdr:cNvPr>
        <xdr:cNvCxnSpPr/>
      </xdr:nvCxnSpPr>
      <xdr:spPr>
        <a:xfrm>
          <a:off x="20434300" y="67430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144780</xdr:rowOff>
    </xdr:from>
    <xdr:to>
      <xdr:col>102</xdr:col>
      <xdr:colOff>165100</xdr:colOff>
      <xdr:row>39</xdr:row>
      <xdr:rowOff>74930</xdr:rowOff>
    </xdr:to>
    <xdr:sp macro="" textlink="">
      <xdr:nvSpPr>
        <xdr:cNvPr id="468" name="楕円 467">
          <a:extLst>
            <a:ext uri="{FF2B5EF4-FFF2-40B4-BE49-F238E27FC236}">
              <a16:creationId xmlns:a16="http://schemas.microsoft.com/office/drawing/2014/main" id="{9FC2CED3-F953-4D1E-A64F-49365F20843B}"/>
            </a:ext>
          </a:extLst>
        </xdr:cNvPr>
        <xdr:cNvSpPr/>
      </xdr:nvSpPr>
      <xdr:spPr>
        <a:xfrm>
          <a:off x="19494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24130</xdr:rowOff>
    </xdr:from>
    <xdr:to>
      <xdr:col>107</xdr:col>
      <xdr:colOff>50800</xdr:colOff>
      <xdr:row>39</xdr:row>
      <xdr:rowOff>56515</xdr:rowOff>
    </xdr:to>
    <xdr:cxnSp macro="">
      <xdr:nvCxnSpPr>
        <xdr:cNvPr id="469" name="直線コネクタ 468">
          <a:extLst>
            <a:ext uri="{FF2B5EF4-FFF2-40B4-BE49-F238E27FC236}">
              <a16:creationId xmlns:a16="http://schemas.microsoft.com/office/drawing/2014/main" id="{23E35A16-F2E9-414A-9ACB-1E05264C9B10}"/>
            </a:ext>
          </a:extLst>
        </xdr:cNvPr>
        <xdr:cNvCxnSpPr/>
      </xdr:nvCxnSpPr>
      <xdr:spPr>
        <a:xfrm>
          <a:off x="19545300" y="67106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154940</xdr:rowOff>
    </xdr:from>
    <xdr:to>
      <xdr:col>98</xdr:col>
      <xdr:colOff>38100</xdr:colOff>
      <xdr:row>39</xdr:row>
      <xdr:rowOff>84455</xdr:rowOff>
    </xdr:to>
    <xdr:sp macro="" textlink="">
      <xdr:nvSpPr>
        <xdr:cNvPr id="470" name="楕円 469">
          <a:extLst>
            <a:ext uri="{FF2B5EF4-FFF2-40B4-BE49-F238E27FC236}">
              <a16:creationId xmlns:a16="http://schemas.microsoft.com/office/drawing/2014/main" id="{2260F134-A93A-4A75-869B-AF966C8BA6A0}"/>
            </a:ext>
          </a:extLst>
        </xdr:cNvPr>
        <xdr:cNvSpPr/>
      </xdr:nvSpPr>
      <xdr:spPr>
        <a:xfrm>
          <a:off x="18605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24130</xdr:rowOff>
    </xdr:from>
    <xdr:to>
      <xdr:col>102</xdr:col>
      <xdr:colOff>114300</xdr:colOff>
      <xdr:row>39</xdr:row>
      <xdr:rowOff>33655</xdr:rowOff>
    </xdr:to>
    <xdr:cxnSp macro="">
      <xdr:nvCxnSpPr>
        <xdr:cNvPr id="471" name="直線コネクタ 470">
          <a:extLst>
            <a:ext uri="{FF2B5EF4-FFF2-40B4-BE49-F238E27FC236}">
              <a16:creationId xmlns:a16="http://schemas.microsoft.com/office/drawing/2014/main" id="{C08F8859-90A7-4312-80BD-DF033542AA78}"/>
            </a:ext>
          </a:extLst>
        </xdr:cNvPr>
        <xdr:cNvCxnSpPr/>
      </xdr:nvCxnSpPr>
      <xdr:spPr>
        <a:xfrm flipV="1">
          <a:off x="18656300" y="67106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37</xdr:row>
      <xdr:rowOff>17780</xdr:rowOff>
    </xdr:from>
    <xdr:ext cx="534670" cy="257810"/>
    <xdr:sp macro="" textlink="">
      <xdr:nvSpPr>
        <xdr:cNvPr id="472" name="n_1aveValue【一般廃棄物処理施設】&#10;一人当たり有形固定資産（償却資産）額">
          <a:extLst>
            <a:ext uri="{FF2B5EF4-FFF2-40B4-BE49-F238E27FC236}">
              <a16:creationId xmlns:a16="http://schemas.microsoft.com/office/drawing/2014/main" id="{03AFFFF3-4051-4352-A7FA-F20523EDB99C}"/>
            </a:ext>
          </a:extLst>
        </xdr:cNvPr>
        <xdr:cNvSpPr txBox="1"/>
      </xdr:nvSpPr>
      <xdr:spPr>
        <a:xfrm>
          <a:off x="21043265" y="63614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72,155</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31115</xdr:rowOff>
    </xdr:from>
    <xdr:ext cx="533400" cy="257810"/>
    <xdr:sp macro="" textlink="">
      <xdr:nvSpPr>
        <xdr:cNvPr id="473" name="n_2aveValue【一般廃棄物処理施設】&#10;一人当たり有形固定資産（償却資産）額">
          <a:extLst>
            <a:ext uri="{FF2B5EF4-FFF2-40B4-BE49-F238E27FC236}">
              <a16:creationId xmlns:a16="http://schemas.microsoft.com/office/drawing/2014/main" id="{6C391436-EE69-4DF8-A5A7-247FBC08138E}"/>
            </a:ext>
          </a:extLst>
        </xdr:cNvPr>
        <xdr:cNvSpPr txBox="1"/>
      </xdr:nvSpPr>
      <xdr:spPr>
        <a:xfrm>
          <a:off x="20166965" y="6374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37</xdr:row>
      <xdr:rowOff>46355</xdr:rowOff>
    </xdr:from>
    <xdr:ext cx="533400" cy="259080"/>
    <xdr:sp macro="" textlink="">
      <xdr:nvSpPr>
        <xdr:cNvPr id="474" name="n_3aveValue【一般廃棄物処理施設】&#10;一人当たり有形固定資産（償却資産）額">
          <a:extLst>
            <a:ext uri="{FF2B5EF4-FFF2-40B4-BE49-F238E27FC236}">
              <a16:creationId xmlns:a16="http://schemas.microsoft.com/office/drawing/2014/main" id="{E81DDBB5-BBA1-4F61-9D22-9A4BA5710734}"/>
            </a:ext>
          </a:extLst>
        </xdr:cNvPr>
        <xdr:cNvSpPr txBox="1"/>
      </xdr:nvSpPr>
      <xdr:spPr>
        <a:xfrm>
          <a:off x="19277965" y="6390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37</xdr:row>
      <xdr:rowOff>52705</xdr:rowOff>
    </xdr:from>
    <xdr:ext cx="533400" cy="257810"/>
    <xdr:sp macro="" textlink="">
      <xdr:nvSpPr>
        <xdr:cNvPr id="475" name="n_4aveValue【一般廃棄物処理施設】&#10;一人当たり有形固定資産（償却資産）額">
          <a:extLst>
            <a:ext uri="{FF2B5EF4-FFF2-40B4-BE49-F238E27FC236}">
              <a16:creationId xmlns:a16="http://schemas.microsoft.com/office/drawing/2014/main" id="{AC7D5E1B-4C78-4BBD-9CB0-7CB78ED80F31}"/>
            </a:ext>
          </a:extLst>
        </xdr:cNvPr>
        <xdr:cNvSpPr txBox="1"/>
      </xdr:nvSpPr>
      <xdr:spPr>
        <a:xfrm>
          <a:off x="18388965" y="63963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39</xdr:row>
      <xdr:rowOff>100330</xdr:rowOff>
    </xdr:from>
    <xdr:ext cx="534670" cy="257810"/>
    <xdr:sp macro="" textlink="">
      <xdr:nvSpPr>
        <xdr:cNvPr id="476" name="n_1mainValue【一般廃棄物処理施設】&#10;一人当たり有形固定資産（償却資産）額">
          <a:extLst>
            <a:ext uri="{FF2B5EF4-FFF2-40B4-BE49-F238E27FC236}">
              <a16:creationId xmlns:a16="http://schemas.microsoft.com/office/drawing/2014/main" id="{B161A29B-DBE1-4896-8C6D-46F79001D98E}"/>
            </a:ext>
          </a:extLst>
        </xdr:cNvPr>
        <xdr:cNvSpPr txBox="1"/>
      </xdr:nvSpPr>
      <xdr:spPr>
        <a:xfrm>
          <a:off x="21043265" y="67868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53,132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39</xdr:row>
      <xdr:rowOff>98425</xdr:rowOff>
    </xdr:from>
    <xdr:ext cx="533400" cy="257810"/>
    <xdr:sp macro="" textlink="">
      <xdr:nvSpPr>
        <xdr:cNvPr id="477" name="n_2mainValue【一般廃棄物処理施設】&#10;一人当たり有形固定資産（償却資産）額">
          <a:extLst>
            <a:ext uri="{FF2B5EF4-FFF2-40B4-BE49-F238E27FC236}">
              <a16:creationId xmlns:a16="http://schemas.microsoft.com/office/drawing/2014/main" id="{794A1C62-955A-4B81-BC44-657AEEFDC8EF}"/>
            </a:ext>
          </a:extLst>
        </xdr:cNvPr>
        <xdr:cNvSpPr txBox="1"/>
      </xdr:nvSpPr>
      <xdr:spPr>
        <a:xfrm>
          <a:off x="20166965" y="67849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39</xdr:row>
      <xdr:rowOff>66040</xdr:rowOff>
    </xdr:from>
    <xdr:ext cx="533400" cy="257810"/>
    <xdr:sp macro="" textlink="">
      <xdr:nvSpPr>
        <xdr:cNvPr id="478" name="n_3mainValue【一般廃棄物処理施設】&#10;一人当たり有形固定資産（償却資産）額">
          <a:extLst>
            <a:ext uri="{FF2B5EF4-FFF2-40B4-BE49-F238E27FC236}">
              <a16:creationId xmlns:a16="http://schemas.microsoft.com/office/drawing/2014/main" id="{DC710D38-4BB2-4168-8A19-664012D92913}"/>
            </a:ext>
          </a:extLst>
        </xdr:cNvPr>
        <xdr:cNvSpPr txBox="1"/>
      </xdr:nvSpPr>
      <xdr:spPr>
        <a:xfrm>
          <a:off x="19277965" y="6752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39</xdr:row>
      <xdr:rowOff>75565</xdr:rowOff>
    </xdr:from>
    <xdr:ext cx="533400" cy="257810"/>
    <xdr:sp macro="" textlink="">
      <xdr:nvSpPr>
        <xdr:cNvPr id="479" name="n_4mainValue【一般廃棄物処理施設】&#10;一人当たり有形固定資産（償却資産）額">
          <a:extLst>
            <a:ext uri="{FF2B5EF4-FFF2-40B4-BE49-F238E27FC236}">
              <a16:creationId xmlns:a16="http://schemas.microsoft.com/office/drawing/2014/main" id="{D933AA4B-4059-4E49-8F54-07858A08C880}"/>
            </a:ext>
          </a:extLst>
        </xdr:cNvPr>
        <xdr:cNvSpPr txBox="1"/>
      </xdr:nvSpPr>
      <xdr:spPr>
        <a:xfrm>
          <a:off x="18388965" y="67621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a16="http://schemas.microsoft.com/office/drawing/2014/main" id="{37322408-629F-4073-A00A-ECEFD6E5FB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a16="http://schemas.microsoft.com/office/drawing/2014/main" id="{9D371949-CE42-451C-8EA0-298B794B7FF5}"/>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a16="http://schemas.microsoft.com/office/drawing/2014/main" id="{AB9E07A9-F34B-4404-8EC4-319FE1EF2B16}"/>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a16="http://schemas.microsoft.com/office/drawing/2014/main" id="{0FCBDD2A-DEF8-4503-95AF-2F9BBA099F87}"/>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a16="http://schemas.microsoft.com/office/drawing/2014/main" id="{8142B9B5-478F-46C9-854F-3CA224B6D0FD}"/>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a16="http://schemas.microsoft.com/office/drawing/2014/main" id="{C60E88DA-5095-4F7B-A447-F65EC54937ED}"/>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a16="http://schemas.microsoft.com/office/drawing/2014/main" id="{8D8BDECC-9989-4AE8-9182-AB9301697596}"/>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a16="http://schemas.microsoft.com/office/drawing/2014/main" id="{D7E68C2A-8BB2-44B0-AB8E-FDFBDF1C0E7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a:extLst>
            <a:ext uri="{FF2B5EF4-FFF2-40B4-BE49-F238E27FC236}">
              <a16:creationId xmlns:a16="http://schemas.microsoft.com/office/drawing/2014/main" id="{6D65C79D-A90F-4397-B50E-7E0FEEAE8E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a:extLst>
            <a:ext uri="{FF2B5EF4-FFF2-40B4-BE49-F238E27FC236}">
              <a16:creationId xmlns:a16="http://schemas.microsoft.com/office/drawing/2014/main" id="{6BC9E54C-5FDE-4433-9048-391B42AC6F04}"/>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a:extLst>
            <a:ext uri="{FF2B5EF4-FFF2-40B4-BE49-F238E27FC236}">
              <a16:creationId xmlns:a16="http://schemas.microsoft.com/office/drawing/2014/main" id="{1480B554-03FD-42F8-A276-5D5263CB87E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a:extLst>
            <a:ext uri="{FF2B5EF4-FFF2-40B4-BE49-F238E27FC236}">
              <a16:creationId xmlns:a16="http://schemas.microsoft.com/office/drawing/2014/main" id="{B39FE1D3-3880-4BB0-A678-67C80C94491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a:extLst>
            <a:ext uri="{FF2B5EF4-FFF2-40B4-BE49-F238E27FC236}">
              <a16:creationId xmlns:a16="http://schemas.microsoft.com/office/drawing/2014/main" id="{8B1316C5-2ED4-4E82-998D-E7E3F9C02727}"/>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a:extLst>
            <a:ext uri="{FF2B5EF4-FFF2-40B4-BE49-F238E27FC236}">
              <a16:creationId xmlns:a16="http://schemas.microsoft.com/office/drawing/2014/main" id="{D7231094-2D62-4E7F-AEDD-8AC51CBE31EE}"/>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a:extLst>
            <a:ext uri="{FF2B5EF4-FFF2-40B4-BE49-F238E27FC236}">
              <a16:creationId xmlns:a16="http://schemas.microsoft.com/office/drawing/2014/main" id="{78E668B7-C614-4842-97DF-2AF41E4B05D4}"/>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a:extLst>
            <a:ext uri="{FF2B5EF4-FFF2-40B4-BE49-F238E27FC236}">
              <a16:creationId xmlns:a16="http://schemas.microsoft.com/office/drawing/2014/main" id="{FC93EB2B-2C93-41C9-ACB1-92B5B4DC639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id="{3A24A97F-C918-4B01-909F-34F2587AD11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id="{3D4CB422-731D-4266-93E2-C135F11FD931}"/>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id="{F56A9AD4-18C0-43CB-8338-EA6A42B77B21}"/>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id="{C10BA82E-D145-476C-B228-91F8CF944D9A}"/>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id="{A62339E4-5ADF-4745-B596-86B506C84877}"/>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id="{75F1796D-C529-4090-BE39-67D4C58F9057}"/>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id="{8D154C84-E5A6-4635-8301-E428B7F53EEA}"/>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id="{A50C47B4-547C-475C-81B8-E7C41B18997B}"/>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504" name="テキスト ボックス 503">
          <a:extLst>
            <a:ext uri="{FF2B5EF4-FFF2-40B4-BE49-F238E27FC236}">
              <a16:creationId xmlns:a16="http://schemas.microsoft.com/office/drawing/2014/main" id="{94AC7213-9F63-46CD-9C54-2A173136A857}"/>
            </a:ext>
          </a:extLst>
        </xdr:cNvPr>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a:extLst>
            <a:ext uri="{FF2B5EF4-FFF2-40B4-BE49-F238E27FC236}">
              <a16:creationId xmlns:a16="http://schemas.microsoft.com/office/drawing/2014/main" id="{B56FACF5-88FD-4A6E-A572-E107284427FE}"/>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506" name="テキスト ボックス 505">
          <a:extLst>
            <a:ext uri="{FF2B5EF4-FFF2-40B4-BE49-F238E27FC236}">
              <a16:creationId xmlns:a16="http://schemas.microsoft.com/office/drawing/2014/main" id="{74B00E53-D445-4BF5-9F4F-8131FABABC99}"/>
            </a:ext>
          </a:extLst>
        </xdr:cNvPr>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07" name="直線コネクタ 506">
          <a:extLst>
            <a:ext uri="{FF2B5EF4-FFF2-40B4-BE49-F238E27FC236}">
              <a16:creationId xmlns:a16="http://schemas.microsoft.com/office/drawing/2014/main" id="{074B4314-5EA4-4590-9231-5140EF515E2A}"/>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508" name="テキスト ボックス 507">
          <a:extLst>
            <a:ext uri="{FF2B5EF4-FFF2-40B4-BE49-F238E27FC236}">
              <a16:creationId xmlns:a16="http://schemas.microsoft.com/office/drawing/2014/main" id="{2E5D0E88-6B09-4DB5-816D-2C926831E350}"/>
            </a:ext>
          </a:extLst>
        </xdr:cNvPr>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09" name="直線コネクタ 508">
          <a:extLst>
            <a:ext uri="{FF2B5EF4-FFF2-40B4-BE49-F238E27FC236}">
              <a16:creationId xmlns:a16="http://schemas.microsoft.com/office/drawing/2014/main" id="{30726E6B-AB79-4B55-81F0-DC75BCB81E6D}"/>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510" name="テキスト ボックス 509">
          <a:extLst>
            <a:ext uri="{FF2B5EF4-FFF2-40B4-BE49-F238E27FC236}">
              <a16:creationId xmlns:a16="http://schemas.microsoft.com/office/drawing/2014/main" id="{A2F9C175-F9E9-4E62-990E-43945AFBFDFB}"/>
            </a:ext>
          </a:extLst>
        </xdr:cNvPr>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11" name="直線コネクタ 510">
          <a:extLst>
            <a:ext uri="{FF2B5EF4-FFF2-40B4-BE49-F238E27FC236}">
              <a16:creationId xmlns:a16="http://schemas.microsoft.com/office/drawing/2014/main" id="{27C3EAC7-47C2-4E14-B152-43F24189D884}"/>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12" name="テキスト ボックス 511">
          <a:extLst>
            <a:ext uri="{FF2B5EF4-FFF2-40B4-BE49-F238E27FC236}">
              <a16:creationId xmlns:a16="http://schemas.microsoft.com/office/drawing/2014/main" id="{5EA4C64B-8DF5-4EE0-A1A4-7AD3287C6044}"/>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13" name="直線コネクタ 512">
          <a:extLst>
            <a:ext uri="{FF2B5EF4-FFF2-40B4-BE49-F238E27FC236}">
              <a16:creationId xmlns:a16="http://schemas.microsoft.com/office/drawing/2014/main" id="{C0B81EFE-B3AA-4276-A6A2-9E446D2B627E}"/>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514" name="テキスト ボックス 513">
          <a:extLst>
            <a:ext uri="{FF2B5EF4-FFF2-40B4-BE49-F238E27FC236}">
              <a16:creationId xmlns:a16="http://schemas.microsoft.com/office/drawing/2014/main" id="{18A56E46-C3CE-47C5-9EEC-E91150D4F254}"/>
            </a:ext>
          </a:extLst>
        </xdr:cNvPr>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15" name="直線コネクタ 514">
          <a:extLst>
            <a:ext uri="{FF2B5EF4-FFF2-40B4-BE49-F238E27FC236}">
              <a16:creationId xmlns:a16="http://schemas.microsoft.com/office/drawing/2014/main" id="{C1452BCF-DB2D-46CC-B4BC-B4909D433752}"/>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16" name="テキスト ボックス 515">
          <a:extLst>
            <a:ext uri="{FF2B5EF4-FFF2-40B4-BE49-F238E27FC236}">
              <a16:creationId xmlns:a16="http://schemas.microsoft.com/office/drawing/2014/main" id="{7F1487DE-C273-44BB-8B6F-EDA979AD6C9D}"/>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17" name="直線コネクタ 516">
          <a:extLst>
            <a:ext uri="{FF2B5EF4-FFF2-40B4-BE49-F238E27FC236}">
              <a16:creationId xmlns:a16="http://schemas.microsoft.com/office/drawing/2014/main" id="{38572628-2E9A-42D3-A18F-ADA161F946BF}"/>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518" name="テキスト ボックス 517">
          <a:extLst>
            <a:ext uri="{FF2B5EF4-FFF2-40B4-BE49-F238E27FC236}">
              <a16:creationId xmlns:a16="http://schemas.microsoft.com/office/drawing/2014/main" id="{FC3548DD-949B-41DE-95F5-D0B9F8FCBC75}"/>
            </a:ext>
          </a:extLst>
        </xdr:cNvPr>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DB635C45-E444-48AD-88C4-AC698E5C4B22}"/>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消防施設】&#10;有形固定資産減価償却率グラフ枠">
          <a:extLst>
            <a:ext uri="{FF2B5EF4-FFF2-40B4-BE49-F238E27FC236}">
              <a16:creationId xmlns:a16="http://schemas.microsoft.com/office/drawing/2014/main" id="{3D6AE0E7-7891-4125-8904-0EAC202AED97}"/>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1905</xdr:rowOff>
    </xdr:from>
    <xdr:to>
      <xdr:col>85</xdr:col>
      <xdr:colOff>126365</xdr:colOff>
      <xdr:row>86</xdr:row>
      <xdr:rowOff>168910</xdr:rowOff>
    </xdr:to>
    <xdr:cxnSp macro="">
      <xdr:nvCxnSpPr>
        <xdr:cNvPr id="521" name="直線コネクタ 520">
          <a:extLst>
            <a:ext uri="{FF2B5EF4-FFF2-40B4-BE49-F238E27FC236}">
              <a16:creationId xmlns:a16="http://schemas.microsoft.com/office/drawing/2014/main" id="{EFF880EF-7654-4DA3-A691-097009B02809}"/>
            </a:ext>
          </a:extLst>
        </xdr:cNvPr>
        <xdr:cNvCxnSpPr/>
      </xdr:nvCxnSpPr>
      <xdr:spPr>
        <a:xfrm flipV="1">
          <a:off x="16318865" y="13375005"/>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22" name="【消防施設】&#10;有形固定資産減価償却率最小値テキスト">
          <a:extLst>
            <a:ext uri="{FF2B5EF4-FFF2-40B4-BE49-F238E27FC236}">
              <a16:creationId xmlns:a16="http://schemas.microsoft.com/office/drawing/2014/main" id="{33812474-265F-454A-90E0-AFF7E779BB09}"/>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23" name="直線コネクタ 522">
          <a:extLst>
            <a:ext uri="{FF2B5EF4-FFF2-40B4-BE49-F238E27FC236}">
              <a16:creationId xmlns:a16="http://schemas.microsoft.com/office/drawing/2014/main" id="{6D189CFC-0BB2-4DA3-AE00-2518C5FD136C}"/>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120650</xdr:rowOff>
    </xdr:from>
    <xdr:ext cx="340360" cy="257810"/>
    <xdr:sp macro="" textlink="">
      <xdr:nvSpPr>
        <xdr:cNvPr id="524" name="【消防施設】&#10;有形固定資産減価償却率最大値テキスト">
          <a:extLst>
            <a:ext uri="{FF2B5EF4-FFF2-40B4-BE49-F238E27FC236}">
              <a16:creationId xmlns:a16="http://schemas.microsoft.com/office/drawing/2014/main" id="{B2C681B8-639D-4726-A4E8-D757011C3B12}"/>
            </a:ext>
          </a:extLst>
        </xdr:cNvPr>
        <xdr:cNvSpPr txBox="1"/>
      </xdr:nvSpPr>
      <xdr:spPr>
        <a:xfrm>
          <a:off x="16357600" y="1315085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1905</xdr:rowOff>
    </xdr:from>
    <xdr:to>
      <xdr:col>86</xdr:col>
      <xdr:colOff>25400</xdr:colOff>
      <xdr:row>78</xdr:row>
      <xdr:rowOff>1905</xdr:rowOff>
    </xdr:to>
    <xdr:cxnSp macro="">
      <xdr:nvCxnSpPr>
        <xdr:cNvPr id="525" name="直線コネクタ 524">
          <a:extLst>
            <a:ext uri="{FF2B5EF4-FFF2-40B4-BE49-F238E27FC236}">
              <a16:creationId xmlns:a16="http://schemas.microsoft.com/office/drawing/2014/main" id="{B0DF78C5-8DD9-4234-9353-220B09885CE7}"/>
            </a:ext>
          </a:extLst>
        </xdr:cNvPr>
        <xdr:cNvCxnSpPr/>
      </xdr:nvCxnSpPr>
      <xdr:spPr>
        <a:xfrm>
          <a:off x="16230600" y="1337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73660</xdr:rowOff>
    </xdr:from>
    <xdr:ext cx="405130" cy="259080"/>
    <xdr:sp macro="" textlink="">
      <xdr:nvSpPr>
        <xdr:cNvPr id="526" name="【消防施設】&#10;有形固定資産減価償却率平均値テキスト">
          <a:extLst>
            <a:ext uri="{FF2B5EF4-FFF2-40B4-BE49-F238E27FC236}">
              <a16:creationId xmlns:a16="http://schemas.microsoft.com/office/drawing/2014/main" id="{2AF3520D-C292-40AF-945C-5063975E1120}"/>
            </a:ext>
          </a:extLst>
        </xdr:cNvPr>
        <xdr:cNvSpPr txBox="1"/>
      </xdr:nvSpPr>
      <xdr:spPr>
        <a:xfrm>
          <a:off x="16357600" y="14304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95250</xdr:rowOff>
    </xdr:from>
    <xdr:to>
      <xdr:col>85</xdr:col>
      <xdr:colOff>177800</xdr:colOff>
      <xdr:row>84</xdr:row>
      <xdr:rowOff>25400</xdr:rowOff>
    </xdr:to>
    <xdr:sp macro="" textlink="">
      <xdr:nvSpPr>
        <xdr:cNvPr id="527" name="フローチャート: 判断 526">
          <a:extLst>
            <a:ext uri="{FF2B5EF4-FFF2-40B4-BE49-F238E27FC236}">
              <a16:creationId xmlns:a16="http://schemas.microsoft.com/office/drawing/2014/main" id="{8CE60A99-0EBE-4B73-8A01-E4E2B6C821D7}"/>
            </a:ext>
          </a:extLst>
        </xdr:cNvPr>
        <xdr:cNvSpPr/>
      </xdr:nvSpPr>
      <xdr:spPr>
        <a:xfrm>
          <a:off x="16268700" y="143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85090</xdr:rowOff>
    </xdr:from>
    <xdr:to>
      <xdr:col>81</xdr:col>
      <xdr:colOff>101600</xdr:colOff>
      <xdr:row>84</xdr:row>
      <xdr:rowOff>15240</xdr:rowOff>
    </xdr:to>
    <xdr:sp macro="" textlink="">
      <xdr:nvSpPr>
        <xdr:cNvPr id="528" name="フローチャート: 判断 527">
          <a:extLst>
            <a:ext uri="{FF2B5EF4-FFF2-40B4-BE49-F238E27FC236}">
              <a16:creationId xmlns:a16="http://schemas.microsoft.com/office/drawing/2014/main" id="{AB35CCD1-7ADC-4FE3-A0CE-857AA1FA8460}"/>
            </a:ext>
          </a:extLst>
        </xdr:cNvPr>
        <xdr:cNvSpPr/>
      </xdr:nvSpPr>
      <xdr:spPr>
        <a:xfrm>
          <a:off x="154305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67310</xdr:rowOff>
    </xdr:from>
    <xdr:to>
      <xdr:col>76</xdr:col>
      <xdr:colOff>165100</xdr:colOff>
      <xdr:row>83</xdr:row>
      <xdr:rowOff>168910</xdr:rowOff>
    </xdr:to>
    <xdr:sp macro="" textlink="">
      <xdr:nvSpPr>
        <xdr:cNvPr id="529" name="フローチャート: 判断 528">
          <a:extLst>
            <a:ext uri="{FF2B5EF4-FFF2-40B4-BE49-F238E27FC236}">
              <a16:creationId xmlns:a16="http://schemas.microsoft.com/office/drawing/2014/main" id="{B72C0FB9-390B-48CD-9DC5-8F8034B3A9D8}"/>
            </a:ext>
          </a:extLst>
        </xdr:cNvPr>
        <xdr:cNvSpPr/>
      </xdr:nvSpPr>
      <xdr:spPr>
        <a:xfrm>
          <a:off x="145415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57785</xdr:rowOff>
    </xdr:from>
    <xdr:to>
      <xdr:col>72</xdr:col>
      <xdr:colOff>38100</xdr:colOff>
      <xdr:row>83</xdr:row>
      <xdr:rowOff>159385</xdr:rowOff>
    </xdr:to>
    <xdr:sp macro="" textlink="">
      <xdr:nvSpPr>
        <xdr:cNvPr id="530" name="フローチャート: 判断 529">
          <a:extLst>
            <a:ext uri="{FF2B5EF4-FFF2-40B4-BE49-F238E27FC236}">
              <a16:creationId xmlns:a16="http://schemas.microsoft.com/office/drawing/2014/main" id="{3DE965BE-CD32-4E9F-BE7C-2D5239DEFE78}"/>
            </a:ext>
          </a:extLst>
        </xdr:cNvPr>
        <xdr:cNvSpPr/>
      </xdr:nvSpPr>
      <xdr:spPr>
        <a:xfrm>
          <a:off x="13652500" y="1428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531" name="フローチャート: 判断 530">
          <a:extLst>
            <a:ext uri="{FF2B5EF4-FFF2-40B4-BE49-F238E27FC236}">
              <a16:creationId xmlns:a16="http://schemas.microsoft.com/office/drawing/2014/main" id="{AC9ECC79-DFDA-4730-9270-4903A8A7D00F}"/>
            </a:ext>
          </a:extLst>
        </xdr:cNvPr>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32" name="テキスト ボックス 531">
          <a:extLst>
            <a:ext uri="{FF2B5EF4-FFF2-40B4-BE49-F238E27FC236}">
              <a16:creationId xmlns:a16="http://schemas.microsoft.com/office/drawing/2014/main" id="{E4C3A5F5-D3FF-4E67-A650-D75DEAD9DFF9}"/>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33" name="テキスト ボックス 532">
          <a:extLst>
            <a:ext uri="{FF2B5EF4-FFF2-40B4-BE49-F238E27FC236}">
              <a16:creationId xmlns:a16="http://schemas.microsoft.com/office/drawing/2014/main" id="{2F2BC4A9-6825-4FA6-86F9-905F23D619DA}"/>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34" name="テキスト ボックス 533">
          <a:extLst>
            <a:ext uri="{FF2B5EF4-FFF2-40B4-BE49-F238E27FC236}">
              <a16:creationId xmlns:a16="http://schemas.microsoft.com/office/drawing/2014/main" id="{FB64918C-0FA8-4CC9-AC5B-C812B3EB07A2}"/>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35" name="テキスト ボックス 534">
          <a:extLst>
            <a:ext uri="{FF2B5EF4-FFF2-40B4-BE49-F238E27FC236}">
              <a16:creationId xmlns:a16="http://schemas.microsoft.com/office/drawing/2014/main" id="{9B42ECC4-7168-4AA8-BA2D-1C44CA415605}"/>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36" name="テキスト ボックス 535">
          <a:extLst>
            <a:ext uri="{FF2B5EF4-FFF2-40B4-BE49-F238E27FC236}">
              <a16:creationId xmlns:a16="http://schemas.microsoft.com/office/drawing/2014/main" id="{313F4F2C-50C5-410F-98CA-8118569D2FEC}"/>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83</xdr:row>
      <xdr:rowOff>75565</xdr:rowOff>
    </xdr:from>
    <xdr:to>
      <xdr:col>85</xdr:col>
      <xdr:colOff>177800</xdr:colOff>
      <xdr:row>84</xdr:row>
      <xdr:rowOff>6350</xdr:rowOff>
    </xdr:to>
    <xdr:sp macro="" textlink="">
      <xdr:nvSpPr>
        <xdr:cNvPr id="537" name="楕円 536">
          <a:extLst>
            <a:ext uri="{FF2B5EF4-FFF2-40B4-BE49-F238E27FC236}">
              <a16:creationId xmlns:a16="http://schemas.microsoft.com/office/drawing/2014/main" id="{921D4058-A11E-4B3A-B987-D1E2BC8110B8}"/>
            </a:ext>
          </a:extLst>
        </xdr:cNvPr>
        <xdr:cNvSpPr/>
      </xdr:nvSpPr>
      <xdr:spPr>
        <a:xfrm>
          <a:off x="16268700" y="14305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98425</xdr:rowOff>
    </xdr:from>
    <xdr:ext cx="405130" cy="257810"/>
    <xdr:sp macro="" textlink="">
      <xdr:nvSpPr>
        <xdr:cNvPr id="538" name="【消防施設】&#10;有形固定資産減価償却率該当値テキスト">
          <a:extLst>
            <a:ext uri="{FF2B5EF4-FFF2-40B4-BE49-F238E27FC236}">
              <a16:creationId xmlns:a16="http://schemas.microsoft.com/office/drawing/2014/main" id="{CE9EA977-D377-4FA9-A983-FA5FDC21DD98}"/>
            </a:ext>
          </a:extLst>
        </xdr:cNvPr>
        <xdr:cNvSpPr txBox="1"/>
      </xdr:nvSpPr>
      <xdr:spPr>
        <a:xfrm>
          <a:off x="16357600" y="141573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21590</xdr:rowOff>
    </xdr:from>
    <xdr:to>
      <xdr:col>81</xdr:col>
      <xdr:colOff>101600</xdr:colOff>
      <xdr:row>83</xdr:row>
      <xdr:rowOff>123190</xdr:rowOff>
    </xdr:to>
    <xdr:sp macro="" textlink="">
      <xdr:nvSpPr>
        <xdr:cNvPr id="539" name="楕円 538">
          <a:extLst>
            <a:ext uri="{FF2B5EF4-FFF2-40B4-BE49-F238E27FC236}">
              <a16:creationId xmlns:a16="http://schemas.microsoft.com/office/drawing/2014/main" id="{4DCC5502-8286-4295-881F-60CD88889CC2}"/>
            </a:ext>
          </a:extLst>
        </xdr:cNvPr>
        <xdr:cNvSpPr/>
      </xdr:nvSpPr>
      <xdr:spPr>
        <a:xfrm>
          <a:off x="15430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72390</xdr:rowOff>
    </xdr:from>
    <xdr:to>
      <xdr:col>85</xdr:col>
      <xdr:colOff>127000</xdr:colOff>
      <xdr:row>83</xdr:row>
      <xdr:rowOff>126365</xdr:rowOff>
    </xdr:to>
    <xdr:cxnSp macro="">
      <xdr:nvCxnSpPr>
        <xdr:cNvPr id="540" name="直線コネクタ 539">
          <a:extLst>
            <a:ext uri="{FF2B5EF4-FFF2-40B4-BE49-F238E27FC236}">
              <a16:creationId xmlns:a16="http://schemas.microsoft.com/office/drawing/2014/main" id="{14BAEAF3-7A67-4A5B-871D-E8DAB7BA0E8F}"/>
            </a:ext>
          </a:extLst>
        </xdr:cNvPr>
        <xdr:cNvCxnSpPr/>
      </xdr:nvCxnSpPr>
      <xdr:spPr>
        <a:xfrm>
          <a:off x="15481300" y="1430274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122555</xdr:rowOff>
    </xdr:from>
    <xdr:to>
      <xdr:col>76</xdr:col>
      <xdr:colOff>165100</xdr:colOff>
      <xdr:row>83</xdr:row>
      <xdr:rowOff>52705</xdr:rowOff>
    </xdr:to>
    <xdr:sp macro="" textlink="">
      <xdr:nvSpPr>
        <xdr:cNvPr id="541" name="楕円 540">
          <a:extLst>
            <a:ext uri="{FF2B5EF4-FFF2-40B4-BE49-F238E27FC236}">
              <a16:creationId xmlns:a16="http://schemas.microsoft.com/office/drawing/2014/main" id="{BEBDB4D7-DC98-48E6-B686-16B17A97B7DC}"/>
            </a:ext>
          </a:extLst>
        </xdr:cNvPr>
        <xdr:cNvSpPr/>
      </xdr:nvSpPr>
      <xdr:spPr>
        <a:xfrm>
          <a:off x="14541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xdr:rowOff>
    </xdr:from>
    <xdr:to>
      <xdr:col>81</xdr:col>
      <xdr:colOff>50800</xdr:colOff>
      <xdr:row>83</xdr:row>
      <xdr:rowOff>72390</xdr:rowOff>
    </xdr:to>
    <xdr:cxnSp macro="">
      <xdr:nvCxnSpPr>
        <xdr:cNvPr id="542" name="直線コネクタ 541">
          <a:extLst>
            <a:ext uri="{FF2B5EF4-FFF2-40B4-BE49-F238E27FC236}">
              <a16:creationId xmlns:a16="http://schemas.microsoft.com/office/drawing/2014/main" id="{5E5A5FB2-A864-4775-A068-9B12B1ED2796}"/>
            </a:ext>
          </a:extLst>
        </xdr:cNvPr>
        <xdr:cNvCxnSpPr/>
      </xdr:nvCxnSpPr>
      <xdr:spPr>
        <a:xfrm>
          <a:off x="14592300" y="1423225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133985</xdr:rowOff>
    </xdr:from>
    <xdr:to>
      <xdr:col>72</xdr:col>
      <xdr:colOff>38100</xdr:colOff>
      <xdr:row>83</xdr:row>
      <xdr:rowOff>64135</xdr:rowOff>
    </xdr:to>
    <xdr:sp macro="" textlink="">
      <xdr:nvSpPr>
        <xdr:cNvPr id="543" name="楕円 542">
          <a:extLst>
            <a:ext uri="{FF2B5EF4-FFF2-40B4-BE49-F238E27FC236}">
              <a16:creationId xmlns:a16="http://schemas.microsoft.com/office/drawing/2014/main" id="{31C01CAC-4FCF-4304-939A-6553411E0B12}"/>
            </a:ext>
          </a:extLst>
        </xdr:cNvPr>
        <xdr:cNvSpPr/>
      </xdr:nvSpPr>
      <xdr:spPr>
        <a:xfrm>
          <a:off x="13652500" y="141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1905</xdr:rowOff>
    </xdr:from>
    <xdr:to>
      <xdr:col>76</xdr:col>
      <xdr:colOff>114300</xdr:colOff>
      <xdr:row>83</xdr:row>
      <xdr:rowOff>13335</xdr:rowOff>
    </xdr:to>
    <xdr:cxnSp macro="">
      <xdr:nvCxnSpPr>
        <xdr:cNvPr id="544" name="直線コネクタ 543">
          <a:extLst>
            <a:ext uri="{FF2B5EF4-FFF2-40B4-BE49-F238E27FC236}">
              <a16:creationId xmlns:a16="http://schemas.microsoft.com/office/drawing/2014/main" id="{6A61EF2F-F3A4-4B8B-9D53-95CAB19ED605}"/>
            </a:ext>
          </a:extLst>
        </xdr:cNvPr>
        <xdr:cNvCxnSpPr/>
      </xdr:nvCxnSpPr>
      <xdr:spPr>
        <a:xfrm flipV="1">
          <a:off x="13703300" y="142322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64135</xdr:rowOff>
    </xdr:from>
    <xdr:to>
      <xdr:col>67</xdr:col>
      <xdr:colOff>101600</xdr:colOff>
      <xdr:row>82</xdr:row>
      <xdr:rowOff>166370</xdr:rowOff>
    </xdr:to>
    <xdr:sp macro="" textlink="">
      <xdr:nvSpPr>
        <xdr:cNvPr id="545" name="楕円 544">
          <a:extLst>
            <a:ext uri="{FF2B5EF4-FFF2-40B4-BE49-F238E27FC236}">
              <a16:creationId xmlns:a16="http://schemas.microsoft.com/office/drawing/2014/main" id="{310D4E2B-9528-41D8-809F-02DB1C25448E}"/>
            </a:ext>
          </a:extLst>
        </xdr:cNvPr>
        <xdr:cNvSpPr/>
      </xdr:nvSpPr>
      <xdr:spPr>
        <a:xfrm>
          <a:off x="12763500" y="1412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114935</xdr:rowOff>
    </xdr:from>
    <xdr:to>
      <xdr:col>71</xdr:col>
      <xdr:colOff>177800</xdr:colOff>
      <xdr:row>83</xdr:row>
      <xdr:rowOff>13335</xdr:rowOff>
    </xdr:to>
    <xdr:cxnSp macro="">
      <xdr:nvCxnSpPr>
        <xdr:cNvPr id="546" name="直線コネクタ 545">
          <a:extLst>
            <a:ext uri="{FF2B5EF4-FFF2-40B4-BE49-F238E27FC236}">
              <a16:creationId xmlns:a16="http://schemas.microsoft.com/office/drawing/2014/main" id="{ACA54D09-E1B8-4AB3-84DA-6AB15A1987BD}"/>
            </a:ext>
          </a:extLst>
        </xdr:cNvPr>
        <xdr:cNvCxnSpPr/>
      </xdr:nvCxnSpPr>
      <xdr:spPr>
        <a:xfrm>
          <a:off x="12814300" y="1417383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84</xdr:row>
      <xdr:rowOff>6350</xdr:rowOff>
    </xdr:from>
    <xdr:ext cx="405130" cy="257810"/>
    <xdr:sp macro="" textlink="">
      <xdr:nvSpPr>
        <xdr:cNvPr id="547" name="n_1aveValue【消防施設】&#10;有形固定資産減価償却率">
          <a:extLst>
            <a:ext uri="{FF2B5EF4-FFF2-40B4-BE49-F238E27FC236}">
              <a16:creationId xmlns:a16="http://schemas.microsoft.com/office/drawing/2014/main" id="{791A24F9-16BC-41D3-88E1-3C39CA584ED4}"/>
            </a:ext>
          </a:extLst>
        </xdr:cNvPr>
        <xdr:cNvSpPr txBox="1"/>
      </xdr:nvSpPr>
      <xdr:spPr>
        <a:xfrm>
          <a:off x="15266035" y="144081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160020</xdr:rowOff>
    </xdr:from>
    <xdr:ext cx="403860" cy="259080"/>
    <xdr:sp macro="" textlink="">
      <xdr:nvSpPr>
        <xdr:cNvPr id="548" name="n_2aveValue【消防施設】&#10;有形固定資産減価償却率">
          <a:extLst>
            <a:ext uri="{FF2B5EF4-FFF2-40B4-BE49-F238E27FC236}">
              <a16:creationId xmlns:a16="http://schemas.microsoft.com/office/drawing/2014/main" id="{14438C70-4772-44AB-BCC9-AA9A811C8362}"/>
            </a:ext>
          </a:extLst>
        </xdr:cNvPr>
        <xdr:cNvSpPr txBox="1"/>
      </xdr:nvSpPr>
      <xdr:spPr>
        <a:xfrm>
          <a:off x="14389735" y="14390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150495</xdr:rowOff>
    </xdr:from>
    <xdr:ext cx="403860" cy="259080"/>
    <xdr:sp macro="" textlink="">
      <xdr:nvSpPr>
        <xdr:cNvPr id="549" name="n_3aveValue【消防施設】&#10;有形固定資産減価償却率">
          <a:extLst>
            <a:ext uri="{FF2B5EF4-FFF2-40B4-BE49-F238E27FC236}">
              <a16:creationId xmlns:a16="http://schemas.microsoft.com/office/drawing/2014/main" id="{31697405-A76C-4D00-BD95-9B9ACBF0511D}"/>
            </a:ext>
          </a:extLst>
        </xdr:cNvPr>
        <xdr:cNvSpPr txBox="1"/>
      </xdr:nvSpPr>
      <xdr:spPr>
        <a:xfrm>
          <a:off x="13500735" y="143808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148590</xdr:rowOff>
    </xdr:from>
    <xdr:ext cx="403860" cy="259080"/>
    <xdr:sp macro="" textlink="">
      <xdr:nvSpPr>
        <xdr:cNvPr id="550" name="n_4aveValue【消防施設】&#10;有形固定資産減価償却率">
          <a:extLst>
            <a:ext uri="{FF2B5EF4-FFF2-40B4-BE49-F238E27FC236}">
              <a16:creationId xmlns:a16="http://schemas.microsoft.com/office/drawing/2014/main" id="{1DC52EF5-A6F2-4A77-9CD5-FEFF22450794}"/>
            </a:ext>
          </a:extLst>
        </xdr:cNvPr>
        <xdr:cNvSpPr txBox="1"/>
      </xdr:nvSpPr>
      <xdr:spPr>
        <a:xfrm>
          <a:off x="12611735" y="14378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81</xdr:row>
      <xdr:rowOff>139700</xdr:rowOff>
    </xdr:from>
    <xdr:ext cx="405130" cy="259080"/>
    <xdr:sp macro="" textlink="">
      <xdr:nvSpPr>
        <xdr:cNvPr id="551" name="n_1mainValue【消防施設】&#10;有形固定資産減価償却率">
          <a:extLst>
            <a:ext uri="{FF2B5EF4-FFF2-40B4-BE49-F238E27FC236}">
              <a16:creationId xmlns:a16="http://schemas.microsoft.com/office/drawing/2014/main" id="{E3D94000-3C19-416E-A1FC-467B8402643A}"/>
            </a:ext>
          </a:extLst>
        </xdr:cNvPr>
        <xdr:cNvSpPr txBox="1"/>
      </xdr:nvSpPr>
      <xdr:spPr>
        <a:xfrm>
          <a:off x="15266035" y="14027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81</xdr:row>
      <xdr:rowOff>69215</xdr:rowOff>
    </xdr:from>
    <xdr:ext cx="403860" cy="259080"/>
    <xdr:sp macro="" textlink="">
      <xdr:nvSpPr>
        <xdr:cNvPr id="552" name="n_2mainValue【消防施設】&#10;有形固定資産減価償却率">
          <a:extLst>
            <a:ext uri="{FF2B5EF4-FFF2-40B4-BE49-F238E27FC236}">
              <a16:creationId xmlns:a16="http://schemas.microsoft.com/office/drawing/2014/main" id="{D57CDD89-42EA-4D86-9DDE-C8643FF06C67}"/>
            </a:ext>
          </a:extLst>
        </xdr:cNvPr>
        <xdr:cNvSpPr txBox="1"/>
      </xdr:nvSpPr>
      <xdr:spPr>
        <a:xfrm>
          <a:off x="14389735" y="139566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81</xdr:row>
      <xdr:rowOff>80645</xdr:rowOff>
    </xdr:from>
    <xdr:ext cx="403860" cy="259080"/>
    <xdr:sp macro="" textlink="">
      <xdr:nvSpPr>
        <xdr:cNvPr id="553" name="n_3mainValue【消防施設】&#10;有形固定資産減価償却率">
          <a:extLst>
            <a:ext uri="{FF2B5EF4-FFF2-40B4-BE49-F238E27FC236}">
              <a16:creationId xmlns:a16="http://schemas.microsoft.com/office/drawing/2014/main" id="{A5160C6B-EB12-4649-8F95-937C45736BCF}"/>
            </a:ext>
          </a:extLst>
        </xdr:cNvPr>
        <xdr:cNvSpPr txBox="1"/>
      </xdr:nvSpPr>
      <xdr:spPr>
        <a:xfrm>
          <a:off x="13500735" y="139680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10795</xdr:rowOff>
    </xdr:from>
    <xdr:ext cx="403860" cy="258445"/>
    <xdr:sp macro="" textlink="">
      <xdr:nvSpPr>
        <xdr:cNvPr id="554" name="n_4mainValue【消防施設】&#10;有形固定資産減価償却率">
          <a:extLst>
            <a:ext uri="{FF2B5EF4-FFF2-40B4-BE49-F238E27FC236}">
              <a16:creationId xmlns:a16="http://schemas.microsoft.com/office/drawing/2014/main" id="{FC0AC285-F00E-4A3A-806E-DD0A99A8DC9D}"/>
            </a:ext>
          </a:extLst>
        </xdr:cNvPr>
        <xdr:cNvSpPr txBox="1"/>
      </xdr:nvSpPr>
      <xdr:spPr>
        <a:xfrm>
          <a:off x="12611735" y="1389824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a:extLst>
            <a:ext uri="{FF2B5EF4-FFF2-40B4-BE49-F238E27FC236}">
              <a16:creationId xmlns:a16="http://schemas.microsoft.com/office/drawing/2014/main" id="{58AEA6BC-53E7-4CDE-9E20-ECC3054E98E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a:extLst>
            <a:ext uri="{FF2B5EF4-FFF2-40B4-BE49-F238E27FC236}">
              <a16:creationId xmlns:a16="http://schemas.microsoft.com/office/drawing/2014/main" id="{88E7E654-D806-46F2-93BD-87A883047B67}"/>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a:extLst>
            <a:ext uri="{FF2B5EF4-FFF2-40B4-BE49-F238E27FC236}">
              <a16:creationId xmlns:a16="http://schemas.microsoft.com/office/drawing/2014/main" id="{1E67EBC6-7FE0-4DB5-B1A7-0FB30395148A}"/>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a:extLst>
            <a:ext uri="{FF2B5EF4-FFF2-40B4-BE49-F238E27FC236}">
              <a16:creationId xmlns:a16="http://schemas.microsoft.com/office/drawing/2014/main" id="{A579B198-BA63-4571-8A9F-CA6CB14779C2}"/>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a:extLst>
            <a:ext uri="{FF2B5EF4-FFF2-40B4-BE49-F238E27FC236}">
              <a16:creationId xmlns:a16="http://schemas.microsoft.com/office/drawing/2014/main" id="{16D3AC32-2C26-449F-B5E8-EC24A5D09744}"/>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a:extLst>
            <a:ext uri="{FF2B5EF4-FFF2-40B4-BE49-F238E27FC236}">
              <a16:creationId xmlns:a16="http://schemas.microsoft.com/office/drawing/2014/main" id="{65F80E44-82D6-4BF5-9C28-8C1540BC171D}"/>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a:extLst>
            <a:ext uri="{FF2B5EF4-FFF2-40B4-BE49-F238E27FC236}">
              <a16:creationId xmlns:a16="http://schemas.microsoft.com/office/drawing/2014/main" id="{D4EC2EF8-1395-4262-8D58-800A475D14B3}"/>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a:extLst>
            <a:ext uri="{FF2B5EF4-FFF2-40B4-BE49-F238E27FC236}">
              <a16:creationId xmlns:a16="http://schemas.microsoft.com/office/drawing/2014/main" id="{5FE791A3-A74C-4386-9B6C-1386F5B2B7C8}"/>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563" name="テキスト ボックス 562">
          <a:extLst>
            <a:ext uri="{FF2B5EF4-FFF2-40B4-BE49-F238E27FC236}">
              <a16:creationId xmlns:a16="http://schemas.microsoft.com/office/drawing/2014/main" id="{32A16C01-603B-4143-A725-9B621F2A57E6}"/>
            </a:ext>
          </a:extLst>
        </xdr:cNvPr>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a:extLst>
            <a:ext uri="{FF2B5EF4-FFF2-40B4-BE49-F238E27FC236}">
              <a16:creationId xmlns:a16="http://schemas.microsoft.com/office/drawing/2014/main" id="{EA58B19C-82F2-4C4B-8325-E178873F223A}"/>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5" name="直線コネクタ 564">
          <a:extLst>
            <a:ext uri="{FF2B5EF4-FFF2-40B4-BE49-F238E27FC236}">
              <a16:creationId xmlns:a16="http://schemas.microsoft.com/office/drawing/2014/main" id="{D8F1FA75-255D-41DE-9EA3-447D4804B285}"/>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090" cy="259080"/>
    <xdr:sp macro="" textlink="">
      <xdr:nvSpPr>
        <xdr:cNvPr id="566" name="テキスト ボックス 565">
          <a:extLst>
            <a:ext uri="{FF2B5EF4-FFF2-40B4-BE49-F238E27FC236}">
              <a16:creationId xmlns:a16="http://schemas.microsoft.com/office/drawing/2014/main" id="{203E6A5A-6609-42C3-BBBD-816394299E4C}"/>
            </a:ext>
          </a:extLst>
        </xdr:cNvPr>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7" name="直線コネクタ 566">
          <a:extLst>
            <a:ext uri="{FF2B5EF4-FFF2-40B4-BE49-F238E27FC236}">
              <a16:creationId xmlns:a16="http://schemas.microsoft.com/office/drawing/2014/main" id="{79B247C1-9983-4033-9DD2-AD8CF3F6E937}"/>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090" cy="259080"/>
    <xdr:sp macro="" textlink="">
      <xdr:nvSpPr>
        <xdr:cNvPr id="568" name="テキスト ボックス 567">
          <a:extLst>
            <a:ext uri="{FF2B5EF4-FFF2-40B4-BE49-F238E27FC236}">
              <a16:creationId xmlns:a16="http://schemas.microsoft.com/office/drawing/2014/main" id="{772558F2-EE9C-4D8A-BFF3-476604F5EE8D}"/>
            </a:ext>
          </a:extLst>
        </xdr:cNvPr>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9" name="直線コネクタ 568">
          <a:extLst>
            <a:ext uri="{FF2B5EF4-FFF2-40B4-BE49-F238E27FC236}">
              <a16:creationId xmlns:a16="http://schemas.microsoft.com/office/drawing/2014/main" id="{52DF7059-CC7A-45CD-816A-6DA3B7967067}"/>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090" cy="259080"/>
    <xdr:sp macro="" textlink="">
      <xdr:nvSpPr>
        <xdr:cNvPr id="570" name="テキスト ボックス 569">
          <a:extLst>
            <a:ext uri="{FF2B5EF4-FFF2-40B4-BE49-F238E27FC236}">
              <a16:creationId xmlns:a16="http://schemas.microsoft.com/office/drawing/2014/main" id="{95E8D54B-11A5-4881-B213-4B8EECE135D1}"/>
            </a:ext>
          </a:extLst>
        </xdr:cNvPr>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1" name="直線コネクタ 570">
          <a:extLst>
            <a:ext uri="{FF2B5EF4-FFF2-40B4-BE49-F238E27FC236}">
              <a16:creationId xmlns:a16="http://schemas.microsoft.com/office/drawing/2014/main" id="{0AF8FDD2-78C2-417B-95B1-B1119B631171}"/>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090" cy="259080"/>
    <xdr:sp macro="" textlink="">
      <xdr:nvSpPr>
        <xdr:cNvPr id="572" name="テキスト ボックス 571">
          <a:extLst>
            <a:ext uri="{FF2B5EF4-FFF2-40B4-BE49-F238E27FC236}">
              <a16:creationId xmlns:a16="http://schemas.microsoft.com/office/drawing/2014/main" id="{49832E45-C8F2-4AE1-8B3C-ED6E795F0A0C}"/>
            </a:ext>
          </a:extLst>
        </xdr:cNvPr>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3" name="直線コネクタ 572">
          <a:extLst>
            <a:ext uri="{FF2B5EF4-FFF2-40B4-BE49-F238E27FC236}">
              <a16:creationId xmlns:a16="http://schemas.microsoft.com/office/drawing/2014/main" id="{24BC6559-5A43-4163-9C45-9727643F7D08}"/>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574" name="テキスト ボックス 573">
          <a:extLst>
            <a:ext uri="{FF2B5EF4-FFF2-40B4-BE49-F238E27FC236}">
              <a16:creationId xmlns:a16="http://schemas.microsoft.com/office/drawing/2014/main" id="{0F5122B2-1479-4A58-AE46-60A582CD0B8A}"/>
            </a:ext>
          </a:extLst>
        </xdr:cNvPr>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5" name="【消防施設】&#10;一人当たり面積グラフ枠">
          <a:extLst>
            <a:ext uri="{FF2B5EF4-FFF2-40B4-BE49-F238E27FC236}">
              <a16:creationId xmlns:a16="http://schemas.microsoft.com/office/drawing/2014/main" id="{4DAF7722-430F-4B0E-B918-80C04CEA57D4}"/>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113665</xdr:rowOff>
    </xdr:from>
    <xdr:to>
      <xdr:col>116</xdr:col>
      <xdr:colOff>62865</xdr:colOff>
      <xdr:row>86</xdr:row>
      <xdr:rowOff>24130</xdr:rowOff>
    </xdr:to>
    <xdr:cxnSp macro="">
      <xdr:nvCxnSpPr>
        <xdr:cNvPr id="576" name="直線コネクタ 575">
          <a:extLst>
            <a:ext uri="{FF2B5EF4-FFF2-40B4-BE49-F238E27FC236}">
              <a16:creationId xmlns:a16="http://schemas.microsoft.com/office/drawing/2014/main" id="{47B41DCF-6B38-42EC-B5F8-8B8E7CFC71DA}"/>
            </a:ext>
          </a:extLst>
        </xdr:cNvPr>
        <xdr:cNvCxnSpPr/>
      </xdr:nvCxnSpPr>
      <xdr:spPr>
        <a:xfrm flipV="1">
          <a:off x="22160865" y="13658215"/>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27940</xdr:rowOff>
    </xdr:from>
    <xdr:ext cx="469900" cy="259080"/>
    <xdr:sp macro="" textlink="">
      <xdr:nvSpPr>
        <xdr:cNvPr id="577" name="【消防施設】&#10;一人当たり面積最小値テキスト">
          <a:extLst>
            <a:ext uri="{FF2B5EF4-FFF2-40B4-BE49-F238E27FC236}">
              <a16:creationId xmlns:a16="http://schemas.microsoft.com/office/drawing/2014/main" id="{62A24F7F-9607-4CB8-8BEF-F1760D0B691A}"/>
            </a:ext>
          </a:extLst>
        </xdr:cNvPr>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24130</xdr:rowOff>
    </xdr:from>
    <xdr:to>
      <xdr:col>116</xdr:col>
      <xdr:colOff>152400</xdr:colOff>
      <xdr:row>86</xdr:row>
      <xdr:rowOff>24130</xdr:rowOff>
    </xdr:to>
    <xdr:cxnSp macro="">
      <xdr:nvCxnSpPr>
        <xdr:cNvPr id="578" name="直線コネクタ 577">
          <a:extLst>
            <a:ext uri="{FF2B5EF4-FFF2-40B4-BE49-F238E27FC236}">
              <a16:creationId xmlns:a16="http://schemas.microsoft.com/office/drawing/2014/main" id="{9B58B2C9-024E-48DD-B4D0-902AB12F65E2}"/>
            </a:ext>
          </a:extLst>
        </xdr:cNvPr>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60325</xdr:rowOff>
    </xdr:from>
    <xdr:ext cx="469900" cy="259080"/>
    <xdr:sp macro="" textlink="">
      <xdr:nvSpPr>
        <xdr:cNvPr id="579" name="【消防施設】&#10;一人当たり面積最大値テキスト">
          <a:extLst>
            <a:ext uri="{FF2B5EF4-FFF2-40B4-BE49-F238E27FC236}">
              <a16:creationId xmlns:a16="http://schemas.microsoft.com/office/drawing/2014/main" id="{7D1B9B6B-3BE3-4088-AEFB-0138798E50E8}"/>
            </a:ext>
          </a:extLst>
        </xdr:cNvPr>
        <xdr:cNvSpPr txBox="1"/>
      </xdr:nvSpPr>
      <xdr:spPr>
        <a:xfrm>
          <a:off x="22199600" y="13433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113665</xdr:rowOff>
    </xdr:from>
    <xdr:to>
      <xdr:col>116</xdr:col>
      <xdr:colOff>152400</xdr:colOff>
      <xdr:row>79</xdr:row>
      <xdr:rowOff>113665</xdr:rowOff>
    </xdr:to>
    <xdr:cxnSp macro="">
      <xdr:nvCxnSpPr>
        <xdr:cNvPr id="580" name="直線コネクタ 579">
          <a:extLst>
            <a:ext uri="{FF2B5EF4-FFF2-40B4-BE49-F238E27FC236}">
              <a16:creationId xmlns:a16="http://schemas.microsoft.com/office/drawing/2014/main" id="{AF95E8E1-E6C1-435A-996F-142D2E5DD875}"/>
            </a:ext>
          </a:extLst>
        </xdr:cNvPr>
        <xdr:cNvCxnSpPr/>
      </xdr:nvCxnSpPr>
      <xdr:spPr>
        <a:xfrm>
          <a:off x="22072600" y="13658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60325</xdr:rowOff>
    </xdr:from>
    <xdr:ext cx="469900" cy="259080"/>
    <xdr:sp macro="" textlink="">
      <xdr:nvSpPr>
        <xdr:cNvPr id="581" name="【消防施設】&#10;一人当たり面積平均値テキスト">
          <a:extLst>
            <a:ext uri="{FF2B5EF4-FFF2-40B4-BE49-F238E27FC236}">
              <a16:creationId xmlns:a16="http://schemas.microsoft.com/office/drawing/2014/main" id="{C1D54F3D-B569-4729-A85E-DF07B232F4DC}"/>
            </a:ext>
          </a:extLst>
        </xdr:cNvPr>
        <xdr:cNvSpPr txBox="1"/>
      </xdr:nvSpPr>
      <xdr:spPr>
        <a:xfrm>
          <a:off x="22199600" y="142906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37465</xdr:rowOff>
    </xdr:from>
    <xdr:to>
      <xdr:col>116</xdr:col>
      <xdr:colOff>114300</xdr:colOff>
      <xdr:row>84</xdr:row>
      <xdr:rowOff>139065</xdr:rowOff>
    </xdr:to>
    <xdr:sp macro="" textlink="">
      <xdr:nvSpPr>
        <xdr:cNvPr id="582" name="フローチャート: 判断 581">
          <a:extLst>
            <a:ext uri="{FF2B5EF4-FFF2-40B4-BE49-F238E27FC236}">
              <a16:creationId xmlns:a16="http://schemas.microsoft.com/office/drawing/2014/main" id="{AAE8B0FB-1612-4C4F-864A-FB1F1DCA4F2B}"/>
            </a:ext>
          </a:extLst>
        </xdr:cNvPr>
        <xdr:cNvSpPr/>
      </xdr:nvSpPr>
      <xdr:spPr>
        <a:xfrm>
          <a:off x="22110700" y="1443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52070</xdr:rowOff>
    </xdr:from>
    <xdr:to>
      <xdr:col>112</xdr:col>
      <xdr:colOff>38100</xdr:colOff>
      <xdr:row>84</xdr:row>
      <xdr:rowOff>153035</xdr:rowOff>
    </xdr:to>
    <xdr:sp macro="" textlink="">
      <xdr:nvSpPr>
        <xdr:cNvPr id="583" name="フローチャート: 判断 582">
          <a:extLst>
            <a:ext uri="{FF2B5EF4-FFF2-40B4-BE49-F238E27FC236}">
              <a16:creationId xmlns:a16="http://schemas.microsoft.com/office/drawing/2014/main" id="{FFCB3FE2-139A-47B9-B894-955973216EF1}"/>
            </a:ext>
          </a:extLst>
        </xdr:cNvPr>
        <xdr:cNvSpPr/>
      </xdr:nvSpPr>
      <xdr:spPr>
        <a:xfrm>
          <a:off x="21272500" y="14453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46990</xdr:rowOff>
    </xdr:from>
    <xdr:to>
      <xdr:col>107</xdr:col>
      <xdr:colOff>101600</xdr:colOff>
      <xdr:row>84</xdr:row>
      <xdr:rowOff>148590</xdr:rowOff>
    </xdr:to>
    <xdr:sp macro="" textlink="">
      <xdr:nvSpPr>
        <xdr:cNvPr id="584" name="フローチャート: 判断 583">
          <a:extLst>
            <a:ext uri="{FF2B5EF4-FFF2-40B4-BE49-F238E27FC236}">
              <a16:creationId xmlns:a16="http://schemas.microsoft.com/office/drawing/2014/main" id="{DF31748D-22CF-418F-82E6-0D34E8A61DA2}"/>
            </a:ext>
          </a:extLst>
        </xdr:cNvPr>
        <xdr:cNvSpPr/>
      </xdr:nvSpPr>
      <xdr:spPr>
        <a:xfrm>
          <a:off x="203835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64770</xdr:rowOff>
    </xdr:from>
    <xdr:to>
      <xdr:col>102</xdr:col>
      <xdr:colOff>165100</xdr:colOff>
      <xdr:row>84</xdr:row>
      <xdr:rowOff>166370</xdr:rowOff>
    </xdr:to>
    <xdr:sp macro="" textlink="">
      <xdr:nvSpPr>
        <xdr:cNvPr id="585" name="フローチャート: 判断 584">
          <a:extLst>
            <a:ext uri="{FF2B5EF4-FFF2-40B4-BE49-F238E27FC236}">
              <a16:creationId xmlns:a16="http://schemas.microsoft.com/office/drawing/2014/main" id="{6DB65778-96B2-4F18-A6FB-B97411DADBAF}"/>
            </a:ext>
          </a:extLst>
        </xdr:cNvPr>
        <xdr:cNvSpPr/>
      </xdr:nvSpPr>
      <xdr:spPr>
        <a:xfrm>
          <a:off x="19494500" y="1446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69850</xdr:rowOff>
    </xdr:from>
    <xdr:to>
      <xdr:col>98</xdr:col>
      <xdr:colOff>38100</xdr:colOff>
      <xdr:row>84</xdr:row>
      <xdr:rowOff>171450</xdr:rowOff>
    </xdr:to>
    <xdr:sp macro="" textlink="">
      <xdr:nvSpPr>
        <xdr:cNvPr id="586" name="フローチャート: 判断 585">
          <a:extLst>
            <a:ext uri="{FF2B5EF4-FFF2-40B4-BE49-F238E27FC236}">
              <a16:creationId xmlns:a16="http://schemas.microsoft.com/office/drawing/2014/main" id="{EA3D79BC-8F48-4529-878B-96791AC16604}"/>
            </a:ext>
          </a:extLst>
        </xdr:cNvPr>
        <xdr:cNvSpPr/>
      </xdr:nvSpPr>
      <xdr:spPr>
        <a:xfrm>
          <a:off x="18605500" y="1447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87" name="テキスト ボックス 586">
          <a:extLst>
            <a:ext uri="{FF2B5EF4-FFF2-40B4-BE49-F238E27FC236}">
              <a16:creationId xmlns:a16="http://schemas.microsoft.com/office/drawing/2014/main" id="{2661012F-79D9-484E-85FB-5A5958FAAE2A}"/>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88" name="テキスト ボックス 587">
          <a:extLst>
            <a:ext uri="{FF2B5EF4-FFF2-40B4-BE49-F238E27FC236}">
              <a16:creationId xmlns:a16="http://schemas.microsoft.com/office/drawing/2014/main" id="{8C91A869-583A-41D4-B298-96BBA40808D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89" name="テキスト ボックス 588">
          <a:extLst>
            <a:ext uri="{FF2B5EF4-FFF2-40B4-BE49-F238E27FC236}">
              <a16:creationId xmlns:a16="http://schemas.microsoft.com/office/drawing/2014/main" id="{ABA0A2AD-2189-4667-9527-68EB3D0A98C5}"/>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90" name="テキスト ボックス 589">
          <a:extLst>
            <a:ext uri="{FF2B5EF4-FFF2-40B4-BE49-F238E27FC236}">
              <a16:creationId xmlns:a16="http://schemas.microsoft.com/office/drawing/2014/main" id="{3A250B2B-16B8-429A-BB52-99ADD7AC308E}"/>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91" name="テキスト ボックス 590">
          <a:extLst>
            <a:ext uri="{FF2B5EF4-FFF2-40B4-BE49-F238E27FC236}">
              <a16:creationId xmlns:a16="http://schemas.microsoft.com/office/drawing/2014/main" id="{C3861942-EBB2-461F-BA30-390FBE29C199}"/>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40640</xdr:rowOff>
    </xdr:from>
    <xdr:to>
      <xdr:col>116</xdr:col>
      <xdr:colOff>114300</xdr:colOff>
      <xdr:row>85</xdr:row>
      <xdr:rowOff>141605</xdr:rowOff>
    </xdr:to>
    <xdr:sp macro="" textlink="">
      <xdr:nvSpPr>
        <xdr:cNvPr id="592" name="楕円 591">
          <a:extLst>
            <a:ext uri="{FF2B5EF4-FFF2-40B4-BE49-F238E27FC236}">
              <a16:creationId xmlns:a16="http://schemas.microsoft.com/office/drawing/2014/main" id="{17A1DFE7-2688-4565-9CBE-2F0D58043609}"/>
            </a:ext>
          </a:extLst>
        </xdr:cNvPr>
        <xdr:cNvSpPr/>
      </xdr:nvSpPr>
      <xdr:spPr>
        <a:xfrm>
          <a:off x="221107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126365</xdr:rowOff>
    </xdr:from>
    <xdr:ext cx="469900" cy="259080"/>
    <xdr:sp macro="" textlink="">
      <xdr:nvSpPr>
        <xdr:cNvPr id="593" name="【消防施設】&#10;一人当たり面積該当値テキスト">
          <a:extLst>
            <a:ext uri="{FF2B5EF4-FFF2-40B4-BE49-F238E27FC236}">
              <a16:creationId xmlns:a16="http://schemas.microsoft.com/office/drawing/2014/main" id="{94ABD0B8-A38B-4BD5-ADD8-2974512B935A}"/>
            </a:ext>
          </a:extLst>
        </xdr:cNvPr>
        <xdr:cNvSpPr txBox="1"/>
      </xdr:nvSpPr>
      <xdr:spPr>
        <a:xfrm>
          <a:off x="22199600" y="14528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40640</xdr:rowOff>
    </xdr:from>
    <xdr:to>
      <xdr:col>112</xdr:col>
      <xdr:colOff>38100</xdr:colOff>
      <xdr:row>85</xdr:row>
      <xdr:rowOff>141605</xdr:rowOff>
    </xdr:to>
    <xdr:sp macro="" textlink="">
      <xdr:nvSpPr>
        <xdr:cNvPr id="594" name="楕円 593">
          <a:extLst>
            <a:ext uri="{FF2B5EF4-FFF2-40B4-BE49-F238E27FC236}">
              <a16:creationId xmlns:a16="http://schemas.microsoft.com/office/drawing/2014/main" id="{575D22F1-CDA2-4A39-AA1C-C3338FE73938}"/>
            </a:ext>
          </a:extLst>
        </xdr:cNvPr>
        <xdr:cNvSpPr/>
      </xdr:nvSpPr>
      <xdr:spPr>
        <a:xfrm>
          <a:off x="212725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90805</xdr:rowOff>
    </xdr:from>
    <xdr:to>
      <xdr:col>116</xdr:col>
      <xdr:colOff>63500</xdr:colOff>
      <xdr:row>85</xdr:row>
      <xdr:rowOff>90805</xdr:rowOff>
    </xdr:to>
    <xdr:cxnSp macro="">
      <xdr:nvCxnSpPr>
        <xdr:cNvPr id="595" name="直線コネクタ 594">
          <a:extLst>
            <a:ext uri="{FF2B5EF4-FFF2-40B4-BE49-F238E27FC236}">
              <a16:creationId xmlns:a16="http://schemas.microsoft.com/office/drawing/2014/main" id="{6420A258-9074-4F1F-85F5-DDCD0A403461}"/>
            </a:ext>
          </a:extLst>
        </xdr:cNvPr>
        <xdr:cNvCxnSpPr/>
      </xdr:nvCxnSpPr>
      <xdr:spPr>
        <a:xfrm>
          <a:off x="21323300" y="146640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596" name="楕円 595">
          <a:extLst>
            <a:ext uri="{FF2B5EF4-FFF2-40B4-BE49-F238E27FC236}">
              <a16:creationId xmlns:a16="http://schemas.microsoft.com/office/drawing/2014/main" id="{A1AEA9C6-68F4-4692-B1D6-24E77987CDC9}"/>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90805</xdr:rowOff>
    </xdr:from>
    <xdr:to>
      <xdr:col>111</xdr:col>
      <xdr:colOff>177800</xdr:colOff>
      <xdr:row>85</xdr:row>
      <xdr:rowOff>95250</xdr:rowOff>
    </xdr:to>
    <xdr:cxnSp macro="">
      <xdr:nvCxnSpPr>
        <xdr:cNvPr id="597" name="直線コネクタ 596">
          <a:extLst>
            <a:ext uri="{FF2B5EF4-FFF2-40B4-BE49-F238E27FC236}">
              <a16:creationId xmlns:a16="http://schemas.microsoft.com/office/drawing/2014/main" id="{16839C56-5179-42C8-9DBC-3914FBD3CACB}"/>
            </a:ext>
          </a:extLst>
        </xdr:cNvPr>
        <xdr:cNvCxnSpPr/>
      </xdr:nvCxnSpPr>
      <xdr:spPr>
        <a:xfrm flipV="1">
          <a:off x="20434300" y="146640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40640</xdr:rowOff>
    </xdr:from>
    <xdr:to>
      <xdr:col>102</xdr:col>
      <xdr:colOff>165100</xdr:colOff>
      <xdr:row>85</xdr:row>
      <xdr:rowOff>141605</xdr:rowOff>
    </xdr:to>
    <xdr:sp macro="" textlink="">
      <xdr:nvSpPr>
        <xdr:cNvPr id="598" name="楕円 597">
          <a:extLst>
            <a:ext uri="{FF2B5EF4-FFF2-40B4-BE49-F238E27FC236}">
              <a16:creationId xmlns:a16="http://schemas.microsoft.com/office/drawing/2014/main" id="{D73DA16C-3D01-4C78-A615-24577AD3BD70}"/>
            </a:ext>
          </a:extLst>
        </xdr:cNvPr>
        <xdr:cNvSpPr/>
      </xdr:nvSpPr>
      <xdr:spPr>
        <a:xfrm>
          <a:off x="194945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90805</xdr:rowOff>
    </xdr:from>
    <xdr:to>
      <xdr:col>107</xdr:col>
      <xdr:colOff>50800</xdr:colOff>
      <xdr:row>85</xdr:row>
      <xdr:rowOff>95250</xdr:rowOff>
    </xdr:to>
    <xdr:cxnSp macro="">
      <xdr:nvCxnSpPr>
        <xdr:cNvPr id="599" name="直線コネクタ 598">
          <a:extLst>
            <a:ext uri="{FF2B5EF4-FFF2-40B4-BE49-F238E27FC236}">
              <a16:creationId xmlns:a16="http://schemas.microsoft.com/office/drawing/2014/main" id="{D60AF337-DC40-4611-8A95-E94516C6908C}"/>
            </a:ext>
          </a:extLst>
        </xdr:cNvPr>
        <xdr:cNvCxnSpPr/>
      </xdr:nvCxnSpPr>
      <xdr:spPr>
        <a:xfrm>
          <a:off x="19545300" y="146640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35560</xdr:rowOff>
    </xdr:from>
    <xdr:to>
      <xdr:col>98</xdr:col>
      <xdr:colOff>38100</xdr:colOff>
      <xdr:row>85</xdr:row>
      <xdr:rowOff>137160</xdr:rowOff>
    </xdr:to>
    <xdr:sp macro="" textlink="">
      <xdr:nvSpPr>
        <xdr:cNvPr id="600" name="楕円 599">
          <a:extLst>
            <a:ext uri="{FF2B5EF4-FFF2-40B4-BE49-F238E27FC236}">
              <a16:creationId xmlns:a16="http://schemas.microsoft.com/office/drawing/2014/main" id="{75E2E669-4493-46EE-92E9-1535A5BC7D48}"/>
            </a:ext>
          </a:extLst>
        </xdr:cNvPr>
        <xdr:cNvSpPr/>
      </xdr:nvSpPr>
      <xdr:spPr>
        <a:xfrm>
          <a:off x="18605500" y="146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86360</xdr:rowOff>
    </xdr:from>
    <xdr:to>
      <xdr:col>102</xdr:col>
      <xdr:colOff>114300</xdr:colOff>
      <xdr:row>85</xdr:row>
      <xdr:rowOff>90805</xdr:rowOff>
    </xdr:to>
    <xdr:cxnSp macro="">
      <xdr:nvCxnSpPr>
        <xdr:cNvPr id="601" name="直線コネクタ 600">
          <a:extLst>
            <a:ext uri="{FF2B5EF4-FFF2-40B4-BE49-F238E27FC236}">
              <a16:creationId xmlns:a16="http://schemas.microsoft.com/office/drawing/2014/main" id="{2392953B-D29D-46D7-BA3A-900A11EACA59}"/>
            </a:ext>
          </a:extLst>
        </xdr:cNvPr>
        <xdr:cNvCxnSpPr/>
      </xdr:nvCxnSpPr>
      <xdr:spPr>
        <a:xfrm>
          <a:off x="18656300" y="146596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169545</xdr:rowOff>
    </xdr:from>
    <xdr:ext cx="469900" cy="257810"/>
    <xdr:sp macro="" textlink="">
      <xdr:nvSpPr>
        <xdr:cNvPr id="602" name="n_1aveValue【消防施設】&#10;一人当たり面積">
          <a:extLst>
            <a:ext uri="{FF2B5EF4-FFF2-40B4-BE49-F238E27FC236}">
              <a16:creationId xmlns:a16="http://schemas.microsoft.com/office/drawing/2014/main" id="{A0264D7B-B867-4BFB-AD21-F2B4D8498127}"/>
            </a:ext>
          </a:extLst>
        </xdr:cNvPr>
        <xdr:cNvSpPr txBox="1"/>
      </xdr:nvSpPr>
      <xdr:spPr>
        <a:xfrm>
          <a:off x="21075650" y="142284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165100</xdr:rowOff>
    </xdr:from>
    <xdr:ext cx="468630" cy="259080"/>
    <xdr:sp macro="" textlink="">
      <xdr:nvSpPr>
        <xdr:cNvPr id="603" name="n_2aveValue【消防施設】&#10;一人当たり面積">
          <a:extLst>
            <a:ext uri="{FF2B5EF4-FFF2-40B4-BE49-F238E27FC236}">
              <a16:creationId xmlns:a16="http://schemas.microsoft.com/office/drawing/2014/main" id="{2C89DF92-C9FA-419F-9E5A-42E342060E56}"/>
            </a:ext>
          </a:extLst>
        </xdr:cNvPr>
        <xdr:cNvSpPr txBox="1"/>
      </xdr:nvSpPr>
      <xdr:spPr>
        <a:xfrm>
          <a:off x="20199350" y="14224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11430</xdr:rowOff>
    </xdr:from>
    <xdr:ext cx="468630" cy="259080"/>
    <xdr:sp macro="" textlink="">
      <xdr:nvSpPr>
        <xdr:cNvPr id="604" name="n_3aveValue【消防施設】&#10;一人当たり面積">
          <a:extLst>
            <a:ext uri="{FF2B5EF4-FFF2-40B4-BE49-F238E27FC236}">
              <a16:creationId xmlns:a16="http://schemas.microsoft.com/office/drawing/2014/main" id="{9E698A55-DA67-4028-84F7-6603181666DD}"/>
            </a:ext>
          </a:extLst>
        </xdr:cNvPr>
        <xdr:cNvSpPr txBox="1"/>
      </xdr:nvSpPr>
      <xdr:spPr>
        <a:xfrm>
          <a:off x="19310350" y="14241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16510</xdr:rowOff>
    </xdr:from>
    <xdr:ext cx="468630" cy="259080"/>
    <xdr:sp macro="" textlink="">
      <xdr:nvSpPr>
        <xdr:cNvPr id="605" name="n_4aveValue【消防施設】&#10;一人当たり面積">
          <a:extLst>
            <a:ext uri="{FF2B5EF4-FFF2-40B4-BE49-F238E27FC236}">
              <a16:creationId xmlns:a16="http://schemas.microsoft.com/office/drawing/2014/main" id="{2B189CED-1722-4332-B946-40933C8FB748}"/>
            </a:ext>
          </a:extLst>
        </xdr:cNvPr>
        <xdr:cNvSpPr txBox="1"/>
      </xdr:nvSpPr>
      <xdr:spPr>
        <a:xfrm>
          <a:off x="18421350" y="14246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132715</xdr:rowOff>
    </xdr:from>
    <xdr:ext cx="469900" cy="257810"/>
    <xdr:sp macro="" textlink="">
      <xdr:nvSpPr>
        <xdr:cNvPr id="606" name="n_1mainValue【消防施設】&#10;一人当たり面積">
          <a:extLst>
            <a:ext uri="{FF2B5EF4-FFF2-40B4-BE49-F238E27FC236}">
              <a16:creationId xmlns:a16="http://schemas.microsoft.com/office/drawing/2014/main" id="{6E7CCFAE-70D3-4446-B3B5-910358F05C81}"/>
            </a:ext>
          </a:extLst>
        </xdr:cNvPr>
        <xdr:cNvSpPr txBox="1"/>
      </xdr:nvSpPr>
      <xdr:spPr>
        <a:xfrm>
          <a:off x="21075650" y="147059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137160</xdr:rowOff>
    </xdr:from>
    <xdr:ext cx="468630" cy="259080"/>
    <xdr:sp macro="" textlink="">
      <xdr:nvSpPr>
        <xdr:cNvPr id="607" name="n_2mainValue【消防施設】&#10;一人当たり面積">
          <a:extLst>
            <a:ext uri="{FF2B5EF4-FFF2-40B4-BE49-F238E27FC236}">
              <a16:creationId xmlns:a16="http://schemas.microsoft.com/office/drawing/2014/main" id="{964852E7-06C2-42EC-A95A-9FFAA2DB9293}"/>
            </a:ext>
          </a:extLst>
        </xdr:cNvPr>
        <xdr:cNvSpPr txBox="1"/>
      </xdr:nvSpPr>
      <xdr:spPr>
        <a:xfrm>
          <a:off x="20199350" y="14710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132715</xdr:rowOff>
    </xdr:from>
    <xdr:ext cx="468630" cy="257810"/>
    <xdr:sp macro="" textlink="">
      <xdr:nvSpPr>
        <xdr:cNvPr id="608" name="n_3mainValue【消防施設】&#10;一人当たり面積">
          <a:extLst>
            <a:ext uri="{FF2B5EF4-FFF2-40B4-BE49-F238E27FC236}">
              <a16:creationId xmlns:a16="http://schemas.microsoft.com/office/drawing/2014/main" id="{98FADFD0-F448-4CDA-AB60-937873D71B00}"/>
            </a:ext>
          </a:extLst>
        </xdr:cNvPr>
        <xdr:cNvSpPr txBox="1"/>
      </xdr:nvSpPr>
      <xdr:spPr>
        <a:xfrm>
          <a:off x="19310350" y="14705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128270</xdr:rowOff>
    </xdr:from>
    <xdr:ext cx="468630" cy="259080"/>
    <xdr:sp macro="" textlink="">
      <xdr:nvSpPr>
        <xdr:cNvPr id="609" name="n_4mainValue【消防施設】&#10;一人当たり面積">
          <a:extLst>
            <a:ext uri="{FF2B5EF4-FFF2-40B4-BE49-F238E27FC236}">
              <a16:creationId xmlns:a16="http://schemas.microsoft.com/office/drawing/2014/main" id="{3603F84D-0919-4F69-A73A-E15AD23DBF17}"/>
            </a:ext>
          </a:extLst>
        </xdr:cNvPr>
        <xdr:cNvSpPr txBox="1"/>
      </xdr:nvSpPr>
      <xdr:spPr>
        <a:xfrm>
          <a:off x="18421350" y="14701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EB9CA4A1-14F4-4E59-8769-E5061D30230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E0554C37-42B9-4A31-B706-AD4C46E444E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E81D2D06-B01D-47EB-BD07-B3668384A342}"/>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012221C0-BA12-4BF0-90CA-63483887A9F9}"/>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56C708A8-68B9-4200-82C7-EA6F9B54917B}"/>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A6108793-B820-484C-8184-33C0CE726FAA}"/>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65A1D1F2-99AB-4040-9AFB-B7B31C898AFD}"/>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9F2109C6-42E2-40CE-B037-95DD909D61D2}"/>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18" name="テキスト ボックス 617">
          <a:extLst>
            <a:ext uri="{FF2B5EF4-FFF2-40B4-BE49-F238E27FC236}">
              <a16:creationId xmlns:a16="http://schemas.microsoft.com/office/drawing/2014/main" id="{8705D8F5-49C9-41BC-A204-6AB600C753FA}"/>
            </a:ext>
          </a:extLst>
        </xdr:cNvPr>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3144A3B9-60ED-4571-BAF5-23F68C720F82}"/>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20" name="テキスト ボックス 619">
          <a:extLst>
            <a:ext uri="{FF2B5EF4-FFF2-40B4-BE49-F238E27FC236}">
              <a16:creationId xmlns:a16="http://schemas.microsoft.com/office/drawing/2014/main" id="{1C48F983-77D4-45E4-82BF-D781A901B98B}"/>
            </a:ext>
          </a:extLst>
        </xdr:cNvPr>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21" name="直線コネクタ 620">
          <a:extLst>
            <a:ext uri="{FF2B5EF4-FFF2-40B4-BE49-F238E27FC236}">
              <a16:creationId xmlns:a16="http://schemas.microsoft.com/office/drawing/2014/main" id="{EE1107A2-196F-40C2-BF1F-0FE041C85D8D}"/>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622" name="テキスト ボックス 621">
          <a:extLst>
            <a:ext uri="{FF2B5EF4-FFF2-40B4-BE49-F238E27FC236}">
              <a16:creationId xmlns:a16="http://schemas.microsoft.com/office/drawing/2014/main" id="{C241696F-48B4-441F-8FB6-5126C9CF2786}"/>
            </a:ext>
          </a:extLst>
        </xdr:cNvPr>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23" name="直線コネクタ 622">
          <a:extLst>
            <a:ext uri="{FF2B5EF4-FFF2-40B4-BE49-F238E27FC236}">
              <a16:creationId xmlns:a16="http://schemas.microsoft.com/office/drawing/2014/main" id="{70C5A9D5-9D7C-485B-B7C7-4E5CDEE50014}"/>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24" name="テキスト ボックス 623">
          <a:extLst>
            <a:ext uri="{FF2B5EF4-FFF2-40B4-BE49-F238E27FC236}">
              <a16:creationId xmlns:a16="http://schemas.microsoft.com/office/drawing/2014/main" id="{BF1A0E2E-FA06-400B-A1DC-F2D1C3F1D5B4}"/>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25" name="直線コネクタ 624">
          <a:extLst>
            <a:ext uri="{FF2B5EF4-FFF2-40B4-BE49-F238E27FC236}">
              <a16:creationId xmlns:a16="http://schemas.microsoft.com/office/drawing/2014/main" id="{14A613C8-F18D-4E3E-A19C-E0F67B34EDF2}"/>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626" name="テキスト ボックス 625">
          <a:extLst>
            <a:ext uri="{FF2B5EF4-FFF2-40B4-BE49-F238E27FC236}">
              <a16:creationId xmlns:a16="http://schemas.microsoft.com/office/drawing/2014/main" id="{C01AA39C-DAB3-451F-A405-95CF634DAF79}"/>
            </a:ext>
          </a:extLst>
        </xdr:cNvPr>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27" name="直線コネクタ 626">
          <a:extLst>
            <a:ext uri="{FF2B5EF4-FFF2-40B4-BE49-F238E27FC236}">
              <a16:creationId xmlns:a16="http://schemas.microsoft.com/office/drawing/2014/main" id="{EE74F1AC-F607-484D-ADA6-F9C37387F07A}"/>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28" name="テキスト ボックス 627">
          <a:extLst>
            <a:ext uri="{FF2B5EF4-FFF2-40B4-BE49-F238E27FC236}">
              <a16:creationId xmlns:a16="http://schemas.microsoft.com/office/drawing/2014/main" id="{983A125F-858C-4749-8363-4178D2D02D99}"/>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29" name="直線コネクタ 628">
          <a:extLst>
            <a:ext uri="{FF2B5EF4-FFF2-40B4-BE49-F238E27FC236}">
              <a16:creationId xmlns:a16="http://schemas.microsoft.com/office/drawing/2014/main" id="{AD328C66-4A61-486E-8A26-784914C647EA}"/>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30" name="テキスト ボックス 629">
          <a:extLst>
            <a:ext uri="{FF2B5EF4-FFF2-40B4-BE49-F238E27FC236}">
              <a16:creationId xmlns:a16="http://schemas.microsoft.com/office/drawing/2014/main" id="{FA18CF5E-75C4-4D7D-AC13-94D3E5855291}"/>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31" name="直線コネクタ 630">
          <a:extLst>
            <a:ext uri="{FF2B5EF4-FFF2-40B4-BE49-F238E27FC236}">
              <a16:creationId xmlns:a16="http://schemas.microsoft.com/office/drawing/2014/main" id="{B2A98022-4F39-4C6B-9F84-CD09146A42FA}"/>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632" name="テキスト ボックス 631">
          <a:extLst>
            <a:ext uri="{FF2B5EF4-FFF2-40B4-BE49-F238E27FC236}">
              <a16:creationId xmlns:a16="http://schemas.microsoft.com/office/drawing/2014/main" id="{BC8F5053-4CC9-4BE2-A887-97112ECE3830}"/>
            </a:ext>
          </a:extLst>
        </xdr:cNvPr>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509A9CF3-FBEA-410F-ADDE-E296678DAA43}"/>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a:extLst>
            <a:ext uri="{FF2B5EF4-FFF2-40B4-BE49-F238E27FC236}">
              <a16:creationId xmlns:a16="http://schemas.microsoft.com/office/drawing/2014/main" id="{7F2DEDF8-35B3-416D-B165-734B4F01E43C}"/>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110490</xdr:rowOff>
    </xdr:from>
    <xdr:to>
      <xdr:col>85</xdr:col>
      <xdr:colOff>126365</xdr:colOff>
      <xdr:row>108</xdr:row>
      <xdr:rowOff>169545</xdr:rowOff>
    </xdr:to>
    <xdr:cxnSp macro="">
      <xdr:nvCxnSpPr>
        <xdr:cNvPr id="635" name="直線コネクタ 634">
          <a:extLst>
            <a:ext uri="{FF2B5EF4-FFF2-40B4-BE49-F238E27FC236}">
              <a16:creationId xmlns:a16="http://schemas.microsoft.com/office/drawing/2014/main" id="{F5DFF15E-E533-41C3-BC1C-E1328C98251B}"/>
            </a:ext>
          </a:extLst>
        </xdr:cNvPr>
        <xdr:cNvCxnSpPr/>
      </xdr:nvCxnSpPr>
      <xdr:spPr>
        <a:xfrm flipV="1">
          <a:off x="16318865" y="17255490"/>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1905</xdr:rowOff>
    </xdr:from>
    <xdr:ext cx="405130" cy="259080"/>
    <xdr:sp macro="" textlink="">
      <xdr:nvSpPr>
        <xdr:cNvPr id="636" name="【庁舎】&#10;有形固定資産減価償却率最小値テキスト">
          <a:extLst>
            <a:ext uri="{FF2B5EF4-FFF2-40B4-BE49-F238E27FC236}">
              <a16:creationId xmlns:a16="http://schemas.microsoft.com/office/drawing/2014/main" id="{52293588-1505-46A4-99B2-C9076DE6AEFE}"/>
            </a:ext>
          </a:extLst>
        </xdr:cNvPr>
        <xdr:cNvSpPr txBox="1"/>
      </xdr:nvSpPr>
      <xdr:spPr>
        <a:xfrm>
          <a:off x="16357600" y="18689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169545</xdr:rowOff>
    </xdr:from>
    <xdr:to>
      <xdr:col>86</xdr:col>
      <xdr:colOff>25400</xdr:colOff>
      <xdr:row>108</xdr:row>
      <xdr:rowOff>169545</xdr:rowOff>
    </xdr:to>
    <xdr:cxnSp macro="">
      <xdr:nvCxnSpPr>
        <xdr:cNvPr id="637" name="直線コネクタ 636">
          <a:extLst>
            <a:ext uri="{FF2B5EF4-FFF2-40B4-BE49-F238E27FC236}">
              <a16:creationId xmlns:a16="http://schemas.microsoft.com/office/drawing/2014/main" id="{5D370285-E558-474E-BD1E-7E9ABF3693B7}"/>
            </a:ext>
          </a:extLst>
        </xdr:cNvPr>
        <xdr:cNvCxnSpPr/>
      </xdr:nvCxnSpPr>
      <xdr:spPr>
        <a:xfrm>
          <a:off x="16230600" y="18686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57150</xdr:rowOff>
    </xdr:from>
    <xdr:ext cx="405130" cy="259080"/>
    <xdr:sp macro="" textlink="">
      <xdr:nvSpPr>
        <xdr:cNvPr id="638" name="【庁舎】&#10;有形固定資産減価償却率最大値テキスト">
          <a:extLst>
            <a:ext uri="{FF2B5EF4-FFF2-40B4-BE49-F238E27FC236}">
              <a16:creationId xmlns:a16="http://schemas.microsoft.com/office/drawing/2014/main" id="{647D86D1-5B16-42EA-85F6-84D0963CFA8E}"/>
            </a:ext>
          </a:extLst>
        </xdr:cNvPr>
        <xdr:cNvSpPr txBox="1"/>
      </xdr:nvSpPr>
      <xdr:spPr>
        <a:xfrm>
          <a:off x="16357600" y="17030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110490</xdr:rowOff>
    </xdr:from>
    <xdr:to>
      <xdr:col>86</xdr:col>
      <xdr:colOff>25400</xdr:colOff>
      <xdr:row>100</xdr:row>
      <xdr:rowOff>110490</xdr:rowOff>
    </xdr:to>
    <xdr:cxnSp macro="">
      <xdr:nvCxnSpPr>
        <xdr:cNvPr id="639" name="直線コネクタ 638">
          <a:extLst>
            <a:ext uri="{FF2B5EF4-FFF2-40B4-BE49-F238E27FC236}">
              <a16:creationId xmlns:a16="http://schemas.microsoft.com/office/drawing/2014/main" id="{0E295191-4893-49D0-A9A9-80269A79D428}"/>
            </a:ext>
          </a:extLst>
        </xdr:cNvPr>
        <xdr:cNvCxnSpPr/>
      </xdr:nvCxnSpPr>
      <xdr:spPr>
        <a:xfrm>
          <a:off x="16230600" y="1725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120650</xdr:rowOff>
    </xdr:from>
    <xdr:ext cx="405130" cy="257810"/>
    <xdr:sp macro="" textlink="">
      <xdr:nvSpPr>
        <xdr:cNvPr id="640" name="【庁舎】&#10;有形固定資産減価償却率平均値テキスト">
          <a:extLst>
            <a:ext uri="{FF2B5EF4-FFF2-40B4-BE49-F238E27FC236}">
              <a16:creationId xmlns:a16="http://schemas.microsoft.com/office/drawing/2014/main" id="{3EDE4AB2-5E62-4948-B8ED-083C9CB28E9B}"/>
            </a:ext>
          </a:extLst>
        </xdr:cNvPr>
        <xdr:cNvSpPr txBox="1"/>
      </xdr:nvSpPr>
      <xdr:spPr>
        <a:xfrm>
          <a:off x="16357600" y="1778000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97790</xdr:rowOff>
    </xdr:from>
    <xdr:to>
      <xdr:col>85</xdr:col>
      <xdr:colOff>177800</xdr:colOff>
      <xdr:row>105</xdr:row>
      <xdr:rowOff>27305</xdr:rowOff>
    </xdr:to>
    <xdr:sp macro="" textlink="">
      <xdr:nvSpPr>
        <xdr:cNvPr id="641" name="フローチャート: 判断 640">
          <a:extLst>
            <a:ext uri="{FF2B5EF4-FFF2-40B4-BE49-F238E27FC236}">
              <a16:creationId xmlns:a16="http://schemas.microsoft.com/office/drawing/2014/main" id="{D7D0A6DE-1246-439B-9D0F-333B96A427E3}"/>
            </a:ext>
          </a:extLst>
        </xdr:cNvPr>
        <xdr:cNvSpPr/>
      </xdr:nvSpPr>
      <xdr:spPr>
        <a:xfrm>
          <a:off x="16268700" y="1792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90805</xdr:rowOff>
    </xdr:from>
    <xdr:to>
      <xdr:col>81</xdr:col>
      <xdr:colOff>101600</xdr:colOff>
      <xdr:row>105</xdr:row>
      <xdr:rowOff>20955</xdr:rowOff>
    </xdr:to>
    <xdr:sp macro="" textlink="">
      <xdr:nvSpPr>
        <xdr:cNvPr id="642" name="フローチャート: 判断 641">
          <a:extLst>
            <a:ext uri="{FF2B5EF4-FFF2-40B4-BE49-F238E27FC236}">
              <a16:creationId xmlns:a16="http://schemas.microsoft.com/office/drawing/2014/main" id="{BAAC187B-2CE7-435C-91BE-72261DC1498D}"/>
            </a:ext>
          </a:extLst>
        </xdr:cNvPr>
        <xdr:cNvSpPr/>
      </xdr:nvSpPr>
      <xdr:spPr>
        <a:xfrm>
          <a:off x="15430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79375</xdr:rowOff>
    </xdr:from>
    <xdr:to>
      <xdr:col>76</xdr:col>
      <xdr:colOff>165100</xdr:colOff>
      <xdr:row>105</xdr:row>
      <xdr:rowOff>9525</xdr:rowOff>
    </xdr:to>
    <xdr:sp macro="" textlink="">
      <xdr:nvSpPr>
        <xdr:cNvPr id="643" name="フローチャート: 判断 642">
          <a:extLst>
            <a:ext uri="{FF2B5EF4-FFF2-40B4-BE49-F238E27FC236}">
              <a16:creationId xmlns:a16="http://schemas.microsoft.com/office/drawing/2014/main" id="{500D5BD6-7731-4985-8BC3-CD50323FF884}"/>
            </a:ext>
          </a:extLst>
        </xdr:cNvPr>
        <xdr:cNvSpPr/>
      </xdr:nvSpPr>
      <xdr:spPr>
        <a:xfrm>
          <a:off x="14541500" y="179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644" name="フローチャート: 判断 643">
          <a:extLst>
            <a:ext uri="{FF2B5EF4-FFF2-40B4-BE49-F238E27FC236}">
              <a16:creationId xmlns:a16="http://schemas.microsoft.com/office/drawing/2014/main" id="{88C60C2B-9E99-464D-AF0B-215AF3DC99E3}"/>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645" name="フローチャート: 判断 644">
          <a:extLst>
            <a:ext uri="{FF2B5EF4-FFF2-40B4-BE49-F238E27FC236}">
              <a16:creationId xmlns:a16="http://schemas.microsoft.com/office/drawing/2014/main" id="{ED1457E4-52FC-45E5-8FBA-086D44FBEFD7}"/>
            </a:ext>
          </a:extLst>
        </xdr:cNvPr>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46" name="テキスト ボックス 645">
          <a:extLst>
            <a:ext uri="{FF2B5EF4-FFF2-40B4-BE49-F238E27FC236}">
              <a16:creationId xmlns:a16="http://schemas.microsoft.com/office/drawing/2014/main" id="{A58CF444-D36C-41DA-AFC3-831B19E27093}"/>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47" name="テキスト ボックス 646">
          <a:extLst>
            <a:ext uri="{FF2B5EF4-FFF2-40B4-BE49-F238E27FC236}">
              <a16:creationId xmlns:a16="http://schemas.microsoft.com/office/drawing/2014/main" id="{C06BD94B-0597-4D61-8829-B6AE6ED80B1E}"/>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48" name="テキスト ボックス 647">
          <a:extLst>
            <a:ext uri="{FF2B5EF4-FFF2-40B4-BE49-F238E27FC236}">
              <a16:creationId xmlns:a16="http://schemas.microsoft.com/office/drawing/2014/main" id="{7ADDDB64-86FB-4FCC-87FF-61F8EE76956A}"/>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49" name="テキスト ボックス 648">
          <a:extLst>
            <a:ext uri="{FF2B5EF4-FFF2-40B4-BE49-F238E27FC236}">
              <a16:creationId xmlns:a16="http://schemas.microsoft.com/office/drawing/2014/main" id="{A9E59EA1-1109-41C0-A6C7-4070BAC2F75D}"/>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50" name="テキスト ボックス 649">
          <a:extLst>
            <a:ext uri="{FF2B5EF4-FFF2-40B4-BE49-F238E27FC236}">
              <a16:creationId xmlns:a16="http://schemas.microsoft.com/office/drawing/2014/main" id="{D816976F-48FB-4B58-8C7E-EDEF0D45C3F4}"/>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48260</xdr:rowOff>
    </xdr:from>
    <xdr:to>
      <xdr:col>85</xdr:col>
      <xdr:colOff>177800</xdr:colOff>
      <xdr:row>107</xdr:row>
      <xdr:rowOff>149860</xdr:rowOff>
    </xdr:to>
    <xdr:sp macro="" textlink="">
      <xdr:nvSpPr>
        <xdr:cNvPr id="651" name="楕円 650">
          <a:extLst>
            <a:ext uri="{FF2B5EF4-FFF2-40B4-BE49-F238E27FC236}">
              <a16:creationId xmlns:a16="http://schemas.microsoft.com/office/drawing/2014/main" id="{56795F2A-A2D6-44EE-A53E-2D6316C37819}"/>
            </a:ext>
          </a:extLst>
        </xdr:cNvPr>
        <xdr:cNvSpPr/>
      </xdr:nvSpPr>
      <xdr:spPr>
        <a:xfrm>
          <a:off x="16268700" y="18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26670</xdr:rowOff>
    </xdr:from>
    <xdr:ext cx="405130" cy="259080"/>
    <xdr:sp macro="" textlink="">
      <xdr:nvSpPr>
        <xdr:cNvPr id="652" name="【庁舎】&#10;有形固定資産減価償却率該当値テキスト">
          <a:extLst>
            <a:ext uri="{FF2B5EF4-FFF2-40B4-BE49-F238E27FC236}">
              <a16:creationId xmlns:a16="http://schemas.microsoft.com/office/drawing/2014/main" id="{CD011A0E-2C06-4B2D-87DE-7403B11FB3A9}"/>
            </a:ext>
          </a:extLst>
        </xdr:cNvPr>
        <xdr:cNvSpPr txBox="1"/>
      </xdr:nvSpPr>
      <xdr:spPr>
        <a:xfrm>
          <a:off x="16357600" y="18371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20320</xdr:rowOff>
    </xdr:from>
    <xdr:to>
      <xdr:col>81</xdr:col>
      <xdr:colOff>101600</xdr:colOff>
      <xdr:row>107</xdr:row>
      <xdr:rowOff>121920</xdr:rowOff>
    </xdr:to>
    <xdr:sp macro="" textlink="">
      <xdr:nvSpPr>
        <xdr:cNvPr id="653" name="楕円 652">
          <a:extLst>
            <a:ext uri="{FF2B5EF4-FFF2-40B4-BE49-F238E27FC236}">
              <a16:creationId xmlns:a16="http://schemas.microsoft.com/office/drawing/2014/main" id="{361DC7B5-1FDD-4324-ABE5-C361285D9864}"/>
            </a:ext>
          </a:extLst>
        </xdr:cNvPr>
        <xdr:cNvSpPr/>
      </xdr:nvSpPr>
      <xdr:spPr>
        <a:xfrm>
          <a:off x="15430500" y="183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71120</xdr:rowOff>
    </xdr:from>
    <xdr:to>
      <xdr:col>85</xdr:col>
      <xdr:colOff>127000</xdr:colOff>
      <xdr:row>107</xdr:row>
      <xdr:rowOff>99060</xdr:rowOff>
    </xdr:to>
    <xdr:cxnSp macro="">
      <xdr:nvCxnSpPr>
        <xdr:cNvPr id="654" name="直線コネクタ 653">
          <a:extLst>
            <a:ext uri="{FF2B5EF4-FFF2-40B4-BE49-F238E27FC236}">
              <a16:creationId xmlns:a16="http://schemas.microsoft.com/office/drawing/2014/main" id="{67C1889B-A6F7-4A13-B257-FB8811754D1D}"/>
            </a:ext>
          </a:extLst>
        </xdr:cNvPr>
        <xdr:cNvCxnSpPr/>
      </xdr:nvCxnSpPr>
      <xdr:spPr>
        <a:xfrm>
          <a:off x="15481300" y="184162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164465</xdr:rowOff>
    </xdr:from>
    <xdr:to>
      <xdr:col>76</xdr:col>
      <xdr:colOff>165100</xdr:colOff>
      <xdr:row>107</xdr:row>
      <xdr:rowOff>94615</xdr:rowOff>
    </xdr:to>
    <xdr:sp macro="" textlink="">
      <xdr:nvSpPr>
        <xdr:cNvPr id="655" name="楕円 654">
          <a:extLst>
            <a:ext uri="{FF2B5EF4-FFF2-40B4-BE49-F238E27FC236}">
              <a16:creationId xmlns:a16="http://schemas.microsoft.com/office/drawing/2014/main" id="{AD7DB63A-B5EA-40F7-982C-3CBBE5433053}"/>
            </a:ext>
          </a:extLst>
        </xdr:cNvPr>
        <xdr:cNvSpPr/>
      </xdr:nvSpPr>
      <xdr:spPr>
        <a:xfrm>
          <a:off x="14541500" y="18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43815</xdr:rowOff>
    </xdr:from>
    <xdr:to>
      <xdr:col>81</xdr:col>
      <xdr:colOff>50800</xdr:colOff>
      <xdr:row>107</xdr:row>
      <xdr:rowOff>71120</xdr:rowOff>
    </xdr:to>
    <xdr:cxnSp macro="">
      <xdr:nvCxnSpPr>
        <xdr:cNvPr id="656" name="直線コネクタ 655">
          <a:extLst>
            <a:ext uri="{FF2B5EF4-FFF2-40B4-BE49-F238E27FC236}">
              <a16:creationId xmlns:a16="http://schemas.microsoft.com/office/drawing/2014/main" id="{7886B42E-DFC3-4780-A823-75E8F5C68A0A}"/>
            </a:ext>
          </a:extLst>
        </xdr:cNvPr>
        <xdr:cNvCxnSpPr/>
      </xdr:nvCxnSpPr>
      <xdr:spPr>
        <a:xfrm>
          <a:off x="14592300" y="183889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56515</xdr:rowOff>
    </xdr:from>
    <xdr:to>
      <xdr:col>72</xdr:col>
      <xdr:colOff>38100</xdr:colOff>
      <xdr:row>107</xdr:row>
      <xdr:rowOff>158115</xdr:rowOff>
    </xdr:to>
    <xdr:sp macro="" textlink="">
      <xdr:nvSpPr>
        <xdr:cNvPr id="657" name="楕円 656">
          <a:extLst>
            <a:ext uri="{FF2B5EF4-FFF2-40B4-BE49-F238E27FC236}">
              <a16:creationId xmlns:a16="http://schemas.microsoft.com/office/drawing/2014/main" id="{D3FC5063-DCDB-4D11-BBDC-694A3F0B3F3C}"/>
            </a:ext>
          </a:extLst>
        </xdr:cNvPr>
        <xdr:cNvSpPr/>
      </xdr:nvSpPr>
      <xdr:spPr>
        <a:xfrm>
          <a:off x="13652500" y="184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43815</xdr:rowOff>
    </xdr:from>
    <xdr:to>
      <xdr:col>76</xdr:col>
      <xdr:colOff>114300</xdr:colOff>
      <xdr:row>107</xdr:row>
      <xdr:rowOff>107315</xdr:rowOff>
    </xdr:to>
    <xdr:cxnSp macro="">
      <xdr:nvCxnSpPr>
        <xdr:cNvPr id="658" name="直線コネクタ 657">
          <a:extLst>
            <a:ext uri="{FF2B5EF4-FFF2-40B4-BE49-F238E27FC236}">
              <a16:creationId xmlns:a16="http://schemas.microsoft.com/office/drawing/2014/main" id="{C9CF6D59-10AB-4876-A6AC-14975C2928DC}"/>
            </a:ext>
          </a:extLst>
        </xdr:cNvPr>
        <xdr:cNvCxnSpPr/>
      </xdr:nvCxnSpPr>
      <xdr:spPr>
        <a:xfrm flipV="1">
          <a:off x="13703300" y="1838896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27305</xdr:rowOff>
    </xdr:from>
    <xdr:to>
      <xdr:col>67</xdr:col>
      <xdr:colOff>101600</xdr:colOff>
      <xdr:row>107</xdr:row>
      <xdr:rowOff>128905</xdr:rowOff>
    </xdr:to>
    <xdr:sp macro="" textlink="">
      <xdr:nvSpPr>
        <xdr:cNvPr id="659" name="楕円 658">
          <a:extLst>
            <a:ext uri="{FF2B5EF4-FFF2-40B4-BE49-F238E27FC236}">
              <a16:creationId xmlns:a16="http://schemas.microsoft.com/office/drawing/2014/main" id="{EE71A65D-6D6D-459C-85C3-75939ADC01EE}"/>
            </a:ext>
          </a:extLst>
        </xdr:cNvPr>
        <xdr:cNvSpPr/>
      </xdr:nvSpPr>
      <xdr:spPr>
        <a:xfrm>
          <a:off x="12763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78105</xdr:rowOff>
    </xdr:from>
    <xdr:to>
      <xdr:col>71</xdr:col>
      <xdr:colOff>177800</xdr:colOff>
      <xdr:row>107</xdr:row>
      <xdr:rowOff>107315</xdr:rowOff>
    </xdr:to>
    <xdr:cxnSp macro="">
      <xdr:nvCxnSpPr>
        <xdr:cNvPr id="660" name="直線コネクタ 659">
          <a:extLst>
            <a:ext uri="{FF2B5EF4-FFF2-40B4-BE49-F238E27FC236}">
              <a16:creationId xmlns:a16="http://schemas.microsoft.com/office/drawing/2014/main" id="{D80D8597-AD03-439A-83F6-B21AE453EF0C}"/>
            </a:ext>
          </a:extLst>
        </xdr:cNvPr>
        <xdr:cNvCxnSpPr/>
      </xdr:nvCxnSpPr>
      <xdr:spPr>
        <a:xfrm>
          <a:off x="12814300" y="1842325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37465</xdr:rowOff>
    </xdr:from>
    <xdr:ext cx="405130" cy="259080"/>
    <xdr:sp macro="" textlink="">
      <xdr:nvSpPr>
        <xdr:cNvPr id="661" name="n_1aveValue【庁舎】&#10;有形固定資産減価償却率">
          <a:extLst>
            <a:ext uri="{FF2B5EF4-FFF2-40B4-BE49-F238E27FC236}">
              <a16:creationId xmlns:a16="http://schemas.microsoft.com/office/drawing/2014/main" id="{F4CA8E97-242F-4290-A39F-4728BF727369}"/>
            </a:ext>
          </a:extLst>
        </xdr:cNvPr>
        <xdr:cNvSpPr txBox="1"/>
      </xdr:nvSpPr>
      <xdr:spPr>
        <a:xfrm>
          <a:off x="15266035" y="17696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26035</xdr:rowOff>
    </xdr:from>
    <xdr:ext cx="403860" cy="259080"/>
    <xdr:sp macro="" textlink="">
      <xdr:nvSpPr>
        <xdr:cNvPr id="662" name="n_2aveValue【庁舎】&#10;有形固定資産減価償却率">
          <a:extLst>
            <a:ext uri="{FF2B5EF4-FFF2-40B4-BE49-F238E27FC236}">
              <a16:creationId xmlns:a16="http://schemas.microsoft.com/office/drawing/2014/main" id="{BAE62E96-36D3-4647-B91F-1A29E734BAF8}"/>
            </a:ext>
          </a:extLst>
        </xdr:cNvPr>
        <xdr:cNvSpPr txBox="1"/>
      </xdr:nvSpPr>
      <xdr:spPr>
        <a:xfrm>
          <a:off x="14389735" y="176853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31115</xdr:rowOff>
    </xdr:from>
    <xdr:ext cx="403860" cy="257810"/>
    <xdr:sp macro="" textlink="">
      <xdr:nvSpPr>
        <xdr:cNvPr id="663" name="n_3aveValue【庁舎】&#10;有形固定資産減価償却率">
          <a:extLst>
            <a:ext uri="{FF2B5EF4-FFF2-40B4-BE49-F238E27FC236}">
              <a16:creationId xmlns:a16="http://schemas.microsoft.com/office/drawing/2014/main" id="{AF64646B-DA15-48B7-854B-7556B9E64D06}"/>
            </a:ext>
          </a:extLst>
        </xdr:cNvPr>
        <xdr:cNvSpPr txBox="1"/>
      </xdr:nvSpPr>
      <xdr:spPr>
        <a:xfrm>
          <a:off x="13500735" y="176904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37465</xdr:rowOff>
    </xdr:from>
    <xdr:ext cx="403860" cy="259080"/>
    <xdr:sp macro="" textlink="">
      <xdr:nvSpPr>
        <xdr:cNvPr id="664" name="n_4aveValue【庁舎】&#10;有形固定資産減価償却率">
          <a:extLst>
            <a:ext uri="{FF2B5EF4-FFF2-40B4-BE49-F238E27FC236}">
              <a16:creationId xmlns:a16="http://schemas.microsoft.com/office/drawing/2014/main" id="{15A150EE-C9E6-4822-A359-BDEC8D99F8E6}"/>
            </a:ext>
          </a:extLst>
        </xdr:cNvPr>
        <xdr:cNvSpPr txBox="1"/>
      </xdr:nvSpPr>
      <xdr:spPr>
        <a:xfrm>
          <a:off x="12611735" y="176968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113030</xdr:rowOff>
    </xdr:from>
    <xdr:ext cx="405130" cy="259080"/>
    <xdr:sp macro="" textlink="">
      <xdr:nvSpPr>
        <xdr:cNvPr id="665" name="n_1mainValue【庁舎】&#10;有形固定資産減価償却率">
          <a:extLst>
            <a:ext uri="{FF2B5EF4-FFF2-40B4-BE49-F238E27FC236}">
              <a16:creationId xmlns:a16="http://schemas.microsoft.com/office/drawing/2014/main" id="{09F4BE4F-BC26-4E6C-A680-4CF660975ED3}"/>
            </a:ext>
          </a:extLst>
        </xdr:cNvPr>
        <xdr:cNvSpPr txBox="1"/>
      </xdr:nvSpPr>
      <xdr:spPr>
        <a:xfrm>
          <a:off x="15266035" y="18458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86360</xdr:rowOff>
    </xdr:from>
    <xdr:ext cx="403860" cy="257810"/>
    <xdr:sp macro="" textlink="">
      <xdr:nvSpPr>
        <xdr:cNvPr id="666" name="n_2mainValue【庁舎】&#10;有形固定資産減価償却率">
          <a:extLst>
            <a:ext uri="{FF2B5EF4-FFF2-40B4-BE49-F238E27FC236}">
              <a16:creationId xmlns:a16="http://schemas.microsoft.com/office/drawing/2014/main" id="{A3C2E0B4-A102-4485-9349-DE229852CA0E}"/>
            </a:ext>
          </a:extLst>
        </xdr:cNvPr>
        <xdr:cNvSpPr txBox="1"/>
      </xdr:nvSpPr>
      <xdr:spPr>
        <a:xfrm>
          <a:off x="14389735" y="184315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149225</xdr:rowOff>
    </xdr:from>
    <xdr:ext cx="403860" cy="259080"/>
    <xdr:sp macro="" textlink="">
      <xdr:nvSpPr>
        <xdr:cNvPr id="667" name="n_3mainValue【庁舎】&#10;有形固定資産減価償却率">
          <a:extLst>
            <a:ext uri="{FF2B5EF4-FFF2-40B4-BE49-F238E27FC236}">
              <a16:creationId xmlns:a16="http://schemas.microsoft.com/office/drawing/2014/main" id="{A2E51AF0-243F-49EB-8A62-1F34276BFB45}"/>
            </a:ext>
          </a:extLst>
        </xdr:cNvPr>
        <xdr:cNvSpPr txBox="1"/>
      </xdr:nvSpPr>
      <xdr:spPr>
        <a:xfrm>
          <a:off x="13500735" y="184943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120650</xdr:rowOff>
    </xdr:from>
    <xdr:ext cx="403860" cy="257810"/>
    <xdr:sp macro="" textlink="">
      <xdr:nvSpPr>
        <xdr:cNvPr id="668" name="n_4mainValue【庁舎】&#10;有形固定資産減価償却率">
          <a:extLst>
            <a:ext uri="{FF2B5EF4-FFF2-40B4-BE49-F238E27FC236}">
              <a16:creationId xmlns:a16="http://schemas.microsoft.com/office/drawing/2014/main" id="{691BC97B-89D4-48B8-A0A4-4F5C473053EF}"/>
            </a:ext>
          </a:extLst>
        </xdr:cNvPr>
        <xdr:cNvSpPr txBox="1"/>
      </xdr:nvSpPr>
      <xdr:spPr>
        <a:xfrm>
          <a:off x="12611735" y="184658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a:extLst>
            <a:ext uri="{FF2B5EF4-FFF2-40B4-BE49-F238E27FC236}">
              <a16:creationId xmlns:a16="http://schemas.microsoft.com/office/drawing/2014/main" id="{C19E18D8-B406-4C4E-AAFE-84DC98DBB4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a:extLst>
            <a:ext uri="{FF2B5EF4-FFF2-40B4-BE49-F238E27FC236}">
              <a16:creationId xmlns:a16="http://schemas.microsoft.com/office/drawing/2014/main" id="{9E8BC1D1-BE4C-402C-A13E-820C5476DA7D}"/>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a:extLst>
            <a:ext uri="{FF2B5EF4-FFF2-40B4-BE49-F238E27FC236}">
              <a16:creationId xmlns:a16="http://schemas.microsoft.com/office/drawing/2014/main" id="{00667B11-1AB9-44BB-96D5-66A986A773A4}"/>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a:extLst>
            <a:ext uri="{FF2B5EF4-FFF2-40B4-BE49-F238E27FC236}">
              <a16:creationId xmlns:a16="http://schemas.microsoft.com/office/drawing/2014/main" id="{B4E8A6BC-6503-463F-9ABC-BC75606CA6E2}"/>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a:extLst>
            <a:ext uri="{FF2B5EF4-FFF2-40B4-BE49-F238E27FC236}">
              <a16:creationId xmlns:a16="http://schemas.microsoft.com/office/drawing/2014/main" id="{06552391-6BD5-40A8-8B67-01AB06483B92}"/>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a:extLst>
            <a:ext uri="{FF2B5EF4-FFF2-40B4-BE49-F238E27FC236}">
              <a16:creationId xmlns:a16="http://schemas.microsoft.com/office/drawing/2014/main" id="{0C3AEDB9-AC82-4DE0-9270-5FB2D62EFE26}"/>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a:extLst>
            <a:ext uri="{FF2B5EF4-FFF2-40B4-BE49-F238E27FC236}">
              <a16:creationId xmlns:a16="http://schemas.microsoft.com/office/drawing/2014/main" id="{1E6F4163-5C86-47FD-A762-066C27C62359}"/>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a:extLst>
            <a:ext uri="{FF2B5EF4-FFF2-40B4-BE49-F238E27FC236}">
              <a16:creationId xmlns:a16="http://schemas.microsoft.com/office/drawing/2014/main" id="{0C8D39B7-30C7-424A-AC5D-2AD88919B94A}"/>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677" name="テキスト ボックス 676">
          <a:extLst>
            <a:ext uri="{FF2B5EF4-FFF2-40B4-BE49-F238E27FC236}">
              <a16:creationId xmlns:a16="http://schemas.microsoft.com/office/drawing/2014/main" id="{B103C41C-1059-438B-B471-97179D2F6C76}"/>
            </a:ext>
          </a:extLst>
        </xdr:cNvPr>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a:extLst>
            <a:ext uri="{FF2B5EF4-FFF2-40B4-BE49-F238E27FC236}">
              <a16:creationId xmlns:a16="http://schemas.microsoft.com/office/drawing/2014/main" id="{BD35DD69-B0DA-4E24-892F-2CA4EDC8B175}"/>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79" name="直線コネクタ 678">
          <a:extLst>
            <a:ext uri="{FF2B5EF4-FFF2-40B4-BE49-F238E27FC236}">
              <a16:creationId xmlns:a16="http://schemas.microsoft.com/office/drawing/2014/main" id="{27E47D73-433F-4F21-88D7-14196AC0C202}"/>
            </a:ext>
          </a:extLst>
        </xdr:cNvPr>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105410</xdr:rowOff>
    </xdr:from>
    <xdr:ext cx="466090" cy="259080"/>
    <xdr:sp macro="" textlink="">
      <xdr:nvSpPr>
        <xdr:cNvPr id="680" name="テキスト ボックス 679">
          <a:extLst>
            <a:ext uri="{FF2B5EF4-FFF2-40B4-BE49-F238E27FC236}">
              <a16:creationId xmlns:a16="http://schemas.microsoft.com/office/drawing/2014/main" id="{E52E3260-B760-4BB5-B621-238975051540}"/>
            </a:ext>
          </a:extLst>
        </xdr:cNvPr>
        <xdr:cNvSpPr txBox="1"/>
      </xdr:nvSpPr>
      <xdr:spPr>
        <a:xfrm>
          <a:off x="17820640" y="18622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81" name="直線コネクタ 680">
          <a:extLst>
            <a:ext uri="{FF2B5EF4-FFF2-40B4-BE49-F238E27FC236}">
              <a16:creationId xmlns:a16="http://schemas.microsoft.com/office/drawing/2014/main" id="{11468601-1553-4300-8D72-0A400A3117D3}"/>
            </a:ext>
          </a:extLst>
        </xdr:cNvPr>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6090" cy="259080"/>
    <xdr:sp macro="" textlink="">
      <xdr:nvSpPr>
        <xdr:cNvPr id="682" name="テキスト ボックス 681">
          <a:extLst>
            <a:ext uri="{FF2B5EF4-FFF2-40B4-BE49-F238E27FC236}">
              <a16:creationId xmlns:a16="http://schemas.microsoft.com/office/drawing/2014/main" id="{DB5EF31E-085B-46F4-A28A-55B878B42333}"/>
            </a:ext>
          </a:extLst>
        </xdr:cNvPr>
        <xdr:cNvSpPr txBox="1"/>
      </xdr:nvSpPr>
      <xdr:spPr>
        <a:xfrm>
          <a:off x="17820640"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83" name="直線コネクタ 682">
          <a:extLst>
            <a:ext uri="{FF2B5EF4-FFF2-40B4-BE49-F238E27FC236}">
              <a16:creationId xmlns:a16="http://schemas.microsoft.com/office/drawing/2014/main" id="{0FB5B109-CD95-4098-8451-2ED413747798}"/>
            </a:ext>
          </a:extLst>
        </xdr:cNvPr>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48260</xdr:rowOff>
    </xdr:from>
    <xdr:ext cx="466090" cy="259080"/>
    <xdr:sp macro="" textlink="">
      <xdr:nvSpPr>
        <xdr:cNvPr id="684" name="テキスト ボックス 683">
          <a:extLst>
            <a:ext uri="{FF2B5EF4-FFF2-40B4-BE49-F238E27FC236}">
              <a16:creationId xmlns:a16="http://schemas.microsoft.com/office/drawing/2014/main" id="{5547B943-6B3D-4584-9AD7-7634E7992FB2}"/>
            </a:ext>
          </a:extLst>
        </xdr:cNvPr>
        <xdr:cNvSpPr txBox="1"/>
      </xdr:nvSpPr>
      <xdr:spPr>
        <a:xfrm>
          <a:off x="17820640" y="18050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5" name="直線コネクタ 684">
          <a:extLst>
            <a:ext uri="{FF2B5EF4-FFF2-40B4-BE49-F238E27FC236}">
              <a16:creationId xmlns:a16="http://schemas.microsoft.com/office/drawing/2014/main" id="{6507BB2B-E371-4DAB-933A-EB4F5FB459A8}"/>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686" name="テキスト ボックス 685">
          <a:extLst>
            <a:ext uri="{FF2B5EF4-FFF2-40B4-BE49-F238E27FC236}">
              <a16:creationId xmlns:a16="http://schemas.microsoft.com/office/drawing/2014/main" id="{79596754-97E4-4F85-9791-AEB4E5C401BC}"/>
            </a:ext>
          </a:extLst>
        </xdr:cNvPr>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87" name="直線コネクタ 686">
          <a:extLst>
            <a:ext uri="{FF2B5EF4-FFF2-40B4-BE49-F238E27FC236}">
              <a16:creationId xmlns:a16="http://schemas.microsoft.com/office/drawing/2014/main" id="{1810C367-1231-4C63-9335-A962EE4E4F06}"/>
            </a:ext>
          </a:extLst>
        </xdr:cNvPr>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162560</xdr:rowOff>
    </xdr:from>
    <xdr:ext cx="466090" cy="259080"/>
    <xdr:sp macro="" textlink="">
      <xdr:nvSpPr>
        <xdr:cNvPr id="688" name="テキスト ボックス 687">
          <a:extLst>
            <a:ext uri="{FF2B5EF4-FFF2-40B4-BE49-F238E27FC236}">
              <a16:creationId xmlns:a16="http://schemas.microsoft.com/office/drawing/2014/main" id="{FA057977-5729-4373-B1CD-51F0AA957C8D}"/>
            </a:ext>
          </a:extLst>
        </xdr:cNvPr>
        <xdr:cNvSpPr txBox="1"/>
      </xdr:nvSpPr>
      <xdr:spPr>
        <a:xfrm>
          <a:off x="17820640" y="17479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89" name="直線コネクタ 688">
          <a:extLst>
            <a:ext uri="{FF2B5EF4-FFF2-40B4-BE49-F238E27FC236}">
              <a16:creationId xmlns:a16="http://schemas.microsoft.com/office/drawing/2014/main" id="{B34A40D5-10AA-4BA7-8E78-E5C8A65F1BE2}"/>
            </a:ext>
          </a:extLst>
        </xdr:cNvPr>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6090" cy="259080"/>
    <xdr:sp macro="" textlink="">
      <xdr:nvSpPr>
        <xdr:cNvPr id="690" name="テキスト ボックス 689">
          <a:extLst>
            <a:ext uri="{FF2B5EF4-FFF2-40B4-BE49-F238E27FC236}">
              <a16:creationId xmlns:a16="http://schemas.microsoft.com/office/drawing/2014/main" id="{3B5A4A48-7A3D-4C66-8DF3-57CC3CC76D80}"/>
            </a:ext>
          </a:extLst>
        </xdr:cNvPr>
        <xdr:cNvSpPr txBox="1"/>
      </xdr:nvSpPr>
      <xdr:spPr>
        <a:xfrm>
          <a:off x="17820640"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91" name="直線コネクタ 690">
          <a:extLst>
            <a:ext uri="{FF2B5EF4-FFF2-40B4-BE49-F238E27FC236}">
              <a16:creationId xmlns:a16="http://schemas.microsoft.com/office/drawing/2014/main" id="{7B1CDCE3-E872-478A-9DFF-7E34B74BBB1C}"/>
            </a:ext>
          </a:extLst>
        </xdr:cNvPr>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105410</xdr:rowOff>
    </xdr:from>
    <xdr:ext cx="466090" cy="259080"/>
    <xdr:sp macro="" textlink="">
      <xdr:nvSpPr>
        <xdr:cNvPr id="692" name="テキスト ボックス 691">
          <a:extLst>
            <a:ext uri="{FF2B5EF4-FFF2-40B4-BE49-F238E27FC236}">
              <a16:creationId xmlns:a16="http://schemas.microsoft.com/office/drawing/2014/main" id="{F1834D02-70CD-42A5-AC6B-CAC04F173963}"/>
            </a:ext>
          </a:extLst>
        </xdr:cNvPr>
        <xdr:cNvSpPr txBox="1"/>
      </xdr:nvSpPr>
      <xdr:spPr>
        <a:xfrm>
          <a:off x="17820640" y="16907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a:extLst>
            <a:ext uri="{FF2B5EF4-FFF2-40B4-BE49-F238E27FC236}">
              <a16:creationId xmlns:a16="http://schemas.microsoft.com/office/drawing/2014/main" id="{FA643798-BC04-44CA-9697-C8DF5D0032A6}"/>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694" name="テキスト ボックス 693">
          <a:extLst>
            <a:ext uri="{FF2B5EF4-FFF2-40B4-BE49-F238E27FC236}">
              <a16:creationId xmlns:a16="http://schemas.microsoft.com/office/drawing/2014/main" id="{D22839F2-BBB9-4770-8F20-483223657260}"/>
            </a:ext>
          </a:extLst>
        </xdr:cNvPr>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庁舎】&#10;一人当たり面積グラフ枠">
          <a:extLst>
            <a:ext uri="{FF2B5EF4-FFF2-40B4-BE49-F238E27FC236}">
              <a16:creationId xmlns:a16="http://schemas.microsoft.com/office/drawing/2014/main" id="{C77C4E93-EE77-484C-8EEC-A2B1A180B602}"/>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27940</xdr:rowOff>
    </xdr:from>
    <xdr:to>
      <xdr:col>116</xdr:col>
      <xdr:colOff>62865</xdr:colOff>
      <xdr:row>108</xdr:row>
      <xdr:rowOff>45085</xdr:rowOff>
    </xdr:to>
    <xdr:cxnSp macro="">
      <xdr:nvCxnSpPr>
        <xdr:cNvPr id="696" name="直線コネクタ 695">
          <a:extLst>
            <a:ext uri="{FF2B5EF4-FFF2-40B4-BE49-F238E27FC236}">
              <a16:creationId xmlns:a16="http://schemas.microsoft.com/office/drawing/2014/main" id="{9CD8A730-D4BF-4164-A93E-59856AC7459E}"/>
            </a:ext>
          </a:extLst>
        </xdr:cNvPr>
        <xdr:cNvCxnSpPr/>
      </xdr:nvCxnSpPr>
      <xdr:spPr>
        <a:xfrm flipV="1">
          <a:off x="22160865" y="17172940"/>
          <a:ext cx="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48895</xdr:rowOff>
    </xdr:from>
    <xdr:ext cx="469900" cy="259080"/>
    <xdr:sp macro="" textlink="">
      <xdr:nvSpPr>
        <xdr:cNvPr id="697" name="【庁舎】&#10;一人当たり面積最小値テキスト">
          <a:extLst>
            <a:ext uri="{FF2B5EF4-FFF2-40B4-BE49-F238E27FC236}">
              <a16:creationId xmlns:a16="http://schemas.microsoft.com/office/drawing/2014/main" id="{AACA7836-0C9B-4129-84CD-452C6542DCED}"/>
            </a:ext>
          </a:extLst>
        </xdr:cNvPr>
        <xdr:cNvSpPr txBox="1"/>
      </xdr:nvSpPr>
      <xdr:spPr>
        <a:xfrm>
          <a:off x="22199600" y="18565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45085</xdr:rowOff>
    </xdr:from>
    <xdr:to>
      <xdr:col>116</xdr:col>
      <xdr:colOff>152400</xdr:colOff>
      <xdr:row>108</xdr:row>
      <xdr:rowOff>45085</xdr:rowOff>
    </xdr:to>
    <xdr:cxnSp macro="">
      <xdr:nvCxnSpPr>
        <xdr:cNvPr id="698" name="直線コネクタ 697">
          <a:extLst>
            <a:ext uri="{FF2B5EF4-FFF2-40B4-BE49-F238E27FC236}">
              <a16:creationId xmlns:a16="http://schemas.microsoft.com/office/drawing/2014/main" id="{DABB0E09-044F-4AC3-8F56-3332855D0301}"/>
            </a:ext>
          </a:extLst>
        </xdr:cNvPr>
        <xdr:cNvCxnSpPr/>
      </xdr:nvCxnSpPr>
      <xdr:spPr>
        <a:xfrm>
          <a:off x="22072600" y="1856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146050</xdr:rowOff>
    </xdr:from>
    <xdr:ext cx="469900" cy="257810"/>
    <xdr:sp macro="" textlink="">
      <xdr:nvSpPr>
        <xdr:cNvPr id="699" name="【庁舎】&#10;一人当たり面積最大値テキスト">
          <a:extLst>
            <a:ext uri="{FF2B5EF4-FFF2-40B4-BE49-F238E27FC236}">
              <a16:creationId xmlns:a16="http://schemas.microsoft.com/office/drawing/2014/main" id="{222B3887-7ED6-46F6-8D03-DFED6D34012F}"/>
            </a:ext>
          </a:extLst>
        </xdr:cNvPr>
        <xdr:cNvSpPr txBox="1"/>
      </xdr:nvSpPr>
      <xdr:spPr>
        <a:xfrm>
          <a:off x="22199600" y="169481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0.557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27940</xdr:rowOff>
    </xdr:from>
    <xdr:to>
      <xdr:col>116</xdr:col>
      <xdr:colOff>152400</xdr:colOff>
      <xdr:row>100</xdr:row>
      <xdr:rowOff>27940</xdr:rowOff>
    </xdr:to>
    <xdr:cxnSp macro="">
      <xdr:nvCxnSpPr>
        <xdr:cNvPr id="700" name="直線コネクタ 699">
          <a:extLst>
            <a:ext uri="{FF2B5EF4-FFF2-40B4-BE49-F238E27FC236}">
              <a16:creationId xmlns:a16="http://schemas.microsoft.com/office/drawing/2014/main" id="{1682BEF1-9409-47CB-8C04-13EB9C1F1F0D}"/>
            </a:ext>
          </a:extLst>
        </xdr:cNvPr>
        <xdr:cNvCxnSpPr/>
      </xdr:nvCxnSpPr>
      <xdr:spPr>
        <a:xfrm>
          <a:off x="22072600" y="1717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34290</xdr:rowOff>
    </xdr:from>
    <xdr:ext cx="469900" cy="259080"/>
    <xdr:sp macro="" textlink="">
      <xdr:nvSpPr>
        <xdr:cNvPr id="701" name="【庁舎】&#10;一人当たり面積平均値テキスト">
          <a:extLst>
            <a:ext uri="{FF2B5EF4-FFF2-40B4-BE49-F238E27FC236}">
              <a16:creationId xmlns:a16="http://schemas.microsoft.com/office/drawing/2014/main" id="{86285BEA-D9BA-41BA-AFF3-552C5E46E303}"/>
            </a:ext>
          </a:extLst>
        </xdr:cNvPr>
        <xdr:cNvSpPr txBox="1"/>
      </xdr:nvSpPr>
      <xdr:spPr>
        <a:xfrm>
          <a:off x="22199600" y="18036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11430</xdr:rowOff>
    </xdr:from>
    <xdr:to>
      <xdr:col>116</xdr:col>
      <xdr:colOff>114300</xdr:colOff>
      <xdr:row>106</xdr:row>
      <xdr:rowOff>113030</xdr:rowOff>
    </xdr:to>
    <xdr:sp macro="" textlink="">
      <xdr:nvSpPr>
        <xdr:cNvPr id="702" name="フローチャート: 判断 701">
          <a:extLst>
            <a:ext uri="{FF2B5EF4-FFF2-40B4-BE49-F238E27FC236}">
              <a16:creationId xmlns:a16="http://schemas.microsoft.com/office/drawing/2014/main" id="{6A27F777-7874-417F-99A9-BD628CD14490}"/>
            </a:ext>
          </a:extLst>
        </xdr:cNvPr>
        <xdr:cNvSpPr/>
      </xdr:nvSpPr>
      <xdr:spPr>
        <a:xfrm>
          <a:off x="221107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03" name="フローチャート: 判断 702">
          <a:extLst>
            <a:ext uri="{FF2B5EF4-FFF2-40B4-BE49-F238E27FC236}">
              <a16:creationId xmlns:a16="http://schemas.microsoft.com/office/drawing/2014/main" id="{BFB6659C-623E-4318-AA7D-F32DEC66D8D0}"/>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704" name="フローチャート: 判断 703">
          <a:extLst>
            <a:ext uri="{FF2B5EF4-FFF2-40B4-BE49-F238E27FC236}">
              <a16:creationId xmlns:a16="http://schemas.microsoft.com/office/drawing/2014/main" id="{54800DDC-68F4-4612-8EED-B668393CD992}"/>
            </a:ext>
          </a:extLst>
        </xdr:cNvPr>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48260</xdr:rowOff>
    </xdr:from>
    <xdr:to>
      <xdr:col>102</xdr:col>
      <xdr:colOff>165100</xdr:colOff>
      <xdr:row>106</xdr:row>
      <xdr:rowOff>149860</xdr:rowOff>
    </xdr:to>
    <xdr:sp macro="" textlink="">
      <xdr:nvSpPr>
        <xdr:cNvPr id="705" name="フローチャート: 判断 704">
          <a:extLst>
            <a:ext uri="{FF2B5EF4-FFF2-40B4-BE49-F238E27FC236}">
              <a16:creationId xmlns:a16="http://schemas.microsoft.com/office/drawing/2014/main" id="{28FAD934-60E8-45BD-9E03-248300506D73}"/>
            </a:ext>
          </a:extLst>
        </xdr:cNvPr>
        <xdr:cNvSpPr/>
      </xdr:nvSpPr>
      <xdr:spPr>
        <a:xfrm>
          <a:off x="19494500" y="1822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706" name="フローチャート: 判断 705">
          <a:extLst>
            <a:ext uri="{FF2B5EF4-FFF2-40B4-BE49-F238E27FC236}">
              <a16:creationId xmlns:a16="http://schemas.microsoft.com/office/drawing/2014/main" id="{6E4E5672-6045-4DB2-81EC-B0DD362BB66A}"/>
            </a:ext>
          </a:extLst>
        </xdr:cNvPr>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07" name="テキスト ボックス 706">
          <a:extLst>
            <a:ext uri="{FF2B5EF4-FFF2-40B4-BE49-F238E27FC236}">
              <a16:creationId xmlns:a16="http://schemas.microsoft.com/office/drawing/2014/main" id="{E8E5E3AC-99CB-483C-8772-246B7B1537B4}"/>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08" name="テキスト ボックス 707">
          <a:extLst>
            <a:ext uri="{FF2B5EF4-FFF2-40B4-BE49-F238E27FC236}">
              <a16:creationId xmlns:a16="http://schemas.microsoft.com/office/drawing/2014/main" id="{F701824F-9849-4535-9D34-F8D16977C0CC}"/>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09" name="テキスト ボックス 708">
          <a:extLst>
            <a:ext uri="{FF2B5EF4-FFF2-40B4-BE49-F238E27FC236}">
              <a16:creationId xmlns:a16="http://schemas.microsoft.com/office/drawing/2014/main" id="{6B79C600-DA0D-4704-83EE-CC1F30B01408}"/>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10" name="テキスト ボックス 709">
          <a:extLst>
            <a:ext uri="{FF2B5EF4-FFF2-40B4-BE49-F238E27FC236}">
              <a16:creationId xmlns:a16="http://schemas.microsoft.com/office/drawing/2014/main" id="{FEF62EE6-4105-42CD-A20D-22E707B86F9A}"/>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11" name="テキスト ボックス 710">
          <a:extLst>
            <a:ext uri="{FF2B5EF4-FFF2-40B4-BE49-F238E27FC236}">
              <a16:creationId xmlns:a16="http://schemas.microsoft.com/office/drawing/2014/main" id="{3008BAB3-28CD-45B4-A6FF-64AF0E6C9796}"/>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68580</xdr:rowOff>
    </xdr:from>
    <xdr:to>
      <xdr:col>116</xdr:col>
      <xdr:colOff>114300</xdr:colOff>
      <xdr:row>106</xdr:row>
      <xdr:rowOff>170180</xdr:rowOff>
    </xdr:to>
    <xdr:sp macro="" textlink="">
      <xdr:nvSpPr>
        <xdr:cNvPr id="712" name="楕円 711">
          <a:extLst>
            <a:ext uri="{FF2B5EF4-FFF2-40B4-BE49-F238E27FC236}">
              <a16:creationId xmlns:a16="http://schemas.microsoft.com/office/drawing/2014/main" id="{E855BE08-7A85-4F92-B44F-0E4A75E2BCB7}"/>
            </a:ext>
          </a:extLst>
        </xdr:cNvPr>
        <xdr:cNvSpPr/>
      </xdr:nvSpPr>
      <xdr:spPr>
        <a:xfrm>
          <a:off x="22110700" y="1824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46990</xdr:rowOff>
    </xdr:from>
    <xdr:ext cx="469900" cy="259080"/>
    <xdr:sp macro="" textlink="">
      <xdr:nvSpPr>
        <xdr:cNvPr id="713" name="【庁舎】&#10;一人当たり面積該当値テキスト">
          <a:extLst>
            <a:ext uri="{FF2B5EF4-FFF2-40B4-BE49-F238E27FC236}">
              <a16:creationId xmlns:a16="http://schemas.microsoft.com/office/drawing/2014/main" id="{3FBE1E97-CE0A-4CCD-AAE8-455C9A785019}"/>
            </a:ext>
          </a:extLst>
        </xdr:cNvPr>
        <xdr:cNvSpPr txBox="1"/>
      </xdr:nvSpPr>
      <xdr:spPr>
        <a:xfrm>
          <a:off x="22199600" y="18220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65405</xdr:rowOff>
    </xdr:from>
    <xdr:to>
      <xdr:col>112</xdr:col>
      <xdr:colOff>38100</xdr:colOff>
      <xdr:row>106</xdr:row>
      <xdr:rowOff>167005</xdr:rowOff>
    </xdr:to>
    <xdr:sp macro="" textlink="">
      <xdr:nvSpPr>
        <xdr:cNvPr id="714" name="楕円 713">
          <a:extLst>
            <a:ext uri="{FF2B5EF4-FFF2-40B4-BE49-F238E27FC236}">
              <a16:creationId xmlns:a16="http://schemas.microsoft.com/office/drawing/2014/main" id="{032BD8D5-6FA1-4A12-8A03-9B38B6D9C0BD}"/>
            </a:ext>
          </a:extLst>
        </xdr:cNvPr>
        <xdr:cNvSpPr/>
      </xdr:nvSpPr>
      <xdr:spPr>
        <a:xfrm>
          <a:off x="21272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116205</xdr:rowOff>
    </xdr:from>
    <xdr:to>
      <xdr:col>116</xdr:col>
      <xdr:colOff>63500</xdr:colOff>
      <xdr:row>106</xdr:row>
      <xdr:rowOff>119380</xdr:rowOff>
    </xdr:to>
    <xdr:cxnSp macro="">
      <xdr:nvCxnSpPr>
        <xdr:cNvPr id="715" name="直線コネクタ 714">
          <a:extLst>
            <a:ext uri="{FF2B5EF4-FFF2-40B4-BE49-F238E27FC236}">
              <a16:creationId xmlns:a16="http://schemas.microsoft.com/office/drawing/2014/main" id="{D94F0770-363F-4F02-AF78-C3635E64C60F}"/>
            </a:ext>
          </a:extLst>
        </xdr:cNvPr>
        <xdr:cNvCxnSpPr/>
      </xdr:nvCxnSpPr>
      <xdr:spPr>
        <a:xfrm>
          <a:off x="21323300" y="182899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63500</xdr:rowOff>
    </xdr:from>
    <xdr:to>
      <xdr:col>107</xdr:col>
      <xdr:colOff>101600</xdr:colOff>
      <xdr:row>106</xdr:row>
      <xdr:rowOff>164465</xdr:rowOff>
    </xdr:to>
    <xdr:sp macro="" textlink="">
      <xdr:nvSpPr>
        <xdr:cNvPr id="716" name="楕円 715">
          <a:extLst>
            <a:ext uri="{FF2B5EF4-FFF2-40B4-BE49-F238E27FC236}">
              <a16:creationId xmlns:a16="http://schemas.microsoft.com/office/drawing/2014/main" id="{503ADC4D-A5E9-46D6-8D5C-C25A9F0A16B4}"/>
            </a:ext>
          </a:extLst>
        </xdr:cNvPr>
        <xdr:cNvSpPr/>
      </xdr:nvSpPr>
      <xdr:spPr>
        <a:xfrm>
          <a:off x="20383500" y="1823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113665</xdr:rowOff>
    </xdr:from>
    <xdr:to>
      <xdr:col>111</xdr:col>
      <xdr:colOff>177800</xdr:colOff>
      <xdr:row>106</xdr:row>
      <xdr:rowOff>116205</xdr:rowOff>
    </xdr:to>
    <xdr:cxnSp macro="">
      <xdr:nvCxnSpPr>
        <xdr:cNvPr id="717" name="直線コネクタ 716">
          <a:extLst>
            <a:ext uri="{FF2B5EF4-FFF2-40B4-BE49-F238E27FC236}">
              <a16:creationId xmlns:a16="http://schemas.microsoft.com/office/drawing/2014/main" id="{CC136653-930C-4E3C-8C83-132D444F229A}"/>
            </a:ext>
          </a:extLst>
        </xdr:cNvPr>
        <xdr:cNvCxnSpPr/>
      </xdr:nvCxnSpPr>
      <xdr:spPr>
        <a:xfrm>
          <a:off x="20434300" y="182873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85090</xdr:rowOff>
    </xdr:from>
    <xdr:to>
      <xdr:col>102</xdr:col>
      <xdr:colOff>165100</xdr:colOff>
      <xdr:row>107</xdr:row>
      <xdr:rowOff>15240</xdr:rowOff>
    </xdr:to>
    <xdr:sp macro="" textlink="">
      <xdr:nvSpPr>
        <xdr:cNvPr id="718" name="楕円 717">
          <a:extLst>
            <a:ext uri="{FF2B5EF4-FFF2-40B4-BE49-F238E27FC236}">
              <a16:creationId xmlns:a16="http://schemas.microsoft.com/office/drawing/2014/main" id="{F373294F-8A44-40E0-89F9-D420F25296BA}"/>
            </a:ext>
          </a:extLst>
        </xdr:cNvPr>
        <xdr:cNvSpPr/>
      </xdr:nvSpPr>
      <xdr:spPr>
        <a:xfrm>
          <a:off x="19494500" y="182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113665</xdr:rowOff>
    </xdr:from>
    <xdr:to>
      <xdr:col>107</xdr:col>
      <xdr:colOff>50800</xdr:colOff>
      <xdr:row>106</xdr:row>
      <xdr:rowOff>135890</xdr:rowOff>
    </xdr:to>
    <xdr:cxnSp macro="">
      <xdr:nvCxnSpPr>
        <xdr:cNvPr id="719" name="直線コネクタ 718">
          <a:extLst>
            <a:ext uri="{FF2B5EF4-FFF2-40B4-BE49-F238E27FC236}">
              <a16:creationId xmlns:a16="http://schemas.microsoft.com/office/drawing/2014/main" id="{DFC687B3-E793-4F88-8C58-0C54B95BF86D}"/>
            </a:ext>
          </a:extLst>
        </xdr:cNvPr>
        <xdr:cNvCxnSpPr/>
      </xdr:nvCxnSpPr>
      <xdr:spPr>
        <a:xfrm flipV="1">
          <a:off x="19545300" y="1828736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82550</xdr:rowOff>
    </xdr:from>
    <xdr:to>
      <xdr:col>98</xdr:col>
      <xdr:colOff>38100</xdr:colOff>
      <xdr:row>107</xdr:row>
      <xdr:rowOff>12700</xdr:rowOff>
    </xdr:to>
    <xdr:sp macro="" textlink="">
      <xdr:nvSpPr>
        <xdr:cNvPr id="720" name="楕円 719">
          <a:extLst>
            <a:ext uri="{FF2B5EF4-FFF2-40B4-BE49-F238E27FC236}">
              <a16:creationId xmlns:a16="http://schemas.microsoft.com/office/drawing/2014/main" id="{ABC93EAC-6366-4CD3-9BC9-0AB702DE5271}"/>
            </a:ext>
          </a:extLst>
        </xdr:cNvPr>
        <xdr:cNvSpPr/>
      </xdr:nvSpPr>
      <xdr:spPr>
        <a:xfrm>
          <a:off x="18605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133350</xdr:rowOff>
    </xdr:from>
    <xdr:to>
      <xdr:col>102</xdr:col>
      <xdr:colOff>114300</xdr:colOff>
      <xdr:row>106</xdr:row>
      <xdr:rowOff>135890</xdr:rowOff>
    </xdr:to>
    <xdr:cxnSp macro="">
      <xdr:nvCxnSpPr>
        <xdr:cNvPr id="721" name="直線コネクタ 720">
          <a:extLst>
            <a:ext uri="{FF2B5EF4-FFF2-40B4-BE49-F238E27FC236}">
              <a16:creationId xmlns:a16="http://schemas.microsoft.com/office/drawing/2014/main" id="{A74C5093-538E-4AD1-A8E7-9E7AFC62666E}"/>
            </a:ext>
          </a:extLst>
        </xdr:cNvPr>
        <xdr:cNvCxnSpPr/>
      </xdr:nvCxnSpPr>
      <xdr:spPr>
        <a:xfrm>
          <a:off x="18656300" y="18307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154940</xdr:rowOff>
    </xdr:from>
    <xdr:ext cx="469900" cy="257810"/>
    <xdr:sp macro="" textlink="">
      <xdr:nvSpPr>
        <xdr:cNvPr id="722" name="n_1aveValue【庁舎】&#10;一人当たり面積">
          <a:extLst>
            <a:ext uri="{FF2B5EF4-FFF2-40B4-BE49-F238E27FC236}">
              <a16:creationId xmlns:a16="http://schemas.microsoft.com/office/drawing/2014/main" id="{34AE4A0C-EEA9-4F4F-BB73-2C7DAE753693}"/>
            </a:ext>
          </a:extLst>
        </xdr:cNvPr>
        <xdr:cNvSpPr txBox="1"/>
      </xdr:nvSpPr>
      <xdr:spPr>
        <a:xfrm>
          <a:off x="21075650" y="179857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154940</xdr:rowOff>
    </xdr:from>
    <xdr:ext cx="468630" cy="257810"/>
    <xdr:sp macro="" textlink="">
      <xdr:nvSpPr>
        <xdr:cNvPr id="723" name="n_2aveValue【庁舎】&#10;一人当たり面積">
          <a:extLst>
            <a:ext uri="{FF2B5EF4-FFF2-40B4-BE49-F238E27FC236}">
              <a16:creationId xmlns:a16="http://schemas.microsoft.com/office/drawing/2014/main" id="{82C0AA1F-6964-4212-9118-BC59FA620DC6}"/>
            </a:ext>
          </a:extLst>
        </xdr:cNvPr>
        <xdr:cNvSpPr txBox="1"/>
      </xdr:nvSpPr>
      <xdr:spPr>
        <a:xfrm>
          <a:off x="20199350" y="179857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166370</xdr:rowOff>
    </xdr:from>
    <xdr:ext cx="468630" cy="257810"/>
    <xdr:sp macro="" textlink="">
      <xdr:nvSpPr>
        <xdr:cNvPr id="724" name="n_3aveValue【庁舎】&#10;一人当たり面積">
          <a:extLst>
            <a:ext uri="{FF2B5EF4-FFF2-40B4-BE49-F238E27FC236}">
              <a16:creationId xmlns:a16="http://schemas.microsoft.com/office/drawing/2014/main" id="{35261D66-A475-4440-AD8E-0E2C2280D062}"/>
            </a:ext>
          </a:extLst>
        </xdr:cNvPr>
        <xdr:cNvSpPr txBox="1"/>
      </xdr:nvSpPr>
      <xdr:spPr>
        <a:xfrm>
          <a:off x="19310350" y="179971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635</xdr:rowOff>
    </xdr:from>
    <xdr:ext cx="468630" cy="259080"/>
    <xdr:sp macro="" textlink="">
      <xdr:nvSpPr>
        <xdr:cNvPr id="725" name="n_4aveValue【庁舎】&#10;一人当たり面積">
          <a:extLst>
            <a:ext uri="{FF2B5EF4-FFF2-40B4-BE49-F238E27FC236}">
              <a16:creationId xmlns:a16="http://schemas.microsoft.com/office/drawing/2014/main" id="{F674D647-3E8C-4FF8-BE9F-1756F4521F4F}"/>
            </a:ext>
          </a:extLst>
        </xdr:cNvPr>
        <xdr:cNvSpPr txBox="1"/>
      </xdr:nvSpPr>
      <xdr:spPr>
        <a:xfrm>
          <a:off x="18421350" y="180028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158115</xdr:rowOff>
    </xdr:from>
    <xdr:ext cx="469900" cy="257810"/>
    <xdr:sp macro="" textlink="">
      <xdr:nvSpPr>
        <xdr:cNvPr id="726" name="n_1mainValue【庁舎】&#10;一人当たり面積">
          <a:extLst>
            <a:ext uri="{FF2B5EF4-FFF2-40B4-BE49-F238E27FC236}">
              <a16:creationId xmlns:a16="http://schemas.microsoft.com/office/drawing/2014/main" id="{1FF33EFF-B337-4C25-8DB2-29F26CC6B566}"/>
            </a:ext>
          </a:extLst>
        </xdr:cNvPr>
        <xdr:cNvSpPr txBox="1"/>
      </xdr:nvSpPr>
      <xdr:spPr>
        <a:xfrm>
          <a:off x="21075650" y="183318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155575</xdr:rowOff>
    </xdr:from>
    <xdr:ext cx="468630" cy="257810"/>
    <xdr:sp macro="" textlink="">
      <xdr:nvSpPr>
        <xdr:cNvPr id="727" name="n_2mainValue【庁舎】&#10;一人当たり面積">
          <a:extLst>
            <a:ext uri="{FF2B5EF4-FFF2-40B4-BE49-F238E27FC236}">
              <a16:creationId xmlns:a16="http://schemas.microsoft.com/office/drawing/2014/main" id="{72444D5C-8E35-4EC8-BB65-C27E672ECD18}"/>
            </a:ext>
          </a:extLst>
        </xdr:cNvPr>
        <xdr:cNvSpPr txBox="1"/>
      </xdr:nvSpPr>
      <xdr:spPr>
        <a:xfrm>
          <a:off x="20199350" y="183292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6985</xdr:rowOff>
    </xdr:from>
    <xdr:ext cx="468630" cy="257810"/>
    <xdr:sp macro="" textlink="">
      <xdr:nvSpPr>
        <xdr:cNvPr id="728" name="n_3mainValue【庁舎】&#10;一人当たり面積">
          <a:extLst>
            <a:ext uri="{FF2B5EF4-FFF2-40B4-BE49-F238E27FC236}">
              <a16:creationId xmlns:a16="http://schemas.microsoft.com/office/drawing/2014/main" id="{1A7333C2-B5AF-40FF-A5EB-9CBE17A54B0E}"/>
            </a:ext>
          </a:extLst>
        </xdr:cNvPr>
        <xdr:cNvSpPr txBox="1"/>
      </xdr:nvSpPr>
      <xdr:spPr>
        <a:xfrm>
          <a:off x="19310350" y="183521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3810</xdr:rowOff>
    </xdr:from>
    <xdr:ext cx="468630" cy="259080"/>
    <xdr:sp macro="" textlink="">
      <xdr:nvSpPr>
        <xdr:cNvPr id="729" name="n_4mainValue【庁舎】&#10;一人当たり面積">
          <a:extLst>
            <a:ext uri="{FF2B5EF4-FFF2-40B4-BE49-F238E27FC236}">
              <a16:creationId xmlns:a16="http://schemas.microsoft.com/office/drawing/2014/main" id="{F625D6C3-7E7B-4568-8181-81C4F6ED3DDD}"/>
            </a:ext>
          </a:extLst>
        </xdr:cNvPr>
        <xdr:cNvSpPr txBox="1"/>
      </xdr:nvSpPr>
      <xdr:spPr>
        <a:xfrm>
          <a:off x="18421350" y="18348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a:extLst>
            <a:ext uri="{FF2B5EF4-FFF2-40B4-BE49-F238E27FC236}">
              <a16:creationId xmlns:a16="http://schemas.microsoft.com/office/drawing/2014/main" id="{C96B9E06-B565-4746-BF9C-EC0A1320EF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a:extLst>
            <a:ext uri="{FF2B5EF4-FFF2-40B4-BE49-F238E27FC236}">
              <a16:creationId xmlns:a16="http://schemas.microsoft.com/office/drawing/2014/main" id="{DFE32BA6-8E9D-443C-BFAD-20D013D47571}"/>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a:extLst>
            <a:ext uri="{FF2B5EF4-FFF2-40B4-BE49-F238E27FC236}">
              <a16:creationId xmlns:a16="http://schemas.microsoft.com/office/drawing/2014/main" id="{67E2E8F3-D732-4EBB-AA4F-DA17DCF860C3}"/>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有形固定資産減価償却率について、類似団体と比較して、「一般廃棄物処理施設」、「福祉施設」、「庁舎」の施設は、高い水準にある。</a:t>
          </a:r>
        </a:p>
        <a:p>
          <a:r>
            <a:rPr kumimoji="1" lang="ja-JP" altLang="en-US" sz="1300">
              <a:latin typeface="ＭＳ Ｐゴシック"/>
              <a:ea typeface="ＭＳ Ｐゴシック"/>
            </a:rPr>
            <a:t>大村市公共施設等総合管理計画やアセットマネジメント事業計画等の個別施設計画に基づき老朽化等の対策を行っているが、公共施設の更新が容易ではないため、老朽化が進んでいると考えられる。</a:t>
          </a:r>
        </a:p>
        <a:p>
          <a:r>
            <a:rPr kumimoji="1" lang="ja-JP" altLang="en-US" sz="1300">
              <a:latin typeface="ＭＳ Ｐゴシック"/>
              <a:ea typeface="ＭＳ Ｐゴシック"/>
            </a:rPr>
            <a:t>「図書館」施設については、県立・市立一体型図書館として令和元年度に完成しているが、登記の関係で令和２年度も計上できていない。しかし、令和３年度に計上予定であり、計上した場合は、類似団体よりも低い水準になると見込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97,336
96,965
126.73
61,211,796
59,393,290
954,585
20,554,238
42,471,305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36.0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1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71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社会福祉費（児童保育及び障害児保育の充実による増など）、保健衛生費（公立病院建替えに係る市債（Ｈ</a:t>
          </a:r>
          <a:r>
            <a:rPr kumimoji="1" lang="en-US" altLang="ja-JP" sz="1300">
              <a:latin typeface="ＭＳ Ｐゴシック"/>
              <a:ea typeface="ＭＳ Ｐゴシック"/>
            </a:rPr>
            <a:t>27</a:t>
          </a:r>
          <a:r>
            <a:rPr kumimoji="1" lang="ja-JP" altLang="en-US" sz="1300">
              <a:latin typeface="ＭＳ Ｐゴシック"/>
              <a:ea typeface="ＭＳ Ｐゴシック"/>
            </a:rPr>
            <a:t>，Ｈ</a:t>
          </a:r>
          <a:r>
            <a:rPr kumimoji="1" lang="en-US" altLang="ja-JP" sz="1300">
              <a:latin typeface="ＭＳ Ｐゴシック"/>
              <a:ea typeface="ＭＳ Ｐゴシック"/>
            </a:rPr>
            <a:t>28</a:t>
          </a:r>
          <a:r>
            <a:rPr kumimoji="1" lang="ja-JP" altLang="en-US" sz="1300">
              <a:latin typeface="ＭＳ Ｐゴシック"/>
              <a:ea typeface="ＭＳ Ｐゴシック"/>
            </a:rPr>
            <a:t>年度債）の増）、臨時財政対策債償還費（R1年度債の増）などの歳出が増加している。新型コロナウイルス感染症の影響により平成</a:t>
          </a:r>
          <a:r>
            <a:rPr kumimoji="1" lang="en-US" altLang="ja-JP" sz="1300">
              <a:latin typeface="ＭＳ Ｐゴシック"/>
              <a:ea typeface="ＭＳ Ｐゴシック"/>
            </a:rPr>
            <a:t>27</a:t>
          </a:r>
          <a:r>
            <a:rPr kumimoji="1" lang="ja-JP" altLang="en-US" sz="1300">
              <a:latin typeface="ＭＳ Ｐゴシック"/>
              <a:ea typeface="ＭＳ Ｐゴシック"/>
            </a:rPr>
            <a:t>年度以降増加していた市税収入が減少したが、経常経費についても抑制された部分があり、前年度と同値であった。しかし、類似団体と比較すると依然として低い水準にある。市税の徴収強化への取り組みに加え、社会保障関係費の適正化など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17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17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17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20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62000" cy="25717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0.38</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62000" cy="25717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5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106045</xdr:rowOff>
    </xdr:from>
    <xdr:to>
      <xdr:col>23</xdr:col>
      <xdr:colOff>133350</xdr:colOff>
      <xdr:row>42</xdr:row>
      <xdr:rowOff>106045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9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81915</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39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65405</xdr:rowOff>
    </xdr:from>
    <xdr:to>
      <xdr:col>23</xdr:col>
      <xdr:colOff>184150</xdr:colOff>
      <xdr:row>41</xdr:row>
      <xdr:rowOff>167005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106045</xdr:rowOff>
    </xdr:from>
    <xdr:to>
      <xdr:col>19</xdr:col>
      <xdr:colOff>133350</xdr:colOff>
      <xdr:row>42</xdr:row>
      <xdr:rowOff>125730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069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137160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125730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266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137160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146050</xdr:rowOff>
    </xdr:from>
    <xdr:to>
      <xdr:col>11</xdr:col>
      <xdr:colOff>31750</xdr:colOff>
      <xdr:row>42</xdr:row>
      <xdr:rowOff>166370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469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45720</xdr:rowOff>
    </xdr:from>
    <xdr:to>
      <xdr:col>11</xdr:col>
      <xdr:colOff>82550</xdr:colOff>
      <xdr:row>41</xdr:row>
      <xdr:rowOff>147320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157480</xdr:rowOff>
    </xdr:from>
    <xdr:ext cx="762000" cy="25717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4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65405</xdr:rowOff>
    </xdr:from>
    <xdr:to>
      <xdr:col>7</xdr:col>
      <xdr:colOff>31750</xdr:colOff>
      <xdr:row>41</xdr:row>
      <xdr:rowOff>167005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6350</xdr:rowOff>
    </xdr:from>
    <xdr:ext cx="762000" cy="25717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4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42</xdr:row>
      <xdr:rowOff>55245</xdr:rowOff>
    </xdr:from>
    <xdr:to>
      <xdr:col>23</xdr:col>
      <xdr:colOff>184150</xdr:colOff>
      <xdr:row>42</xdr:row>
      <xdr:rowOff>156845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27305</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55245</xdr:rowOff>
    </xdr:from>
    <xdr:to>
      <xdr:col>19</xdr:col>
      <xdr:colOff>184150</xdr:colOff>
      <xdr:row>42</xdr:row>
      <xdr:rowOff>156845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141605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74930</xdr:rowOff>
    </xdr:from>
    <xdr:to>
      <xdr:col>15</xdr:col>
      <xdr:colOff>133350</xdr:colOff>
      <xdr:row>43</xdr:row>
      <xdr:rowOff>5080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161290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10160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115570</xdr:rowOff>
    </xdr:from>
    <xdr:to>
      <xdr:col>7</xdr:col>
      <xdr:colOff>31750</xdr:colOff>
      <xdr:row>43</xdr:row>
      <xdr:rowOff>45720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30480</xdr:rowOff>
    </xdr:from>
    <xdr:ext cx="762000" cy="25717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28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人件費、物件費及び扶助費の増加により</a:t>
          </a:r>
          <a:r>
            <a:rPr kumimoji="1" lang="en-US" altLang="ja-JP" sz="1050">
              <a:latin typeface="ＭＳ Ｐゴシック"/>
              <a:ea typeface="ＭＳ Ｐゴシック"/>
            </a:rPr>
            <a:t>99.4</a:t>
          </a:r>
          <a:r>
            <a:rPr kumimoji="1" lang="ja-JP" altLang="en-US" sz="1050">
              <a:latin typeface="ＭＳ Ｐゴシック"/>
              <a:ea typeface="ＭＳ Ｐゴシック"/>
            </a:rPr>
            <a:t>％と前年度比2.1ポイント増加しており、類似団体平均及び長崎県内団体平均よりも上回っている。</a:t>
          </a:r>
        </a:p>
        <a:p>
          <a:r>
            <a:rPr kumimoji="1" lang="ja-JP" altLang="en-US" sz="1050">
              <a:latin typeface="ＭＳ Ｐゴシック"/>
              <a:ea typeface="ＭＳ Ｐゴシック"/>
            </a:rPr>
            <a:t>　人件費においては、会計年度任用職員制度開始による増、物件費については、学校給食の公会計化やＧＩＧＡスクール構想に係る児童・生徒への一人一台のタブレット配備などにより増加している。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扶助費については、幼児教育・保育の無償化に伴う教育・保育施設給付費の増加などによるものであるが、社会福祉及び児童福祉関係費の需要動向を見極め、給付費の適正化に向けた取り組みを進めることで、財政構造の弾力性の確保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17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17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26035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169545</xdr:rowOff>
    </xdr:from>
    <xdr:ext cx="762000" cy="25717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37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26035</xdr:rowOff>
    </xdr:from>
    <xdr:to>
      <xdr:col>24</xdr:col>
      <xdr:colOff>12700</xdr:colOff>
      <xdr:row>66</xdr:row>
      <xdr:rowOff>26035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44450</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6985</xdr:rowOff>
    </xdr:from>
    <xdr:to>
      <xdr:col>23</xdr:col>
      <xdr:colOff>133350</xdr:colOff>
      <xdr:row>65</xdr:row>
      <xdr:rowOff>4445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79785"/>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10160</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68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6985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639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26035</xdr:rowOff>
    </xdr:from>
    <xdr:to>
      <xdr:col>19</xdr:col>
      <xdr:colOff>184150</xdr:colOff>
      <xdr:row>62</xdr:row>
      <xdr:rowOff>127635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137795</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60325</xdr:rowOff>
    </xdr:from>
    <xdr:to>
      <xdr:col>15</xdr:col>
      <xdr:colOff>82550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90225"/>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9525</xdr:rowOff>
    </xdr:from>
    <xdr:to>
      <xdr:col>15</xdr:col>
      <xdr:colOff>133350</xdr:colOff>
      <xdr:row>62</xdr:row>
      <xdr:rowOff>111125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121285</xdr:rowOff>
    </xdr:from>
    <xdr:ext cx="762000" cy="25717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82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60325</xdr:rowOff>
    </xdr:from>
    <xdr:to>
      <xdr:col>11</xdr:col>
      <xdr:colOff>31750</xdr:colOff>
      <xdr:row>62</xdr:row>
      <xdr:rowOff>156845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9022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33655</xdr:rowOff>
    </xdr:from>
    <xdr:to>
      <xdr:col>11</xdr:col>
      <xdr:colOff>82550</xdr:colOff>
      <xdr:row>62</xdr:row>
      <xdr:rowOff>135255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120650</xdr:rowOff>
    </xdr:from>
    <xdr:ext cx="762000" cy="25717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50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129540</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125095</xdr:rowOff>
    </xdr:from>
    <xdr:to>
      <xdr:col>23</xdr:col>
      <xdr:colOff>184150</xdr:colOff>
      <xdr:row>65</xdr:row>
      <xdr:rowOff>55245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9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97790</xdr:rowOff>
    </xdr:from>
    <xdr:ext cx="762000" cy="25717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70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127635</xdr:rowOff>
    </xdr:from>
    <xdr:to>
      <xdr:col>19</xdr:col>
      <xdr:colOff>184150</xdr:colOff>
      <xdr:row>64</xdr:row>
      <xdr:rowOff>57785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42545</xdr:rowOff>
    </xdr:from>
    <xdr:ext cx="736600" cy="25717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153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26670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9525</xdr:rowOff>
    </xdr:from>
    <xdr:to>
      <xdr:col>11</xdr:col>
      <xdr:colOff>82550</xdr:colOff>
      <xdr:row>62</xdr:row>
      <xdr:rowOff>111125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121285</xdr:rowOff>
    </xdr:from>
    <xdr:ext cx="762000" cy="25717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82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106045</xdr:rowOff>
    </xdr:from>
    <xdr:to>
      <xdr:col>7</xdr:col>
      <xdr:colOff>31750</xdr:colOff>
      <xdr:row>63</xdr:row>
      <xdr:rowOff>36195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20955</xdr:rowOff>
    </xdr:from>
    <xdr:ext cx="762000" cy="2571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22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[112,483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146,936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人口</a:t>
          </a:r>
          <a:r>
            <a:rPr kumimoji="1" lang="en-US" altLang="ja-JP" sz="1100">
              <a:latin typeface="ＭＳ Ｐゴシック"/>
              <a:ea typeface="ＭＳ Ｐゴシック"/>
            </a:rPr>
            <a:t>1000</a:t>
          </a:r>
          <a:r>
            <a:rPr kumimoji="1" lang="ja-JP" altLang="en-US" sz="1100">
              <a:latin typeface="ＭＳ Ｐゴシック"/>
              <a:ea typeface="ＭＳ Ｐゴシック"/>
            </a:rPr>
            <a:t>人当たりの職員数は、類似団体と比較しても少なく（▲</a:t>
          </a:r>
          <a:r>
            <a:rPr kumimoji="1" lang="en-US" altLang="ja-JP" sz="1100">
              <a:latin typeface="ＭＳ Ｐゴシック"/>
              <a:ea typeface="ＭＳ Ｐゴシック"/>
            </a:rPr>
            <a:t>0.74</a:t>
          </a:r>
          <a:r>
            <a:rPr kumimoji="1" lang="ja-JP" altLang="en-US" sz="1100">
              <a:latin typeface="ＭＳ Ｐゴシック"/>
              <a:ea typeface="ＭＳ Ｐゴシック"/>
            </a:rPr>
            <a:t>）、効率的な行政運営に努めている。また、人件費についても類似団体と比較して低い状態であり、これまでの行財政改革において人件費抑制に取り組んできた効果である。</a:t>
          </a:r>
        </a:p>
        <a:p>
          <a:r>
            <a:rPr kumimoji="1" lang="ja-JP" altLang="en-US" sz="1100">
              <a:latin typeface="ＭＳ Ｐゴシック"/>
              <a:ea typeface="ＭＳ Ｐゴシック"/>
            </a:rPr>
            <a:t>　物件費についても、類似団体と比較して低い状態（△</a:t>
          </a:r>
          <a:r>
            <a:rPr kumimoji="1" lang="en-US" altLang="ja-JP" sz="1100">
              <a:latin typeface="ＭＳ Ｐゴシック"/>
              <a:ea typeface="ＭＳ Ｐゴシック"/>
            </a:rPr>
            <a:t>17.7</a:t>
          </a:r>
          <a:r>
            <a:rPr kumimoji="1" lang="ja-JP" altLang="en-US" sz="1100">
              <a:latin typeface="ＭＳ Ｐゴシック"/>
              <a:ea typeface="ＭＳ Ｐゴシック"/>
            </a:rPr>
            <a:t>ポイント）であり、これまで歳出削減に取り組んできた効果である。</a:t>
          </a:r>
        </a:p>
        <a:p>
          <a:r>
            <a:rPr kumimoji="1" lang="ja-JP" altLang="en-US" sz="1100">
              <a:latin typeface="ＭＳ Ｐゴシック"/>
              <a:ea typeface="ＭＳ Ｐゴシック"/>
            </a:rPr>
            <a:t>　維持補修費については、類似団体と比較して高い状態（＋80.4ポイント）であり、ミライ</a:t>
          </a:r>
          <a:r>
            <a:rPr kumimoji="1" lang="en-US" altLang="ja-JP" sz="1100">
              <a:latin typeface="ＭＳ Ｐゴシック"/>
              <a:ea typeface="ＭＳ Ｐゴシック"/>
            </a:rPr>
            <a:t>on</a:t>
          </a:r>
          <a:r>
            <a:rPr kumimoji="1" lang="ja-JP" altLang="en-US" sz="1100">
              <a:latin typeface="ＭＳ Ｐゴシック"/>
              <a:ea typeface="ＭＳ Ｐゴシック"/>
            </a:rPr>
            <a:t>図書館・資料館の開館（R1.10月）や廃棄物処理施設等の老朽化による補修費用の増加が要因である。今後も、公共施設等総合管理計画に基づき、長期的視点をもって更新・長寿命化などを計画的に行い、財政負担の軽減や平準化に取り組んでいく。</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352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717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717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17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156210</xdr:rowOff>
    </xdr:from>
    <xdr:to>
      <xdr:col>23</xdr:col>
      <xdr:colOff>133350</xdr:colOff>
      <xdr:row>89</xdr:row>
      <xdr:rowOff>135255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0760"/>
          <a:ext cx="0" cy="1693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107315</xdr:rowOff>
    </xdr:from>
    <xdr:ext cx="762000" cy="25908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195,801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135255</xdr:rowOff>
    </xdr:from>
    <xdr:to>
      <xdr:col>24</xdr:col>
      <xdr:colOff>12700</xdr:colOff>
      <xdr:row>89</xdr:row>
      <xdr:rowOff>135255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71120</xdr:rowOff>
    </xdr:from>
    <xdr:ext cx="762000"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97,535</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156210</xdr:rowOff>
    </xdr:from>
    <xdr:to>
      <xdr:col>24</xdr:col>
      <xdr:colOff>12700</xdr:colOff>
      <xdr:row>79</xdr:row>
      <xdr:rowOff>156210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0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35560</xdr:rowOff>
    </xdr:from>
    <xdr:to>
      <xdr:col>23</xdr:col>
      <xdr:colOff>133350</xdr:colOff>
      <xdr:row>81</xdr:row>
      <xdr:rowOff>71120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751560"/>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29210</xdr:rowOff>
    </xdr:from>
    <xdr:ext cx="762000" cy="25717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881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56515</xdr:rowOff>
    </xdr:from>
    <xdr:to>
      <xdr:col>23</xdr:col>
      <xdr:colOff>184150</xdr:colOff>
      <xdr:row>82</xdr:row>
      <xdr:rowOff>158115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1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144780</xdr:rowOff>
    </xdr:from>
    <xdr:to>
      <xdr:col>19</xdr:col>
      <xdr:colOff>133350</xdr:colOff>
      <xdr:row>80</xdr:row>
      <xdr:rowOff>35560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68933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32385</xdr:rowOff>
    </xdr:from>
    <xdr:to>
      <xdr:col>19</xdr:col>
      <xdr:colOff>184150</xdr:colOff>
      <xdr:row>81</xdr:row>
      <xdr:rowOff>133985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1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118745</xdr:rowOff>
    </xdr:from>
    <xdr:ext cx="7366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06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79</xdr:row>
      <xdr:rowOff>144780</xdr:rowOff>
    </xdr:from>
    <xdr:to>
      <xdr:col>15</xdr:col>
      <xdr:colOff>82550</xdr:colOff>
      <xdr:row>79</xdr:row>
      <xdr:rowOff>169545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6893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139065</xdr:rowOff>
    </xdr:from>
    <xdr:to>
      <xdr:col>15</xdr:col>
      <xdr:colOff>133350</xdr:colOff>
      <xdr:row>81</xdr:row>
      <xdr:rowOff>69215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5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53975</xdr:rowOff>
    </xdr:from>
    <xdr:ext cx="762000" cy="25717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41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79</xdr:row>
      <xdr:rowOff>169545</xdr:rowOff>
    </xdr:from>
    <xdr:to>
      <xdr:col>11</xdr:col>
      <xdr:colOff>31750</xdr:colOff>
      <xdr:row>80</xdr:row>
      <xdr:rowOff>1270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7140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121285</xdr:rowOff>
    </xdr:from>
    <xdr:to>
      <xdr:col>11</xdr:col>
      <xdr:colOff>82550</xdr:colOff>
      <xdr:row>81</xdr:row>
      <xdr:rowOff>52070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37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36195</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112395</xdr:rowOff>
    </xdr:from>
    <xdr:to>
      <xdr:col>7</xdr:col>
      <xdr:colOff>31750</xdr:colOff>
      <xdr:row>81</xdr:row>
      <xdr:rowOff>42545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2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27305</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4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107,902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81</xdr:row>
      <xdr:rowOff>20320</xdr:rowOff>
    </xdr:from>
    <xdr:to>
      <xdr:col>23</xdr:col>
      <xdr:colOff>184150</xdr:colOff>
      <xdr:row>81</xdr:row>
      <xdr:rowOff>121920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36830</xdr:rowOff>
    </xdr:from>
    <xdr:ext cx="762000" cy="25908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5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112,483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79</xdr:row>
      <xdr:rowOff>156210</xdr:rowOff>
    </xdr:from>
    <xdr:to>
      <xdr:col>19</xdr:col>
      <xdr:colOff>184150</xdr:colOff>
      <xdr:row>80</xdr:row>
      <xdr:rowOff>86360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7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96520</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469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79</xdr:row>
      <xdr:rowOff>93980</xdr:rowOff>
    </xdr:from>
    <xdr:to>
      <xdr:col>15</xdr:col>
      <xdr:colOff>133350</xdr:colOff>
      <xdr:row>80</xdr:row>
      <xdr:rowOff>24130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34290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79</xdr:row>
      <xdr:rowOff>118745</xdr:rowOff>
    </xdr:from>
    <xdr:to>
      <xdr:col>11</xdr:col>
      <xdr:colOff>82550</xdr:colOff>
      <xdr:row>80</xdr:row>
      <xdr:rowOff>48895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59055</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32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79</xdr:row>
      <xdr:rowOff>121920</xdr:rowOff>
    </xdr:from>
    <xdr:to>
      <xdr:col>7</xdr:col>
      <xdr:colOff>31750</xdr:colOff>
      <xdr:row>80</xdr:row>
      <xdr:rowOff>52070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62230</xdr:rowOff>
    </xdr:from>
    <xdr:ext cx="762000" cy="25908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3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早期退職勧奨制度の実施などにより、経験年数</a:t>
          </a:r>
          <a:r>
            <a:rPr kumimoji="1" lang="en-US" altLang="ja-JP" sz="1300">
              <a:latin typeface="ＭＳ Ｐゴシック"/>
              <a:ea typeface="ＭＳ Ｐゴシック"/>
            </a:rPr>
            <a:t>20</a:t>
          </a:r>
          <a:r>
            <a:rPr kumimoji="1" lang="ja-JP" altLang="en-US" sz="1300">
              <a:latin typeface="ＭＳ Ｐゴシック"/>
              <a:ea typeface="ＭＳ Ｐゴシック"/>
            </a:rPr>
            <a:t>年以上の職員の平均給与が下がり、類似団体平均よりも低い水準となった。今後も、大村市人材育成基本方針に基づき、職務や職責などに応じた職員の適材適所の配置による組織の活性化及び組織力の向上など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17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17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113665</xdr:rowOff>
    </xdr:from>
    <xdr:to>
      <xdr:col>81</xdr:col>
      <xdr:colOff>44450</xdr:colOff>
      <xdr:row>89</xdr:row>
      <xdr:rowOff>86995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66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59055</xdr:rowOff>
    </xdr:from>
    <xdr:ext cx="762000" cy="259080"/>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86995</xdr:rowOff>
    </xdr:from>
    <xdr:to>
      <xdr:col>81</xdr:col>
      <xdr:colOff>133350</xdr:colOff>
      <xdr:row>89</xdr:row>
      <xdr:rowOff>86995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29210</xdr:rowOff>
    </xdr:from>
    <xdr:ext cx="762000" cy="25717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3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113665</xdr:rowOff>
    </xdr:from>
    <xdr:to>
      <xdr:col>81</xdr:col>
      <xdr:colOff>133350</xdr:colOff>
      <xdr:row>80</xdr:row>
      <xdr:rowOff>113665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32385</xdr:rowOff>
    </xdr:from>
    <xdr:to>
      <xdr:col>81</xdr:col>
      <xdr:colOff>44450</xdr:colOff>
      <xdr:row>86</xdr:row>
      <xdr:rowOff>135890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7708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160020</xdr:rowOff>
    </xdr:from>
    <xdr:ext cx="762000" cy="259080"/>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33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16510</xdr:rowOff>
    </xdr:from>
    <xdr:to>
      <xdr:col>81</xdr:col>
      <xdr:colOff>95250</xdr:colOff>
      <xdr:row>86</xdr:row>
      <xdr:rowOff>118110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135890</xdr:rowOff>
    </xdr:from>
    <xdr:to>
      <xdr:col>77</xdr:col>
      <xdr:colOff>44450</xdr:colOff>
      <xdr:row>86</xdr:row>
      <xdr:rowOff>153035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805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162560</xdr:rowOff>
    </xdr:from>
    <xdr:ext cx="7366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153035</xdr:rowOff>
    </xdr:from>
    <xdr:to>
      <xdr:col>72</xdr:col>
      <xdr:colOff>203200</xdr:colOff>
      <xdr:row>87</xdr:row>
      <xdr:rowOff>33655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977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67945</xdr:rowOff>
    </xdr:from>
    <xdr:to>
      <xdr:col>73</xdr:col>
      <xdr:colOff>44450</xdr:colOff>
      <xdr:row>86</xdr:row>
      <xdr:rowOff>169545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8255</xdr:rowOff>
    </xdr:from>
    <xdr:ext cx="762000" cy="25717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815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153035</xdr:rowOff>
    </xdr:from>
    <xdr:to>
      <xdr:col>68</xdr:col>
      <xdr:colOff>152400</xdr:colOff>
      <xdr:row>87</xdr:row>
      <xdr:rowOff>33655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977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102235</xdr:rowOff>
    </xdr:from>
    <xdr:to>
      <xdr:col>68</xdr:col>
      <xdr:colOff>203200</xdr:colOff>
      <xdr:row>87</xdr:row>
      <xdr:rowOff>32385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42545</xdr:rowOff>
    </xdr:from>
    <xdr:ext cx="762000" cy="25717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157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102235</xdr:rowOff>
    </xdr:from>
    <xdr:to>
      <xdr:col>64</xdr:col>
      <xdr:colOff>152400</xdr:colOff>
      <xdr:row>87</xdr:row>
      <xdr:rowOff>32385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42545</xdr:rowOff>
    </xdr:from>
    <xdr:ext cx="762000" cy="25717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57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153035</xdr:rowOff>
    </xdr:from>
    <xdr:to>
      <xdr:col>81</xdr:col>
      <xdr:colOff>95250</xdr:colOff>
      <xdr:row>86</xdr:row>
      <xdr:rowOff>83185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169545</xdr:rowOff>
    </xdr:from>
    <xdr:ext cx="762000" cy="25717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71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85090</xdr:rowOff>
    </xdr:from>
    <xdr:to>
      <xdr:col>77</xdr:col>
      <xdr:colOff>95250</xdr:colOff>
      <xdr:row>87</xdr:row>
      <xdr:rowOff>15240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0</xdr:rowOff>
    </xdr:from>
    <xdr:ext cx="7366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1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102235</xdr:rowOff>
    </xdr:from>
    <xdr:to>
      <xdr:col>73</xdr:col>
      <xdr:colOff>44450</xdr:colOff>
      <xdr:row>87</xdr:row>
      <xdr:rowOff>32385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17780</xdr:rowOff>
    </xdr:from>
    <xdr:ext cx="762000" cy="25717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339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154940</xdr:rowOff>
    </xdr:from>
    <xdr:to>
      <xdr:col>68</xdr:col>
      <xdr:colOff>203200</xdr:colOff>
      <xdr:row>87</xdr:row>
      <xdr:rowOff>84455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99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69215</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8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102235</xdr:rowOff>
    </xdr:from>
    <xdr:to>
      <xdr:col>64</xdr:col>
      <xdr:colOff>152400</xdr:colOff>
      <xdr:row>87</xdr:row>
      <xdr:rowOff>32385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17780</xdr:rowOff>
    </xdr:from>
    <xdr:ext cx="762000" cy="25717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339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職員数の状況については、人口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人当たり職員数は類似団体と比較し少ない（</a:t>
          </a:r>
          <a:r>
            <a:rPr kumimoji="1" lang="en-US" altLang="ja-JP" sz="1300">
              <a:latin typeface="ＭＳ Ｐゴシック"/>
              <a:ea typeface="ＭＳ Ｐゴシック"/>
            </a:rPr>
            <a:t>5.64</a:t>
          </a:r>
          <a:r>
            <a:rPr kumimoji="1" lang="ja-JP" altLang="en-US" sz="1300">
              <a:latin typeface="ＭＳ Ｐゴシック"/>
              <a:ea typeface="ＭＳ Ｐゴシック"/>
            </a:rPr>
            <a:t>人－</a:t>
          </a:r>
          <a:r>
            <a:rPr kumimoji="1" lang="en-US" altLang="ja-JP" sz="1300">
              <a:latin typeface="ＭＳ Ｐゴシック"/>
              <a:ea typeface="ＭＳ Ｐゴシック"/>
            </a:rPr>
            <a:t>6.38</a:t>
          </a:r>
          <a:r>
            <a:rPr kumimoji="1" lang="ja-JP" altLang="en-US" sz="1300">
              <a:latin typeface="ＭＳ Ｐゴシック"/>
              <a:ea typeface="ＭＳ Ｐゴシック"/>
            </a:rPr>
            <a:t>人＝△</a:t>
          </a:r>
          <a:r>
            <a:rPr kumimoji="1" lang="en-US" altLang="ja-JP" sz="1300">
              <a:latin typeface="ＭＳ Ｐゴシック"/>
              <a:ea typeface="ＭＳ Ｐゴシック"/>
            </a:rPr>
            <a:t>0.74</a:t>
          </a:r>
          <a:r>
            <a:rPr kumimoji="1" lang="ja-JP" altLang="en-US" sz="1300">
              <a:latin typeface="ＭＳ Ｐゴシック"/>
              <a:ea typeface="ＭＳ Ｐゴシック"/>
            </a:rPr>
            <a:t>人）。財政健全化計画期間（平成</a:t>
          </a:r>
          <a:r>
            <a:rPr kumimoji="1" lang="en-US" altLang="ja-JP" sz="1300">
              <a:latin typeface="ＭＳ Ｐゴシック"/>
              <a:ea typeface="ＭＳ Ｐゴシック"/>
            </a:rPr>
            <a:t>16</a:t>
          </a:r>
          <a:r>
            <a:rPr kumimoji="1" lang="ja-JP" altLang="en-US" sz="1300">
              <a:latin typeface="ＭＳ Ｐゴシック"/>
              <a:ea typeface="ＭＳ Ｐゴシック"/>
            </a:rPr>
            <a:t>年度～平成</a:t>
          </a:r>
          <a:r>
            <a:rPr kumimoji="1" lang="en-US" altLang="ja-JP" sz="1300">
              <a:latin typeface="ＭＳ Ｐゴシック"/>
              <a:ea typeface="ＭＳ Ｐゴシック"/>
            </a:rPr>
            <a:t>24</a:t>
          </a:r>
          <a:r>
            <a:rPr kumimoji="1" lang="ja-JP" altLang="en-US" sz="1300">
              <a:latin typeface="ＭＳ Ｐゴシック"/>
              <a:ea typeface="ＭＳ Ｐゴシック"/>
            </a:rPr>
            <a:t>年度）における退職者不補充に加え、第</a:t>
          </a:r>
          <a:r>
            <a:rPr kumimoji="1" lang="en-US" altLang="ja-JP" sz="1300">
              <a:latin typeface="ＭＳ Ｐゴシック"/>
              <a:ea typeface="ＭＳ Ｐゴシック"/>
            </a:rPr>
            <a:t>5</a:t>
          </a:r>
          <a:r>
            <a:rPr kumimoji="1" lang="ja-JP" altLang="en-US" sz="1300">
              <a:latin typeface="ＭＳ Ｐゴシック"/>
              <a:ea typeface="ＭＳ Ｐゴシック"/>
            </a:rPr>
            <a:t>次行財政改革実施計画期間（平成</a:t>
          </a:r>
          <a:r>
            <a:rPr kumimoji="1" lang="en-US" altLang="ja-JP" sz="1300">
              <a:latin typeface="ＭＳ Ｐゴシック"/>
              <a:ea typeface="ＭＳ Ｐゴシック"/>
            </a:rPr>
            <a:t>23</a:t>
          </a:r>
          <a:r>
            <a:rPr kumimoji="1" lang="ja-JP" altLang="en-US" sz="1300">
              <a:latin typeface="ＭＳ Ｐゴシック"/>
              <a:ea typeface="ＭＳ Ｐゴシック"/>
            </a:rPr>
            <a:t>年度～平成</a:t>
          </a:r>
          <a:r>
            <a:rPr kumimoji="1" lang="en-US" altLang="ja-JP" sz="1300">
              <a:latin typeface="ＭＳ Ｐゴシック"/>
              <a:ea typeface="ＭＳ Ｐゴシック"/>
            </a:rPr>
            <a:t>27</a:t>
          </a:r>
          <a:r>
            <a:rPr kumimoji="1" lang="ja-JP" altLang="en-US" sz="1300">
              <a:latin typeface="ＭＳ Ｐゴシック"/>
              <a:ea typeface="ＭＳ Ｐゴシック"/>
            </a:rPr>
            <a:t>年度）における非常勤・再任用職員の活用や早期退職勧奨制度を実施したことにより、職員数及び人件費総量の抑制に繋がっている。今後は、ポストコロナ時代の新しい生活様式や新庁舎建設に向けて、</a:t>
          </a:r>
          <a:r>
            <a:rPr kumimoji="1" lang="en-US" altLang="ja-JP" sz="1300">
              <a:latin typeface="ＭＳ Ｐゴシック"/>
              <a:ea typeface="ＭＳ Ｐゴシック"/>
            </a:rPr>
            <a:t>ICT</a:t>
          </a:r>
          <a:r>
            <a:rPr kumimoji="1" lang="ja-JP" altLang="en-US" sz="1300">
              <a:latin typeface="ＭＳ Ｐゴシック"/>
              <a:ea typeface="ＭＳ Ｐゴシック"/>
            </a:rPr>
            <a:t>技術の推進やアウトソーシングの活用などによる業務の効率化を図り、さらなる人員の適正配置に取り組んでいく。</a:t>
          </a:r>
        </a:p>
      </xdr:txBody>
    </xdr:sp>
    <xdr:clientData/>
  </xdr:twoCellAnchor>
  <xdr:oneCellAnchor>
    <xdr:from>
      <xdr:col>61</xdr:col>
      <xdr:colOff>6350</xdr:colOff>
      <xdr:row>54</xdr:row>
      <xdr:rowOff>139700</xdr:rowOff>
    </xdr:from>
    <xdr:ext cx="349885" cy="22542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17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17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169545</xdr:rowOff>
    </xdr:from>
    <xdr:to>
      <xdr:col>81</xdr:col>
      <xdr:colOff>44450</xdr:colOff>
      <xdr:row>67</xdr:row>
      <xdr:rowOff>9525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2195"/>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153035</xdr:rowOff>
    </xdr:from>
    <xdr:ext cx="762000" cy="259080"/>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8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9525</xdr:rowOff>
    </xdr:from>
    <xdr:to>
      <xdr:col>81</xdr:col>
      <xdr:colOff>133350</xdr:colOff>
      <xdr:row>67</xdr:row>
      <xdr:rowOff>9525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84455</xdr:rowOff>
    </xdr:from>
    <xdr:ext cx="762000" cy="25908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169545</xdr:rowOff>
    </xdr:from>
    <xdr:to>
      <xdr:col>81</xdr:col>
      <xdr:colOff>133350</xdr:colOff>
      <xdr:row>57</xdr:row>
      <xdr:rowOff>169545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33655</xdr:rowOff>
    </xdr:from>
    <xdr:to>
      <xdr:col>81</xdr:col>
      <xdr:colOff>44450</xdr:colOff>
      <xdr:row>60</xdr:row>
      <xdr:rowOff>39370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2065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103505</xdr:rowOff>
    </xdr:from>
    <xdr:ext cx="762000" cy="259080"/>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905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132080</xdr:rowOff>
    </xdr:from>
    <xdr:to>
      <xdr:col>81</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39370</xdr:rowOff>
    </xdr:from>
    <xdr:to>
      <xdr:col>77</xdr:col>
      <xdr:colOff>44450</xdr:colOff>
      <xdr:row>60</xdr:row>
      <xdr:rowOff>41275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263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117475</xdr:rowOff>
    </xdr:from>
    <xdr:to>
      <xdr:col>77</xdr:col>
      <xdr:colOff>95250</xdr:colOff>
      <xdr:row>61</xdr:row>
      <xdr:rowOff>47625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32385</xdr:rowOff>
    </xdr:from>
    <xdr:ext cx="736600" cy="25717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08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33655</xdr:rowOff>
    </xdr:from>
    <xdr:to>
      <xdr:col>72</xdr:col>
      <xdr:colOff>203200</xdr:colOff>
      <xdr:row>60</xdr:row>
      <xdr:rowOff>41275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206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100965</xdr:rowOff>
    </xdr:from>
    <xdr:to>
      <xdr:col>73</xdr:col>
      <xdr:colOff>44450</xdr:colOff>
      <xdr:row>61</xdr:row>
      <xdr:rowOff>31115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16510</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33655</xdr:rowOff>
    </xdr:from>
    <xdr:to>
      <xdr:col>68</xdr:col>
      <xdr:colOff>152400</xdr:colOff>
      <xdr:row>60</xdr:row>
      <xdr:rowOff>37465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206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10160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6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103505</xdr:rowOff>
    </xdr:from>
    <xdr:to>
      <xdr:col>64</xdr:col>
      <xdr:colOff>152400</xdr:colOff>
      <xdr:row>61</xdr:row>
      <xdr:rowOff>33655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18415</xdr:rowOff>
    </xdr:from>
    <xdr:ext cx="762000" cy="2571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68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154940</xdr:rowOff>
    </xdr:from>
    <xdr:to>
      <xdr:col>81</xdr:col>
      <xdr:colOff>95250</xdr:colOff>
      <xdr:row>60</xdr:row>
      <xdr:rowOff>84455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170815</xdr:rowOff>
    </xdr:from>
    <xdr:ext cx="762000" cy="2584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14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160020</xdr:rowOff>
    </xdr:from>
    <xdr:to>
      <xdr:col>77</xdr:col>
      <xdr:colOff>95250</xdr:colOff>
      <xdr:row>60</xdr:row>
      <xdr:rowOff>90170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100330</xdr:rowOff>
    </xdr:from>
    <xdr:ext cx="736600" cy="2571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444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161925</xdr:rowOff>
    </xdr:from>
    <xdr:to>
      <xdr:col>73</xdr:col>
      <xdr:colOff>44450</xdr:colOff>
      <xdr:row>60</xdr:row>
      <xdr:rowOff>92075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102235</xdr:rowOff>
    </xdr:from>
    <xdr:ext cx="762000" cy="2584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46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154940</xdr:rowOff>
    </xdr:from>
    <xdr:to>
      <xdr:col>68</xdr:col>
      <xdr:colOff>203200</xdr:colOff>
      <xdr:row>60</xdr:row>
      <xdr:rowOff>84455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94615</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98425</xdr:rowOff>
    </xdr:from>
    <xdr:ext cx="762000" cy="25717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42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平成27年から平成29年に借り入れた市民病院整備に係る償還額の増や、デジタル防災無線の償還額の増により、実質公債費比率が増加した。</a:t>
          </a:r>
        </a:p>
        <a:p>
          <a:r>
            <a:rPr kumimoji="1" lang="ja-JP" altLang="en-US" sz="1300">
              <a:latin typeface="ＭＳ Ｐゴシック"/>
              <a:ea typeface="ＭＳ Ｐゴシック"/>
            </a:rPr>
            <a:t>　今後は、大型建設事業の元金償還開始により比率は悪化する見通しであるが、繰上償還の実施などの取り組みによる公債費の適正化を図り、財政運営基本方針に定める当面の規制ライン</a:t>
          </a:r>
          <a:r>
            <a:rPr kumimoji="1" lang="en-US" altLang="ja-JP" sz="1300">
              <a:latin typeface="ＭＳ Ｐゴシック"/>
              <a:ea typeface="ＭＳ Ｐゴシック"/>
            </a:rPr>
            <a:t>14</a:t>
          </a:r>
          <a:r>
            <a:rPr kumimoji="1" lang="ja-JP" altLang="en-US" sz="1300">
              <a:latin typeface="ＭＳ Ｐゴシック"/>
              <a:ea typeface="ＭＳ Ｐゴシック"/>
            </a:rPr>
            <a:t>％を超えない水準を維持することとする。</a:t>
          </a:r>
        </a:p>
      </xdr:txBody>
    </xdr:sp>
    <xdr:clientData/>
  </xdr:twoCellAnchor>
  <xdr:oneCellAnchor>
    <xdr:from>
      <xdr:col>61</xdr:col>
      <xdr:colOff>6350</xdr:colOff>
      <xdr:row>32</xdr:row>
      <xdr:rowOff>101600</xdr:rowOff>
    </xdr:from>
    <xdr:ext cx="298450" cy="2247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17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17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17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3490"/>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78105</xdr:rowOff>
    </xdr:from>
    <xdr:ext cx="762000" cy="25717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933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106045</xdr:rowOff>
    </xdr:from>
    <xdr:to>
      <xdr:col>81</xdr:col>
      <xdr:colOff>133350</xdr:colOff>
      <xdr:row>45</xdr:row>
      <xdr:rowOff>106045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76200</xdr:rowOff>
    </xdr:from>
    <xdr:ext cx="762000" cy="25717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6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89535</xdr:rowOff>
    </xdr:from>
    <xdr:to>
      <xdr:col>81</xdr:col>
      <xdr:colOff>44450</xdr:colOff>
      <xdr:row>42</xdr:row>
      <xdr:rowOff>121920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9043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17780</xdr:rowOff>
    </xdr:from>
    <xdr:ext cx="762000" cy="25717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7578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89535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7804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9525</xdr:rowOff>
    </xdr:from>
    <xdr:to>
      <xdr:col>77</xdr:col>
      <xdr:colOff>95250</xdr:colOff>
      <xdr:row>41</xdr:row>
      <xdr:rowOff>111125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121285</xdr:rowOff>
    </xdr:from>
    <xdr:ext cx="736600" cy="25717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078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100330</xdr:rowOff>
    </xdr:from>
    <xdr:to>
      <xdr:col>72</xdr:col>
      <xdr:colOff>203200</xdr:colOff>
      <xdr:row>41</xdr:row>
      <xdr:rowOff>148590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297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17780</xdr:rowOff>
    </xdr:from>
    <xdr:to>
      <xdr:col>73</xdr:col>
      <xdr:colOff>44450</xdr:colOff>
      <xdr:row>41</xdr:row>
      <xdr:rowOff>118745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128905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92075</xdr:rowOff>
    </xdr:from>
    <xdr:to>
      <xdr:col>68</xdr:col>
      <xdr:colOff>152400</xdr:colOff>
      <xdr:row>41</xdr:row>
      <xdr:rowOff>100330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215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33655</xdr:rowOff>
    </xdr:from>
    <xdr:to>
      <xdr:col>68</xdr:col>
      <xdr:colOff>203200</xdr:colOff>
      <xdr:row>41</xdr:row>
      <xdr:rowOff>135255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145415</xdr:rowOff>
    </xdr:from>
    <xdr:ext cx="762000" cy="25717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319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57785</xdr:rowOff>
    </xdr:from>
    <xdr:to>
      <xdr:col>64</xdr:col>
      <xdr:colOff>152400</xdr:colOff>
      <xdr:row>41</xdr:row>
      <xdr:rowOff>159385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144145</xdr:rowOff>
    </xdr:from>
    <xdr:ext cx="762000" cy="25717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735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43180</xdr:rowOff>
    </xdr:from>
    <xdr:ext cx="762000" cy="25717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44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38735</xdr:rowOff>
    </xdr:from>
    <xdr:to>
      <xdr:col>77</xdr:col>
      <xdr:colOff>95250</xdr:colOff>
      <xdr:row>42</xdr:row>
      <xdr:rowOff>140335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125095</xdr:rowOff>
    </xdr:from>
    <xdr:ext cx="736600" cy="2584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259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12700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135890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41275</xdr:rowOff>
    </xdr:from>
    <xdr:to>
      <xdr:col>64</xdr:col>
      <xdr:colOff>152400</xdr:colOff>
      <xdr:row>41</xdr:row>
      <xdr:rowOff>143510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153035</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3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令和2年7月豪雨による災害復旧事業債の増や新型コロナウイルス感染症の影響による減収補てん債の増などにより市債残高は増加したが、モーターボート競走事業収益基金の増加により将来負担比率は減少した。</a:t>
          </a:r>
        </a:p>
        <a:p>
          <a:r>
            <a:rPr kumimoji="1" lang="ja-JP" altLang="en-US" sz="1200">
              <a:latin typeface="ＭＳ Ｐゴシック"/>
              <a:ea typeface="ＭＳ Ｐゴシック"/>
            </a:rPr>
            <a:t>　今後は、</a:t>
          </a:r>
          <a:r>
            <a:rPr kumimoji="1" lang="en-US" altLang="ja-JP" sz="1200">
              <a:latin typeface="ＭＳ Ｐゴシック"/>
              <a:ea typeface="ＭＳ Ｐゴシック"/>
            </a:rPr>
            <a:t>R4</a:t>
          </a:r>
          <a:r>
            <a:rPr kumimoji="1" lang="ja-JP" altLang="en-US" sz="1200">
              <a:latin typeface="ＭＳ Ｐゴシック"/>
              <a:ea typeface="ＭＳ Ｐゴシック"/>
            </a:rPr>
            <a:t>年開業予定の九州新幹線西九州ルート開業に向けた整備及びアセットマネジメント計画に基づく公共施設等の整備を予定していることから、財政運営基本方針（平成</a:t>
          </a:r>
          <a:r>
            <a:rPr kumimoji="1" lang="en-US" altLang="ja-JP" sz="1200">
              <a:latin typeface="ＭＳ Ｐゴシック"/>
              <a:ea typeface="ＭＳ Ｐゴシック"/>
            </a:rPr>
            <a:t>29</a:t>
          </a:r>
          <a:r>
            <a:rPr kumimoji="1" lang="ja-JP" altLang="en-US" sz="1200">
              <a:latin typeface="ＭＳ Ｐゴシック"/>
              <a:ea typeface="ＭＳ Ｐゴシック"/>
            </a:rPr>
            <a:t>年</a:t>
          </a:r>
          <a:r>
            <a:rPr kumimoji="1" lang="en-US" altLang="ja-JP" sz="1200">
              <a:latin typeface="ＭＳ Ｐゴシック"/>
              <a:ea typeface="ＭＳ Ｐゴシック"/>
            </a:rPr>
            <a:t>12</a:t>
          </a:r>
          <a:r>
            <a:rPr kumimoji="1" lang="ja-JP" altLang="en-US" sz="1200">
              <a:latin typeface="ＭＳ Ｐゴシック"/>
              <a:ea typeface="ＭＳ Ｐゴシック"/>
            </a:rPr>
            <a:t>月策定・令和</a:t>
          </a:r>
          <a:r>
            <a:rPr kumimoji="1" lang="en-US" altLang="ja-JP" sz="1200">
              <a:latin typeface="ＭＳ Ｐゴシック"/>
              <a:ea typeface="ＭＳ Ｐゴシック"/>
            </a:rPr>
            <a:t>2</a:t>
          </a:r>
          <a:r>
            <a:rPr kumimoji="1" lang="ja-JP" altLang="en-US" sz="1200">
              <a:latin typeface="ＭＳ Ｐゴシック"/>
              <a:ea typeface="ＭＳ Ｐゴシック"/>
            </a:rPr>
            <a:t>年</a:t>
          </a:r>
          <a:r>
            <a:rPr kumimoji="1" lang="en-US" altLang="ja-JP" sz="1200">
              <a:latin typeface="ＭＳ Ｐゴシック"/>
              <a:ea typeface="ＭＳ Ｐゴシック"/>
            </a:rPr>
            <a:t>3</a:t>
          </a:r>
          <a:r>
            <a:rPr kumimoji="1" lang="ja-JP" altLang="en-US" sz="1200">
              <a:latin typeface="ＭＳ Ｐゴシック"/>
              <a:ea typeface="ＭＳ Ｐゴシック"/>
            </a:rPr>
            <a:t>月改訂）に定める適正な基金管理や市債発行抑制などへの取り組みを進め、財政の適正化に努める。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352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17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17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32385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305"/>
          <a:ext cx="0" cy="16624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4445</xdr:rowOff>
    </xdr:from>
    <xdr:ext cx="762000" cy="25908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47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32385</xdr:rowOff>
    </xdr:from>
    <xdr:to>
      <xdr:col>81</xdr:col>
      <xdr:colOff>133350</xdr:colOff>
      <xdr:row>23</xdr:row>
      <xdr:rowOff>32385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7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154940</xdr:rowOff>
    </xdr:from>
    <xdr:to>
      <xdr:col>81</xdr:col>
      <xdr:colOff>44450</xdr:colOff>
      <xdr:row>16</xdr:row>
      <xdr:rowOff>170815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726690"/>
          <a:ext cx="8382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113030</xdr:rowOff>
    </xdr:from>
    <xdr:ext cx="762000" cy="259080"/>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41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170815</xdr:rowOff>
    </xdr:from>
    <xdr:to>
      <xdr:col>77</xdr:col>
      <xdr:colOff>44450</xdr:colOff>
      <xdr:row>17</xdr:row>
      <xdr:rowOff>145415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91401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116205</xdr:rowOff>
    </xdr:from>
    <xdr:to>
      <xdr:col>77</xdr:col>
      <xdr:colOff>95250</xdr:colOff>
      <xdr:row>15</xdr:row>
      <xdr:rowOff>46355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56515</xdr:rowOff>
    </xdr:from>
    <xdr:ext cx="736600" cy="2584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85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86360</xdr:rowOff>
    </xdr:from>
    <xdr:to>
      <xdr:col>72</xdr:col>
      <xdr:colOff>203200</xdr:colOff>
      <xdr:row>17</xdr:row>
      <xdr:rowOff>145415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00101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140335</xdr:rowOff>
    </xdr:from>
    <xdr:to>
      <xdr:col>73</xdr:col>
      <xdr:colOff>44450</xdr:colOff>
      <xdr:row>15</xdr:row>
      <xdr:rowOff>70485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4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80645</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09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86360</xdr:rowOff>
    </xdr:from>
    <xdr:to>
      <xdr:col>68</xdr:col>
      <xdr:colOff>152400</xdr:colOff>
      <xdr:row>17</xdr:row>
      <xdr:rowOff>105410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0010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57150</xdr:rowOff>
    </xdr:from>
    <xdr:to>
      <xdr:col>68</xdr:col>
      <xdr:colOff>203200</xdr:colOff>
      <xdr:row>15</xdr:row>
      <xdr:rowOff>158750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168910</xdr:rowOff>
    </xdr:from>
    <xdr:ext cx="762000" cy="25717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7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96520</xdr:rowOff>
    </xdr:from>
    <xdr:to>
      <xdr:col>64</xdr:col>
      <xdr:colOff>152400</xdr:colOff>
      <xdr:row>16</xdr:row>
      <xdr:rowOff>26670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36830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3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104140</xdr:rowOff>
    </xdr:from>
    <xdr:to>
      <xdr:col>81</xdr:col>
      <xdr:colOff>95250</xdr:colOff>
      <xdr:row>16</xdr:row>
      <xdr:rowOff>34290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76200</xdr:rowOff>
    </xdr:from>
    <xdr:ext cx="762000" cy="25717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47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120650</xdr:rowOff>
    </xdr:from>
    <xdr:to>
      <xdr:col>77</xdr:col>
      <xdr:colOff>95250</xdr:colOff>
      <xdr:row>17</xdr:row>
      <xdr:rowOff>50165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63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34925</xdr:rowOff>
    </xdr:from>
    <xdr:ext cx="7366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949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94615</xdr:rowOff>
    </xdr:from>
    <xdr:to>
      <xdr:col>73</xdr:col>
      <xdr:colOff>44450</xdr:colOff>
      <xdr:row>18</xdr:row>
      <xdr:rowOff>24765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0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9525</xdr:rowOff>
    </xdr:from>
    <xdr:ext cx="762000" cy="25717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95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34925</xdr:rowOff>
    </xdr:from>
    <xdr:to>
      <xdr:col>68</xdr:col>
      <xdr:colOff>203200</xdr:colOff>
      <xdr:row>17</xdr:row>
      <xdr:rowOff>136525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4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121285</xdr:rowOff>
    </xdr:from>
    <xdr:ext cx="762000" cy="25717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359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54610</xdr:rowOff>
    </xdr:from>
    <xdr:to>
      <xdr:col>64</xdr:col>
      <xdr:colOff>152400</xdr:colOff>
      <xdr:row>17</xdr:row>
      <xdr:rowOff>156210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6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140970</xdr:rowOff>
    </xdr:from>
    <xdr:ext cx="762000" cy="25908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05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97,336
96,965
126.73
61,211,796
59,393,290
954,585
20,554,238
42,471,305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36.0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数が類似団体と比較して少なく、また、財政健全化計画期間に実施した退職者不補充などにより、職員数及び人件費に係る経常収支比率は類似団体平均と比較して低い水準となっている。今後は、ポストコロナ時代の新しい生活様式や新庁舎建設に向けて、</a:t>
          </a:r>
          <a:r>
            <a:rPr kumimoji="1" lang="en-US" altLang="ja-JP" sz="1300">
              <a:latin typeface="ＭＳ Ｐゴシック"/>
              <a:ea typeface="ＭＳ Ｐゴシック"/>
            </a:rPr>
            <a:t>ICT</a:t>
          </a:r>
          <a:r>
            <a:rPr kumimoji="1" lang="ja-JP" altLang="en-US" sz="1300">
              <a:latin typeface="ＭＳ Ｐゴシック"/>
              <a:ea typeface="ＭＳ Ｐゴシック"/>
            </a:rPr>
            <a:t>技術の推進やアウトソーシングの活用などによる業務の効率化を図り、さらなる人員の適正配置に取り組んでいく。</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654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09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09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095" cy="25717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09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09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38100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35</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01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162560</xdr:rowOff>
    </xdr:from>
    <xdr:ext cx="73469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62230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6298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13970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168910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96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29210</xdr:rowOff>
    </xdr:from>
    <xdr:ext cx="760095" cy="25717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44450</xdr:rowOff>
    </xdr:from>
    <xdr:ext cx="76009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77470</xdr:rowOff>
    </xdr:from>
    <xdr:ext cx="762000" cy="25717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100330</xdr:rowOff>
    </xdr:from>
    <xdr:ext cx="734695" cy="25717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8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123190</xdr:rowOff>
    </xdr:from>
    <xdr:ext cx="762000" cy="25717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10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58420</xdr:rowOff>
    </xdr:from>
    <xdr:ext cx="76009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77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16510</xdr:rowOff>
    </xdr:from>
    <xdr:ext cx="76009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17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会計年度任用職員制度の開始により、1.3ポイント減少している。今後は、新中地区公民館の運用開始などにより増加する見込みであり、事業の見直しなどを行い、現在の水準を維持していくように努める。</a:t>
          </a:r>
        </a:p>
      </xdr:txBody>
    </xdr:sp>
    <xdr:clientData/>
  </xdr:twoCellAnchor>
  <xdr:oneCellAnchor>
    <xdr:from>
      <xdr:col>62</xdr:col>
      <xdr:colOff>6350</xdr:colOff>
      <xdr:row>9</xdr:row>
      <xdr:rowOff>107950</xdr:rowOff>
    </xdr:from>
    <xdr:ext cx="29654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6095" cy="25717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6095" cy="25717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6095" cy="25717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6095" cy="25717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121920</xdr:rowOff>
    </xdr:from>
    <xdr:ext cx="762000" cy="25717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64770</xdr:rowOff>
    </xdr:from>
    <xdr:ext cx="762000" cy="25717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55880</xdr:rowOff>
    </xdr:from>
    <xdr:to>
      <xdr:col>82</xdr:col>
      <xdr:colOff>107950</xdr:colOff>
      <xdr:row>16</xdr:row>
      <xdr:rowOff>3810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2763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151130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2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111125</xdr:rowOff>
    </xdr:from>
    <xdr:to>
      <xdr:col>78</xdr:col>
      <xdr:colOff>69850</xdr:colOff>
      <xdr:row>16</xdr:row>
      <xdr:rowOff>3810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28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71755</xdr:rowOff>
    </xdr:from>
    <xdr:to>
      <xdr:col>78</xdr:col>
      <xdr:colOff>120650</xdr:colOff>
      <xdr:row>17</xdr:row>
      <xdr:rowOff>1905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158115</xdr:rowOff>
    </xdr:from>
    <xdr:ext cx="736600" cy="25717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13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29210</xdr:rowOff>
    </xdr:from>
    <xdr:to>
      <xdr:col>73</xdr:col>
      <xdr:colOff>180975</xdr:colOff>
      <xdr:row>15</xdr:row>
      <xdr:rowOff>111125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0096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62230</xdr:rowOff>
    </xdr:from>
    <xdr:to>
      <xdr:col>74</xdr:col>
      <xdr:colOff>31750</xdr:colOff>
      <xdr:row>16</xdr:row>
      <xdr:rowOff>163830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148590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19685</xdr:rowOff>
    </xdr:from>
    <xdr:to>
      <xdr:col>69</xdr:col>
      <xdr:colOff>92075</xdr:colOff>
      <xdr:row>15</xdr:row>
      <xdr:rowOff>29210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914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44450</xdr:rowOff>
    </xdr:from>
    <xdr:to>
      <xdr:col>69</xdr:col>
      <xdr:colOff>142875</xdr:colOff>
      <xdr:row>16</xdr:row>
      <xdr:rowOff>146050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130810</xdr:rowOff>
    </xdr:from>
    <xdr:ext cx="76009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40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34925</xdr:rowOff>
    </xdr:from>
    <xdr:to>
      <xdr:col>65</xdr:col>
      <xdr:colOff>53975</xdr:colOff>
      <xdr:row>16</xdr:row>
      <xdr:rowOff>136525</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121285</xdr:rowOff>
    </xdr:from>
    <xdr:ext cx="762000" cy="25717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44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15</xdr:row>
      <xdr:rowOff>5080</xdr:rowOff>
    </xdr:from>
    <xdr:to>
      <xdr:col>82</xdr:col>
      <xdr:colOff>158750</xdr:colOff>
      <xdr:row>15</xdr:row>
      <xdr:rowOff>106680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21590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2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124460</xdr:rowOff>
    </xdr:from>
    <xdr:to>
      <xdr:col>78</xdr:col>
      <xdr:colOff>120650</xdr:colOff>
      <xdr:row>16</xdr:row>
      <xdr:rowOff>54610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64770</xdr:rowOff>
    </xdr:from>
    <xdr:ext cx="736600" cy="25717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650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60325</xdr:rowOff>
    </xdr:from>
    <xdr:to>
      <xdr:col>74</xdr:col>
      <xdr:colOff>31750</xdr:colOff>
      <xdr:row>15</xdr:row>
      <xdr:rowOff>161925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635</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0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149225</xdr:rowOff>
    </xdr:from>
    <xdr:to>
      <xdr:col>69</xdr:col>
      <xdr:colOff>142875</xdr:colOff>
      <xdr:row>15</xdr:row>
      <xdr:rowOff>79375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89535</xdr:rowOff>
    </xdr:from>
    <xdr:ext cx="760095" cy="25717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1838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140335</xdr:rowOff>
    </xdr:from>
    <xdr:to>
      <xdr:col>65</xdr:col>
      <xdr:colOff>53975</xdr:colOff>
      <xdr:row>15</xdr:row>
      <xdr:rowOff>70485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80645</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09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83/84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係る経常収支比率は、類似団体平均を大きく上回り、かつ上昇傾向である。要因としては、待機児童対策として実施してきた新規開設園の増や、障がい福祉サービス事業所の増などによる対象者数の増加が挙げられる。今後は、給付費の適正化やサービス利用者の自立へのサポートに加え、スクラップアンドビルド方式の徹底による単独事業の見直しを図り、扶助費の上昇率の抑制に取り組んでいく。</a:t>
          </a:r>
        </a:p>
      </xdr:txBody>
    </xdr:sp>
    <xdr:clientData/>
  </xdr:twoCellAnchor>
  <xdr:oneCellAnchor>
    <xdr:from>
      <xdr:col>3</xdr:col>
      <xdr:colOff>123825</xdr:colOff>
      <xdr:row>49</xdr:row>
      <xdr:rowOff>107950</xdr:rowOff>
    </xdr:from>
    <xdr:ext cx="29654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09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095" cy="25717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09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09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095" cy="25717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09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095" cy="25717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150495</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8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6985</xdr:rowOff>
    </xdr:from>
    <xdr:to>
      <xdr:col>24</xdr:col>
      <xdr:colOff>114300</xdr:colOff>
      <xdr:row>62</xdr:row>
      <xdr:rowOff>6985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6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717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59055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45210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76200</xdr:rowOff>
    </xdr:from>
    <xdr:ext cx="762000" cy="25717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59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59690</xdr:rowOff>
    </xdr:from>
    <xdr:to>
      <xdr:col>24</xdr:col>
      <xdr:colOff>76200</xdr:colOff>
      <xdr:row>56</xdr:row>
      <xdr:rowOff>161290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143510</xdr:rowOff>
    </xdr:from>
    <xdr:to>
      <xdr:col>19</xdr:col>
      <xdr:colOff>187325</xdr:colOff>
      <xdr:row>61</xdr:row>
      <xdr:rowOff>59055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43051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125095</xdr:rowOff>
    </xdr:from>
    <xdr:to>
      <xdr:col>20</xdr:col>
      <xdr:colOff>38100</xdr:colOff>
      <xdr:row>57</xdr:row>
      <xdr:rowOff>55245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65405</xdr:rowOff>
    </xdr:from>
    <xdr:ext cx="734695" cy="25717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15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118745</xdr:rowOff>
    </xdr:from>
    <xdr:to>
      <xdr:col>15</xdr:col>
      <xdr:colOff>98425</xdr:colOff>
      <xdr:row>60</xdr:row>
      <xdr:rowOff>143510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3429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70485</xdr:rowOff>
    </xdr:from>
    <xdr:to>
      <xdr:col>15</xdr:col>
      <xdr:colOff>149225</xdr:colOff>
      <xdr:row>57</xdr:row>
      <xdr:rowOff>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10795</xdr:rowOff>
    </xdr:from>
    <xdr:ext cx="762000" cy="2584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4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53340</xdr:rowOff>
    </xdr:from>
    <xdr:to>
      <xdr:col>11</xdr:col>
      <xdr:colOff>9525</xdr:colOff>
      <xdr:row>59</xdr:row>
      <xdr:rowOff>118745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688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81915</xdr:rowOff>
    </xdr:from>
    <xdr:to>
      <xdr:col>11</xdr:col>
      <xdr:colOff>60325</xdr:colOff>
      <xdr:row>57</xdr:row>
      <xdr:rowOff>12065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22225</xdr:rowOff>
    </xdr:from>
    <xdr:ext cx="760095" cy="2584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197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27305</xdr:rowOff>
    </xdr:from>
    <xdr:to>
      <xdr:col>6</xdr:col>
      <xdr:colOff>171450</xdr:colOff>
      <xdr:row>56</xdr:row>
      <xdr:rowOff>128905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139065</xdr:rowOff>
    </xdr:from>
    <xdr:ext cx="76009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973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86360</xdr:rowOff>
    </xdr:from>
    <xdr:ext cx="762000" cy="25717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73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61</xdr:row>
      <xdr:rowOff>8255</xdr:rowOff>
    </xdr:from>
    <xdr:to>
      <xdr:col>20</xdr:col>
      <xdr:colOff>38100</xdr:colOff>
      <xdr:row>61</xdr:row>
      <xdr:rowOff>109855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94615</xdr:rowOff>
    </xdr:from>
    <xdr:ext cx="73469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55306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60</xdr:row>
      <xdr:rowOff>92710</xdr:rowOff>
    </xdr:from>
    <xdr:to>
      <xdr:col>15</xdr:col>
      <xdr:colOff>149225</xdr:colOff>
      <xdr:row>61</xdr:row>
      <xdr:rowOff>22860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7620</xdr:rowOff>
    </xdr:from>
    <xdr:ext cx="762000" cy="25717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66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59</xdr:row>
      <xdr:rowOff>67945</xdr:rowOff>
    </xdr:from>
    <xdr:to>
      <xdr:col>11</xdr:col>
      <xdr:colOff>60325</xdr:colOff>
      <xdr:row>59</xdr:row>
      <xdr:rowOff>169545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154940</xdr:rowOff>
    </xdr:from>
    <xdr:ext cx="760095" cy="25717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704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2540</xdr:rowOff>
    </xdr:from>
    <xdr:to>
      <xdr:col>6</xdr:col>
      <xdr:colOff>171450</xdr:colOff>
      <xdr:row>59</xdr:row>
      <xdr:rowOff>104140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88900</xdr:rowOff>
    </xdr:from>
    <xdr:ext cx="760095" cy="25717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044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その他に係る経常収支比率が類似団体平均を上回っているのは、維持補修費の増加が主な要因である。維持補修費については、ミライ</a:t>
          </a:r>
          <a:r>
            <a:rPr kumimoji="1" lang="en-US" altLang="ja-JP" sz="1300">
              <a:latin typeface="ＭＳ Ｐゴシック"/>
              <a:ea typeface="ＭＳ Ｐゴシック"/>
            </a:rPr>
            <a:t>on</a:t>
          </a:r>
          <a:r>
            <a:rPr kumimoji="1" lang="ja-JP" altLang="en-US" sz="1300">
              <a:latin typeface="ＭＳ Ｐゴシック"/>
              <a:ea typeface="ＭＳ Ｐゴシック"/>
            </a:rPr>
            <a:t>図書館・資料館の開館（R1.10月）や廃棄物処理施設等の老朽化による補修費用の増加が要因である。今後も、公共施設等総合管理計画に基づき、長期的視点をもって更新・長寿命化などを計画的に行い、財政負担の軽減や平準化に取り組んでいく。</a:t>
          </a:r>
        </a:p>
      </xdr:txBody>
    </xdr:sp>
    <xdr:clientData/>
  </xdr:twoCellAnchor>
  <xdr:oneCellAnchor>
    <xdr:from>
      <xdr:col>62</xdr:col>
      <xdr:colOff>6350</xdr:colOff>
      <xdr:row>49</xdr:row>
      <xdr:rowOff>107950</xdr:rowOff>
    </xdr:from>
    <xdr:ext cx="29654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09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09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095" cy="25717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09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09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717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35560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168910</xdr:rowOff>
    </xdr:from>
    <xdr:ext cx="762000" cy="25717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965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58</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965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137160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76200</xdr:rowOff>
    </xdr:from>
    <xdr:to>
      <xdr:col>73</xdr:col>
      <xdr:colOff>180975</xdr:colOff>
      <xdr:row>58</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203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29210</xdr:rowOff>
    </xdr:from>
    <xdr:ext cx="762000" cy="25717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76200</xdr:rowOff>
    </xdr:from>
    <xdr:to>
      <xdr:col>69</xdr:col>
      <xdr:colOff>92075</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203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29210</xdr:rowOff>
    </xdr:from>
    <xdr:ext cx="760095" cy="25717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447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54610</xdr:rowOff>
    </xdr:from>
    <xdr:ext cx="762000" cy="25717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7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124460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16510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32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29210</xdr:rowOff>
    </xdr:from>
    <xdr:ext cx="762000" cy="25717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4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137160</xdr:rowOff>
    </xdr:from>
    <xdr:ext cx="76009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38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67310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当市は、下水道事業、農業集落排水事業を法適用化しており、一般会計からの繰出金は補助費等として分類しているため、高水準となっている。　また、</a:t>
          </a:r>
          <a:r>
            <a:rPr kumimoji="1" lang="en-US" altLang="ja-JP" sz="1100">
              <a:latin typeface="ＭＳ Ｐゴシック"/>
              <a:ea typeface="ＭＳ Ｐゴシック"/>
            </a:rPr>
            <a:t>H29</a:t>
          </a:r>
          <a:r>
            <a:rPr kumimoji="1" lang="ja-JP" altLang="en-US" sz="1100">
              <a:latin typeface="ＭＳ Ｐゴシック"/>
              <a:ea typeface="ＭＳ Ｐゴシック"/>
            </a:rPr>
            <a:t>年度から市立大村市民病院の建て替えに伴う医療機器の償還開始及び簡易水道事業会計の水道事業会計への統合により増加している。</a:t>
          </a:r>
          <a:r>
            <a:rPr kumimoji="1" lang="en-US" altLang="ja-JP" sz="1100">
              <a:latin typeface="ＭＳ Ｐゴシック"/>
              <a:ea typeface="ＭＳ Ｐゴシック"/>
            </a:rPr>
            <a:t>R2</a:t>
          </a:r>
          <a:r>
            <a:rPr kumimoji="1" lang="ja-JP" altLang="en-US" sz="1100">
              <a:latin typeface="ＭＳ Ｐゴシック"/>
              <a:ea typeface="ＭＳ Ｐゴシック"/>
            </a:rPr>
            <a:t>年度は経常一般財源はコロナの影響により、6百万円増減少し、経常収支比率も0.1ポイント減少している。</a:t>
          </a:r>
        </a:p>
        <a:p>
          <a:r>
            <a:rPr kumimoji="1" lang="ja-JP" altLang="en-US" sz="1100">
              <a:latin typeface="ＭＳ Ｐゴシック"/>
              <a:ea typeface="ＭＳ Ｐゴシック"/>
            </a:rPr>
            <a:t>　なお、各種補助金については、大村市補助金等のあり方に関するガイドライン（</a:t>
          </a:r>
          <a:r>
            <a:rPr kumimoji="1" lang="en-US" altLang="ja-JP" sz="1100">
              <a:latin typeface="ＭＳ Ｐゴシック"/>
              <a:ea typeface="ＭＳ Ｐゴシック"/>
            </a:rPr>
            <a:t>H28.10</a:t>
          </a:r>
          <a:r>
            <a:rPr kumimoji="1" lang="ja-JP" altLang="en-US" sz="1100">
              <a:latin typeface="ＭＳ Ｐゴシック"/>
              <a:ea typeface="ＭＳ Ｐゴシック"/>
            </a:rPr>
            <a:t>月策定）に基づき、公益上の必要性を検証し、全市的に補助金等の見直しを進めていく。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654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095" cy="25717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095" cy="25717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095" cy="25717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095" cy="25717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72390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44450</xdr:rowOff>
    </xdr:from>
    <xdr:ext cx="762000" cy="25908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72390</xdr:rowOff>
    </xdr:from>
    <xdr:to>
      <xdr:col>82</xdr:col>
      <xdr:colOff>196850</xdr:colOff>
      <xdr:row>40</xdr:row>
      <xdr:rowOff>72390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144780</xdr:rowOff>
    </xdr:from>
    <xdr:ext cx="762000" cy="25717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55880</xdr:rowOff>
    </xdr:from>
    <xdr:to>
      <xdr:col>82</xdr:col>
      <xdr:colOff>107950</xdr:colOff>
      <xdr:row>37</xdr:row>
      <xdr:rowOff>60960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995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120650</xdr:rowOff>
    </xdr:from>
    <xdr:ext cx="762000" cy="25717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14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103505</xdr:rowOff>
    </xdr:from>
    <xdr:to>
      <xdr:col>82</xdr:col>
      <xdr:colOff>158750</xdr:colOff>
      <xdr:row>37</xdr:row>
      <xdr:rowOff>33655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60960</xdr:rowOff>
    </xdr:from>
    <xdr:to>
      <xdr:col>78</xdr:col>
      <xdr:colOff>69850</xdr:colOff>
      <xdr:row>37</xdr:row>
      <xdr:rowOff>74930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046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90170</xdr:rowOff>
    </xdr:from>
    <xdr:to>
      <xdr:col>78</xdr:col>
      <xdr:colOff>120650</xdr:colOff>
      <xdr:row>37</xdr:row>
      <xdr:rowOff>20320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30480</xdr:rowOff>
    </xdr:from>
    <xdr:ext cx="736600" cy="25717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12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74930</xdr:rowOff>
    </xdr:from>
    <xdr:to>
      <xdr:col>73</xdr:col>
      <xdr:colOff>180975</xdr:colOff>
      <xdr:row>37</xdr:row>
      <xdr:rowOff>74930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18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62230</xdr:rowOff>
    </xdr:from>
    <xdr:to>
      <xdr:col>74</xdr:col>
      <xdr:colOff>31750</xdr:colOff>
      <xdr:row>36</xdr:row>
      <xdr:rowOff>163830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2540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29210</xdr:rowOff>
    </xdr:from>
    <xdr:to>
      <xdr:col>69</xdr:col>
      <xdr:colOff>92075</xdr:colOff>
      <xdr:row>37</xdr:row>
      <xdr:rowOff>74930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728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44450</xdr:rowOff>
    </xdr:from>
    <xdr:to>
      <xdr:col>69</xdr:col>
      <xdr:colOff>142875</xdr:colOff>
      <xdr:row>36</xdr:row>
      <xdr:rowOff>146050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156210</xdr:rowOff>
    </xdr:from>
    <xdr:ext cx="760095" cy="25717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55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39370</xdr:rowOff>
    </xdr:from>
    <xdr:to>
      <xdr:col>65</xdr:col>
      <xdr:colOff>53975</xdr:colOff>
      <xdr:row>36</xdr:row>
      <xdr:rowOff>140970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151130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5080</xdr:rowOff>
    </xdr:from>
    <xdr:to>
      <xdr:col>82</xdr:col>
      <xdr:colOff>158750</xdr:colOff>
      <xdr:row>37</xdr:row>
      <xdr:rowOff>106680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148590</xdr:rowOff>
    </xdr:from>
    <xdr:ext cx="762000" cy="25908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10160</xdr:rowOff>
    </xdr:from>
    <xdr:to>
      <xdr:col>78</xdr:col>
      <xdr:colOff>120650</xdr:colOff>
      <xdr:row>37</xdr:row>
      <xdr:rowOff>111760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96520</xdr:rowOff>
    </xdr:from>
    <xdr:ext cx="7366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40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23495</xdr:rowOff>
    </xdr:from>
    <xdr:to>
      <xdr:col>74</xdr:col>
      <xdr:colOff>31750</xdr:colOff>
      <xdr:row>37</xdr:row>
      <xdr:rowOff>125095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109855</xdr:rowOff>
    </xdr:from>
    <xdr:ext cx="762000" cy="25717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535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23495</xdr:rowOff>
    </xdr:from>
    <xdr:to>
      <xdr:col>69</xdr:col>
      <xdr:colOff>142875</xdr:colOff>
      <xdr:row>37</xdr:row>
      <xdr:rowOff>125095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109855</xdr:rowOff>
    </xdr:from>
    <xdr:ext cx="760095" cy="25717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5350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149225</xdr:rowOff>
    </xdr:from>
    <xdr:to>
      <xdr:col>65</xdr:col>
      <xdr:colOff>53975</xdr:colOff>
      <xdr:row>37</xdr:row>
      <xdr:rowOff>79375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64135</xdr:rowOff>
    </xdr:from>
    <xdr:ext cx="762000" cy="25717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077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健全化期間における普通建設事業費の抑制の結果、類似団体平均よりも低い水準で推移している。今後は、大型建設事業の元金償還開始により公債費は増加する見通しであるため、財政運営基本方針に定める繰上償還の実施などの取り組みにより、公債費の適正化を図っていく。</a:t>
          </a:r>
        </a:p>
      </xdr:txBody>
    </xdr:sp>
    <xdr:clientData/>
  </xdr:twoCellAnchor>
  <xdr:oneCellAnchor>
    <xdr:from>
      <xdr:col>3</xdr:col>
      <xdr:colOff>123825</xdr:colOff>
      <xdr:row>69</xdr:row>
      <xdr:rowOff>107950</xdr:rowOff>
    </xdr:from>
    <xdr:ext cx="296545"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6095" cy="25717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6095" cy="25717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6095" cy="25717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6095" cy="25717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132080</xdr:rowOff>
    </xdr:from>
    <xdr:to>
      <xdr:col>24</xdr:col>
      <xdr:colOff>25400</xdr:colOff>
      <xdr:row>80</xdr:row>
      <xdr:rowOff>17780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9380"/>
          <a:ext cx="0" cy="914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160655</xdr:rowOff>
    </xdr:from>
    <xdr:ext cx="762000" cy="259080"/>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17780</xdr:rowOff>
    </xdr:from>
    <xdr:to>
      <xdr:col>24</xdr:col>
      <xdr:colOff>114300</xdr:colOff>
      <xdr:row>80</xdr:row>
      <xdr:rowOff>17780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46355</xdr:rowOff>
    </xdr:from>
    <xdr:ext cx="762000" cy="259080"/>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132080</xdr:rowOff>
    </xdr:from>
    <xdr:to>
      <xdr:col>24</xdr:col>
      <xdr:colOff>114300</xdr:colOff>
      <xdr:row>74</xdr:row>
      <xdr:rowOff>132080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15240</xdr:rowOff>
    </xdr:from>
    <xdr:to>
      <xdr:col>24</xdr:col>
      <xdr:colOff>25400</xdr:colOff>
      <xdr:row>77</xdr:row>
      <xdr:rowOff>38100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168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167005</xdr:rowOff>
    </xdr:from>
    <xdr:ext cx="762000" cy="25717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9720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23495</xdr:rowOff>
    </xdr:from>
    <xdr:to>
      <xdr:col>24</xdr:col>
      <xdr:colOff>76200</xdr:colOff>
      <xdr:row>77</xdr:row>
      <xdr:rowOff>125095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15240</xdr:rowOff>
    </xdr:from>
    <xdr:to>
      <xdr:col>19</xdr:col>
      <xdr:colOff>187325</xdr:colOff>
      <xdr:row>77</xdr:row>
      <xdr:rowOff>42545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168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23495</xdr:rowOff>
    </xdr:from>
    <xdr:to>
      <xdr:col>20</xdr:col>
      <xdr:colOff>38100</xdr:colOff>
      <xdr:row>77</xdr:row>
      <xdr:rowOff>125095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109855</xdr:rowOff>
    </xdr:from>
    <xdr:ext cx="734695" cy="25717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1150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149860</xdr:rowOff>
    </xdr:from>
    <xdr:to>
      <xdr:col>15</xdr:col>
      <xdr:colOff>98425</xdr:colOff>
      <xdr:row>77</xdr:row>
      <xdr:rowOff>42545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18006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33020</xdr:rowOff>
    </xdr:from>
    <xdr:to>
      <xdr:col>15</xdr:col>
      <xdr:colOff>149225</xdr:colOff>
      <xdr:row>77</xdr:row>
      <xdr:rowOff>134620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119380</xdr:rowOff>
    </xdr:from>
    <xdr:ext cx="76200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149860</xdr:rowOff>
    </xdr:from>
    <xdr:to>
      <xdr:col>11</xdr:col>
      <xdr:colOff>9525</xdr:colOff>
      <xdr:row>76</xdr:row>
      <xdr:rowOff>158750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800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50800</xdr:rowOff>
    </xdr:from>
    <xdr:to>
      <xdr:col>11</xdr:col>
      <xdr:colOff>60325</xdr:colOff>
      <xdr:row>77</xdr:row>
      <xdr:rowOff>152400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137160</xdr:rowOff>
    </xdr:from>
    <xdr:ext cx="76009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388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151130</xdr:rowOff>
    </xdr:from>
    <xdr:ext cx="760095"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527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158750</xdr:rowOff>
    </xdr:from>
    <xdr:to>
      <xdr:col>24</xdr:col>
      <xdr:colOff>76200</xdr:colOff>
      <xdr:row>77</xdr:row>
      <xdr:rowOff>88900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3810</xdr:rowOff>
    </xdr:from>
    <xdr:ext cx="762000" cy="259080"/>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3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135890</xdr:rowOff>
    </xdr:from>
    <xdr:to>
      <xdr:col>20</xdr:col>
      <xdr:colOff>38100</xdr:colOff>
      <xdr:row>77</xdr:row>
      <xdr:rowOff>66040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76200</xdr:rowOff>
    </xdr:from>
    <xdr:ext cx="734695" cy="25717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3495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163195</xdr:rowOff>
    </xdr:from>
    <xdr:to>
      <xdr:col>15</xdr:col>
      <xdr:colOff>149225</xdr:colOff>
      <xdr:row>77</xdr:row>
      <xdr:rowOff>93345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103505</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62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99060</xdr:rowOff>
    </xdr:from>
    <xdr:to>
      <xdr:col>11</xdr:col>
      <xdr:colOff>60325</xdr:colOff>
      <xdr:row>77</xdr:row>
      <xdr:rowOff>29210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39370</xdr:rowOff>
    </xdr:from>
    <xdr:ext cx="76009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981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107950</xdr:rowOff>
    </xdr:from>
    <xdr:to>
      <xdr:col>6</xdr:col>
      <xdr:colOff>171450</xdr:colOff>
      <xdr:row>77</xdr:row>
      <xdr:rowOff>38100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48260</xdr:rowOff>
    </xdr:from>
    <xdr:ext cx="760095"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070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が類似団体を上回っているのは、扶助費の増加が主な要因である。扶助費については、給付費の適正化や単独事業の見直しを進め、財政運営基本方針に定める健全で持続可能な財政基盤を構築していく。</a:t>
          </a:r>
        </a:p>
      </xdr:txBody>
    </xdr:sp>
    <xdr:clientData/>
  </xdr:twoCellAnchor>
  <xdr:oneCellAnchor>
    <xdr:from>
      <xdr:col>62</xdr:col>
      <xdr:colOff>6350</xdr:colOff>
      <xdr:row>69</xdr:row>
      <xdr:rowOff>107950</xdr:rowOff>
    </xdr:from>
    <xdr:ext cx="296545" cy="22542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095" cy="25717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095" cy="25717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095" cy="25717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095" cy="25717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10160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153670</xdr:rowOff>
    </xdr:from>
    <xdr:ext cx="762000" cy="259080"/>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10160</xdr:rowOff>
    </xdr:from>
    <xdr:to>
      <xdr:col>82</xdr:col>
      <xdr:colOff>196850</xdr:colOff>
      <xdr:row>81</xdr:row>
      <xdr:rowOff>10160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41910</xdr:rowOff>
    </xdr:from>
    <xdr:ext cx="762000" cy="25717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115570</xdr:rowOff>
    </xdr:from>
    <xdr:to>
      <xdr:col>82</xdr:col>
      <xdr:colOff>107950</xdr:colOff>
      <xdr:row>80</xdr:row>
      <xdr:rowOff>17780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6012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19685</xdr:rowOff>
    </xdr:from>
    <xdr:ext cx="762000" cy="25717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133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3175</xdr:rowOff>
    </xdr:from>
    <xdr:to>
      <xdr:col>82</xdr:col>
      <xdr:colOff>158750</xdr:colOff>
      <xdr:row>78</xdr:row>
      <xdr:rowOff>104775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78740</xdr:rowOff>
    </xdr:from>
    <xdr:to>
      <xdr:col>78</xdr:col>
      <xdr:colOff>69850</xdr:colOff>
      <xdr:row>79</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6232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21590</xdr:rowOff>
    </xdr:from>
    <xdr:to>
      <xdr:col>78</xdr:col>
      <xdr:colOff>120650</xdr:colOff>
      <xdr:row>78</xdr:row>
      <xdr:rowOff>123190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133350</xdr:rowOff>
    </xdr:from>
    <xdr:ext cx="736600" cy="25717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635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158750</xdr:rowOff>
    </xdr:from>
    <xdr:to>
      <xdr:col>73</xdr:col>
      <xdr:colOff>180975</xdr:colOff>
      <xdr:row>79</xdr:row>
      <xdr:rowOff>78740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5318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3175</xdr:rowOff>
    </xdr:from>
    <xdr:to>
      <xdr:col>74</xdr:col>
      <xdr:colOff>31750</xdr:colOff>
      <xdr:row>78</xdr:row>
      <xdr:rowOff>104775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114935</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45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158750</xdr:rowOff>
    </xdr:from>
    <xdr:to>
      <xdr:col>69</xdr:col>
      <xdr:colOff>92075</xdr:colOff>
      <xdr:row>79</xdr:row>
      <xdr:rowOff>33020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318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170180</xdr:rowOff>
    </xdr:from>
    <xdr:to>
      <xdr:col>69</xdr:col>
      <xdr:colOff>142875</xdr:colOff>
      <xdr:row>78</xdr:row>
      <xdr:rowOff>100330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110490</xdr:rowOff>
    </xdr:from>
    <xdr:ext cx="760095" cy="25717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6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147320</xdr:rowOff>
    </xdr:from>
    <xdr:to>
      <xdr:col>65</xdr:col>
      <xdr:colOff>53975</xdr:colOff>
      <xdr:row>78</xdr:row>
      <xdr:rowOff>77470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87630</xdr:rowOff>
    </xdr:from>
    <xdr:ext cx="762000" cy="25717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178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137795</xdr:rowOff>
    </xdr:from>
    <xdr:to>
      <xdr:col>82</xdr:col>
      <xdr:colOff>158750</xdr:colOff>
      <xdr:row>80</xdr:row>
      <xdr:rowOff>67945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109855</xdr:rowOff>
    </xdr:from>
    <xdr:ext cx="762000" cy="25717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544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151130</xdr:rowOff>
    </xdr:from>
    <xdr:ext cx="7366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95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27940</xdr:rowOff>
    </xdr:from>
    <xdr:to>
      <xdr:col>74</xdr:col>
      <xdr:colOff>31750</xdr:colOff>
      <xdr:row>79</xdr:row>
      <xdr:rowOff>129540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114300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107950</xdr:rowOff>
    </xdr:from>
    <xdr:to>
      <xdr:col>69</xdr:col>
      <xdr:colOff>142875</xdr:colOff>
      <xdr:row>79</xdr:row>
      <xdr:rowOff>38100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22860</xdr:rowOff>
    </xdr:from>
    <xdr:ext cx="76009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674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153670</xdr:rowOff>
    </xdr:from>
    <xdr:to>
      <xdr:col>65</xdr:col>
      <xdr:colOff>53975</xdr:colOff>
      <xdr:row>79</xdr:row>
      <xdr:rowOff>83820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68580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1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長崎県大村市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17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17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17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17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100330</xdr:rowOff>
    </xdr:from>
    <xdr:to>
      <xdr:col>29</xdr:col>
      <xdr:colOff>127000</xdr:colOff>
      <xdr:row>19</xdr:row>
      <xdr:rowOff>29210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05355"/>
          <a:ext cx="0" cy="11290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635</xdr:rowOff>
    </xdr:from>
    <xdr:ext cx="76009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8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51,674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29210</xdr:rowOff>
    </xdr:from>
    <xdr:to>
      <xdr:col>30</xdr:col>
      <xdr:colOff>25400</xdr:colOff>
      <xdr:row>19</xdr:row>
      <xdr:rowOff>29210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34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15240</xdr:rowOff>
    </xdr:from>
    <xdr:ext cx="76009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8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110,894</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100330</xdr:rowOff>
    </xdr:from>
    <xdr:to>
      <xdr:col>30</xdr:col>
      <xdr:colOff>25400</xdr:colOff>
      <xdr:row>12</xdr:row>
      <xdr:rowOff>100330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05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130810</xdr:rowOff>
    </xdr:from>
    <xdr:to>
      <xdr:col>29</xdr:col>
      <xdr:colOff>127000</xdr:colOff>
      <xdr:row>18</xdr:row>
      <xdr:rowOff>6985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093085"/>
          <a:ext cx="647700" cy="476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137795</xdr:rowOff>
    </xdr:from>
    <xdr:ext cx="76009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717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121285</xdr:rowOff>
    </xdr:from>
    <xdr:to>
      <xdr:col>29</xdr:col>
      <xdr:colOff>177800</xdr:colOff>
      <xdr:row>17</xdr:row>
      <xdr:rowOff>52070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121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6985</xdr:rowOff>
    </xdr:from>
    <xdr:to>
      <xdr:col>26</xdr:col>
      <xdr:colOff>50800</xdr:colOff>
      <xdr:row>18</xdr:row>
      <xdr:rowOff>20955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140710"/>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154940</xdr:rowOff>
    </xdr:from>
    <xdr:to>
      <xdr:col>26</xdr:col>
      <xdr:colOff>101600</xdr:colOff>
      <xdr:row>17</xdr:row>
      <xdr:rowOff>84455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457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94615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3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168910</xdr:rowOff>
    </xdr:from>
    <xdr:to>
      <xdr:col>22</xdr:col>
      <xdr:colOff>114300</xdr:colOff>
      <xdr:row>18</xdr:row>
      <xdr:rowOff>20955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3131185"/>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1270</xdr:rowOff>
    </xdr:from>
    <xdr:to>
      <xdr:col>22</xdr:col>
      <xdr:colOff>165100</xdr:colOff>
      <xdr:row>17</xdr:row>
      <xdr:rowOff>102870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635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113030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68,438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168910</xdr:rowOff>
    </xdr:from>
    <xdr:to>
      <xdr:col>18</xdr:col>
      <xdr:colOff>177800</xdr:colOff>
      <xdr:row>18</xdr:row>
      <xdr:rowOff>17780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13118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11430</xdr:rowOff>
    </xdr:from>
    <xdr:to>
      <xdr:col>19</xdr:col>
      <xdr:colOff>38100</xdr:colOff>
      <xdr:row>17</xdr:row>
      <xdr:rowOff>113030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97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123190</xdr:rowOff>
    </xdr:from>
    <xdr:ext cx="762000" cy="25717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2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18415</xdr:rowOff>
    </xdr:from>
    <xdr:to>
      <xdr:col>15</xdr:col>
      <xdr:colOff>101600</xdr:colOff>
      <xdr:row>17</xdr:row>
      <xdr:rowOff>120650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9806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130175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9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67,535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17</xdr:row>
      <xdr:rowOff>80010</xdr:rowOff>
    </xdr:from>
    <xdr:to>
      <xdr:col>29</xdr:col>
      <xdr:colOff>177800</xdr:colOff>
      <xdr:row>18</xdr:row>
      <xdr:rowOff>10160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04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52070</xdr:rowOff>
    </xdr:from>
    <xdr:ext cx="760095" cy="25717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43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127635</xdr:rowOff>
    </xdr:from>
    <xdr:to>
      <xdr:col>26</xdr:col>
      <xdr:colOff>101600</xdr:colOff>
      <xdr:row>18</xdr:row>
      <xdr:rowOff>57785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089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42545</xdr:rowOff>
    </xdr:from>
    <xdr:ext cx="736600" cy="25717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62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61,809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141605</xdr:rowOff>
    </xdr:from>
    <xdr:to>
      <xdr:col>22</xdr:col>
      <xdr:colOff>165100</xdr:colOff>
      <xdr:row>18</xdr:row>
      <xdr:rowOff>71755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10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56515</xdr:rowOff>
    </xdr:from>
    <xdr:ext cx="762000" cy="2584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0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61,060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118110</xdr:rowOff>
    </xdr:from>
    <xdr:to>
      <xdr:col>19</xdr:col>
      <xdr:colOff>38100</xdr:colOff>
      <xdr:row>18</xdr:row>
      <xdr:rowOff>48260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080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33020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6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138430</xdr:rowOff>
    </xdr:from>
    <xdr:to>
      <xdr:col>15</xdr:col>
      <xdr:colOff>101600</xdr:colOff>
      <xdr:row>18</xdr:row>
      <xdr:rowOff>68580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10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53340</xdr:rowOff>
    </xdr:from>
    <xdr:ext cx="762000" cy="25717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7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61,219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527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103505</xdr:rowOff>
    </xdr:from>
    <xdr:to>
      <xdr:col>29</xdr:col>
      <xdr:colOff>127000</xdr:colOff>
      <xdr:row>37</xdr:row>
      <xdr:rowOff>340360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028055"/>
          <a:ext cx="0" cy="1437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311785</xdr:rowOff>
    </xdr:from>
    <xdr:ext cx="760095"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648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-5,536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340360</xdr:rowOff>
    </xdr:from>
    <xdr:to>
      <xdr:col>30</xdr:col>
      <xdr:colOff>25400</xdr:colOff>
      <xdr:row>37</xdr:row>
      <xdr:rowOff>340360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650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17780</xdr:rowOff>
    </xdr:from>
    <xdr:ext cx="760095" cy="25717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8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38,487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103505</xdr:rowOff>
    </xdr:from>
    <xdr:to>
      <xdr:col>30</xdr:col>
      <xdr:colOff>25400</xdr:colOff>
      <xdr:row>33</xdr:row>
      <xdr:rowOff>103505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0280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100965</xdr:rowOff>
    </xdr:from>
    <xdr:to>
      <xdr:col>29</xdr:col>
      <xdr:colOff>127000</xdr:colOff>
      <xdr:row>35</xdr:row>
      <xdr:rowOff>174625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6711315"/>
          <a:ext cx="64770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210820</xdr:rowOff>
    </xdr:from>
    <xdr:ext cx="760095" cy="25908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117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239395</xdr:rowOff>
    </xdr:from>
    <xdr:to>
      <xdr:col>29</xdr:col>
      <xdr:colOff>177800</xdr:colOff>
      <xdr:row>35</xdr:row>
      <xdr:rowOff>340360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100965</xdr:rowOff>
    </xdr:from>
    <xdr:to>
      <xdr:col>26</xdr:col>
      <xdr:colOff>50800</xdr:colOff>
      <xdr:row>35</xdr:row>
      <xdr:rowOff>135890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6711315"/>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248920</xdr:rowOff>
    </xdr:from>
    <xdr:to>
      <xdr:col>26</xdr:col>
      <xdr:colOff>101600</xdr:colOff>
      <xdr:row>36</xdr:row>
      <xdr:rowOff>6985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8592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334645</xdr:rowOff>
    </xdr:from>
    <xdr:ext cx="7366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4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11,478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135890</xdr:rowOff>
    </xdr:from>
    <xdr:to>
      <xdr:col>22</xdr:col>
      <xdr:colOff>114300</xdr:colOff>
      <xdr:row>35</xdr:row>
      <xdr:rowOff>262255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746240"/>
          <a:ext cx="698500" cy="1263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252730</xdr:rowOff>
    </xdr:from>
    <xdr:to>
      <xdr:col>22</xdr:col>
      <xdr:colOff>165100</xdr:colOff>
      <xdr:row>36</xdr:row>
      <xdr:rowOff>12065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863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340360</xdr:rowOff>
    </xdr:from>
    <xdr:ext cx="762000" cy="25590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50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262255</xdr:rowOff>
    </xdr:from>
    <xdr:to>
      <xdr:col>18</xdr:col>
      <xdr:colOff>177800</xdr:colOff>
      <xdr:row>36</xdr:row>
      <xdr:rowOff>9525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872605"/>
          <a:ext cx="698500" cy="901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233680</xdr:rowOff>
    </xdr:from>
    <xdr:to>
      <xdr:col>19</xdr:col>
      <xdr:colOff>38100</xdr:colOff>
      <xdr:row>35</xdr:row>
      <xdr:rowOff>335915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320040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213995</xdr:rowOff>
    </xdr:from>
    <xdr:to>
      <xdr:col>15</xdr:col>
      <xdr:colOff>101600</xdr:colOff>
      <xdr:row>35</xdr:row>
      <xdr:rowOff>316230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325120</xdr:rowOff>
    </xdr:from>
    <xdr:ext cx="762000" cy="2584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92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12,524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125095</xdr:rowOff>
    </xdr:from>
    <xdr:to>
      <xdr:col>29</xdr:col>
      <xdr:colOff>177800</xdr:colOff>
      <xdr:row>35</xdr:row>
      <xdr:rowOff>226060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7354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311785</xdr:rowOff>
    </xdr:from>
    <xdr:ext cx="760095" cy="25971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79235"/>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15,276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49530</xdr:rowOff>
    </xdr:from>
    <xdr:to>
      <xdr:col>26</xdr:col>
      <xdr:colOff>101600</xdr:colOff>
      <xdr:row>35</xdr:row>
      <xdr:rowOff>150495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6598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161290</xdr:rowOff>
    </xdr:from>
    <xdr:ext cx="7366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2874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84455</xdr:rowOff>
    </xdr:from>
    <xdr:to>
      <xdr:col>22</xdr:col>
      <xdr:colOff>165100</xdr:colOff>
      <xdr:row>35</xdr:row>
      <xdr:rowOff>185420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6948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196215</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636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16,498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210820</xdr:rowOff>
    </xdr:from>
    <xdr:to>
      <xdr:col>19</xdr:col>
      <xdr:colOff>38100</xdr:colOff>
      <xdr:row>35</xdr:row>
      <xdr:rowOff>311785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8211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322580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900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300990</xdr:rowOff>
    </xdr:from>
    <xdr:to>
      <xdr:col>15</xdr:col>
      <xdr:colOff>101600</xdr:colOff>
      <xdr:row>36</xdr:row>
      <xdr:rowOff>60325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9113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45085</xdr:rowOff>
    </xdr:from>
    <xdr:ext cx="762000" cy="2584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9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97,336
96,965
126.73
61,211,796
59,393,290
954,585
20,554,238
42,471,305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36.0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17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17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372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372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171450</xdr:rowOff>
    </xdr:from>
    <xdr:to>
      <xdr:col>24</xdr:col>
      <xdr:colOff>62865</xdr:colOff>
      <xdr:row>38</xdr:row>
      <xdr:rowOff>151765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50"/>
          <a:ext cx="127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155575</xdr:rowOff>
    </xdr:from>
    <xdr:ext cx="534670" cy="25717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6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43,351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151765</xdr:rowOff>
    </xdr:from>
    <xdr:to>
      <xdr:col>24</xdr:col>
      <xdr:colOff>152400</xdr:colOff>
      <xdr:row>38</xdr:row>
      <xdr:rowOff>151765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114,334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171450</xdr:rowOff>
    </xdr:from>
    <xdr:to>
      <xdr:col>24</xdr:col>
      <xdr:colOff>152400</xdr:colOff>
      <xdr:row>30</xdr:row>
      <xdr:rowOff>171450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84455</xdr:rowOff>
    </xdr:from>
    <xdr:to>
      <xdr:col>24</xdr:col>
      <xdr:colOff>63500</xdr:colOff>
      <xdr:row>38</xdr:row>
      <xdr:rowOff>84455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8105"/>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86995</xdr:rowOff>
    </xdr:from>
    <xdr:ext cx="534670" cy="25717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774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64135</xdr:rowOff>
    </xdr:from>
    <xdr:to>
      <xdr:col>24</xdr:col>
      <xdr:colOff>114300</xdr:colOff>
      <xdr:row>36</xdr:row>
      <xdr:rowOff>166370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84455</xdr:rowOff>
    </xdr:from>
    <xdr:to>
      <xdr:col>19</xdr:col>
      <xdr:colOff>177800</xdr:colOff>
      <xdr:row>38</xdr:row>
      <xdr:rowOff>86360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995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169545</xdr:rowOff>
    </xdr:from>
    <xdr:to>
      <xdr:col>20</xdr:col>
      <xdr:colOff>38100</xdr:colOff>
      <xdr:row>37</xdr:row>
      <xdr:rowOff>99695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116205</xdr:rowOff>
    </xdr:from>
    <xdr:ext cx="53276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1169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27305</xdr:rowOff>
    </xdr:from>
    <xdr:to>
      <xdr:col>15</xdr:col>
      <xdr:colOff>50800</xdr:colOff>
      <xdr:row>38</xdr:row>
      <xdr:rowOff>86360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4240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128270</xdr:rowOff>
    </xdr:from>
    <xdr:ext cx="53276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129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161290</xdr:rowOff>
    </xdr:from>
    <xdr:to>
      <xdr:col>10</xdr:col>
      <xdr:colOff>114300</xdr:colOff>
      <xdr:row>38</xdr:row>
      <xdr:rowOff>27305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049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6985</xdr:rowOff>
    </xdr:from>
    <xdr:to>
      <xdr:col>10</xdr:col>
      <xdr:colOff>165100</xdr:colOff>
      <xdr:row>37</xdr:row>
      <xdr:rowOff>109220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125095</xdr:rowOff>
    </xdr:from>
    <xdr:ext cx="532765" cy="2584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1258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170815</xdr:rowOff>
    </xdr:from>
    <xdr:to>
      <xdr:col>6</xdr:col>
      <xdr:colOff>38100</xdr:colOff>
      <xdr:row>37</xdr:row>
      <xdr:rowOff>100965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117475</xdr:rowOff>
    </xdr:from>
    <xdr:ext cx="53276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1182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33655</xdr:rowOff>
    </xdr:from>
    <xdr:to>
      <xdr:col>24</xdr:col>
      <xdr:colOff>114300</xdr:colOff>
      <xdr:row>37</xdr:row>
      <xdr:rowOff>135255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5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33655</xdr:rowOff>
    </xdr:from>
    <xdr:to>
      <xdr:col>20</xdr:col>
      <xdr:colOff>38100</xdr:colOff>
      <xdr:row>38</xdr:row>
      <xdr:rowOff>135255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126365</xdr:rowOff>
    </xdr:from>
    <xdr:ext cx="53276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6414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35560</xdr:rowOff>
    </xdr:from>
    <xdr:to>
      <xdr:col>15</xdr:col>
      <xdr:colOff>101600</xdr:colOff>
      <xdr:row>38</xdr:row>
      <xdr:rowOff>137160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128270</xdr:rowOff>
    </xdr:from>
    <xdr:ext cx="53276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643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147955</xdr:rowOff>
    </xdr:from>
    <xdr:to>
      <xdr:col>10</xdr:col>
      <xdr:colOff>165100</xdr:colOff>
      <xdr:row>38</xdr:row>
      <xdr:rowOff>78105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69215</xdr:rowOff>
    </xdr:from>
    <xdr:ext cx="53276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5843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110490</xdr:rowOff>
    </xdr:from>
    <xdr:to>
      <xdr:col>6</xdr:col>
      <xdr:colOff>38100</xdr:colOff>
      <xdr:row>38</xdr:row>
      <xdr:rowOff>40640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31750</xdr:rowOff>
    </xdr:from>
    <xdr:ext cx="532765" cy="25717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546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71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717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941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1495" cy="25717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52</xdr:row>
      <xdr:rowOff>111760</xdr:rowOff>
    </xdr:from>
    <xdr:ext cx="531495" cy="25717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3725" cy="2571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77470</xdr:rowOff>
    </xdr:from>
    <xdr:to>
      <xdr:col>24</xdr:col>
      <xdr:colOff>62865</xdr:colOff>
      <xdr:row>58</xdr:row>
      <xdr:rowOff>16510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4997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20320</xdr:rowOff>
    </xdr:from>
    <xdr:ext cx="534670" cy="25717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4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45,400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16510</xdr:rowOff>
    </xdr:from>
    <xdr:to>
      <xdr:col>24</xdr:col>
      <xdr:colOff>152400</xdr:colOff>
      <xdr:row>58</xdr:row>
      <xdr:rowOff>16510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24130</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102,712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77470</xdr:rowOff>
    </xdr:from>
    <xdr:to>
      <xdr:col>24</xdr:col>
      <xdr:colOff>152400</xdr:colOff>
      <xdr:row>50</xdr:row>
      <xdr:rowOff>77470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4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110490</xdr:rowOff>
    </xdr:from>
    <xdr:to>
      <xdr:col>24</xdr:col>
      <xdr:colOff>63500</xdr:colOff>
      <xdr:row>58</xdr:row>
      <xdr:rowOff>26035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8314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13970</xdr:rowOff>
    </xdr:from>
    <xdr:ext cx="534670" cy="259080"/>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3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162560</xdr:rowOff>
    </xdr:from>
    <xdr:to>
      <xdr:col>24</xdr:col>
      <xdr:colOff>114300</xdr:colOff>
      <xdr:row>56</xdr:row>
      <xdr:rowOff>92710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26035</xdr:rowOff>
    </xdr:from>
    <xdr:to>
      <xdr:col>19</xdr:col>
      <xdr:colOff>177800</xdr:colOff>
      <xdr:row>58</xdr:row>
      <xdr:rowOff>86360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701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100965</xdr:rowOff>
    </xdr:from>
    <xdr:to>
      <xdr:col>20</xdr:col>
      <xdr:colOff>38100</xdr:colOff>
      <xdr:row>57</xdr:row>
      <xdr:rowOff>31115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47625</xdr:rowOff>
    </xdr:from>
    <xdr:ext cx="532765" cy="259080"/>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29965" y="9477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86360</xdr:rowOff>
    </xdr:from>
    <xdr:to>
      <xdr:col>15</xdr:col>
      <xdr:colOff>50800</xdr:colOff>
      <xdr:row>58</xdr:row>
      <xdr:rowOff>86360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30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169545</xdr:rowOff>
    </xdr:from>
    <xdr:to>
      <xdr:col>15</xdr:col>
      <xdr:colOff>101600</xdr:colOff>
      <xdr:row>57</xdr:row>
      <xdr:rowOff>99695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116205</xdr:rowOff>
    </xdr:from>
    <xdr:ext cx="53276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0965" y="95459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81280</xdr:rowOff>
    </xdr:from>
    <xdr:to>
      <xdr:col>10</xdr:col>
      <xdr:colOff>114300</xdr:colOff>
      <xdr:row>58</xdr:row>
      <xdr:rowOff>86360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253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22225</xdr:rowOff>
    </xdr:from>
    <xdr:to>
      <xdr:col>10</xdr:col>
      <xdr:colOff>165100</xdr:colOff>
      <xdr:row>57</xdr:row>
      <xdr:rowOff>123825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140335</xdr:rowOff>
    </xdr:from>
    <xdr:ext cx="532765"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570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25400</xdr:rowOff>
    </xdr:from>
    <xdr:to>
      <xdr:col>6</xdr:col>
      <xdr:colOff>38100</xdr:colOff>
      <xdr:row>57</xdr:row>
      <xdr:rowOff>127000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143510</xdr:rowOff>
    </xdr:from>
    <xdr:ext cx="532765" cy="25717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5732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59690</xdr:rowOff>
    </xdr:from>
    <xdr:to>
      <xdr:col>24</xdr:col>
      <xdr:colOff>114300</xdr:colOff>
      <xdr:row>57</xdr:row>
      <xdr:rowOff>161290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146050</xdr:rowOff>
    </xdr:from>
    <xdr:ext cx="534670" cy="25717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72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146685</xdr:rowOff>
    </xdr:from>
    <xdr:to>
      <xdr:col>20</xdr:col>
      <xdr:colOff>38100</xdr:colOff>
      <xdr:row>58</xdr:row>
      <xdr:rowOff>76835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67945</xdr:rowOff>
    </xdr:from>
    <xdr:ext cx="532765" cy="2584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29965" y="100120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34925</xdr:rowOff>
    </xdr:from>
    <xdr:to>
      <xdr:col>15</xdr:col>
      <xdr:colOff>101600</xdr:colOff>
      <xdr:row>58</xdr:row>
      <xdr:rowOff>136525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127635</xdr:rowOff>
    </xdr:from>
    <xdr:ext cx="53276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100717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34925</xdr:rowOff>
    </xdr:from>
    <xdr:to>
      <xdr:col>10</xdr:col>
      <xdr:colOff>165100</xdr:colOff>
      <xdr:row>58</xdr:row>
      <xdr:rowOff>136525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127635</xdr:rowOff>
    </xdr:from>
    <xdr:ext cx="53276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100717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30480</xdr:rowOff>
    </xdr:from>
    <xdr:to>
      <xdr:col>6</xdr:col>
      <xdr:colOff>38100</xdr:colOff>
      <xdr:row>58</xdr:row>
      <xdr:rowOff>132080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123190</xdr:rowOff>
    </xdr:from>
    <xdr:ext cx="532765" cy="25717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10067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015" cy="25717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17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717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717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17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41910</xdr:rowOff>
    </xdr:from>
    <xdr:to>
      <xdr:col>24</xdr:col>
      <xdr:colOff>62865</xdr:colOff>
      <xdr:row>78</xdr:row>
      <xdr:rowOff>124460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41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128270</xdr:rowOff>
    </xdr:from>
    <xdr:ext cx="378460" cy="25908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124460</xdr:rowOff>
    </xdr:from>
    <xdr:to>
      <xdr:col>24</xdr:col>
      <xdr:colOff>152400</xdr:colOff>
      <xdr:row>78</xdr:row>
      <xdr:rowOff>124460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160020</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32,135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41910</xdr:rowOff>
    </xdr:from>
    <xdr:to>
      <xdr:col>24</xdr:col>
      <xdr:colOff>152400</xdr:colOff>
      <xdr:row>70</xdr:row>
      <xdr:rowOff>41910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117475</xdr:rowOff>
    </xdr:from>
    <xdr:to>
      <xdr:col>24</xdr:col>
      <xdr:colOff>63500</xdr:colOff>
      <xdr:row>76</xdr:row>
      <xdr:rowOff>133985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4767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36195</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78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57785</xdr:rowOff>
    </xdr:from>
    <xdr:to>
      <xdr:col>24</xdr:col>
      <xdr:colOff>114300</xdr:colOff>
      <xdr:row>77</xdr:row>
      <xdr:rowOff>159385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133985</xdr:rowOff>
    </xdr:from>
    <xdr:to>
      <xdr:col>19</xdr:col>
      <xdr:colOff>177800</xdr:colOff>
      <xdr:row>77</xdr:row>
      <xdr:rowOff>1270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641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91440</xdr:rowOff>
    </xdr:from>
    <xdr:to>
      <xdr:col>20</xdr:col>
      <xdr:colOff>38100</xdr:colOff>
      <xdr:row>78</xdr:row>
      <xdr:rowOff>21590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12700</xdr:rowOff>
    </xdr:from>
    <xdr:ext cx="467995"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3385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1270</xdr:rowOff>
    </xdr:from>
    <xdr:to>
      <xdr:col>15</xdr:col>
      <xdr:colOff>50800</xdr:colOff>
      <xdr:row>77</xdr:row>
      <xdr:rowOff>8255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029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90170</xdr:rowOff>
    </xdr:from>
    <xdr:to>
      <xdr:col>15</xdr:col>
      <xdr:colOff>101600</xdr:colOff>
      <xdr:row>78</xdr:row>
      <xdr:rowOff>20320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11430</xdr:rowOff>
    </xdr:from>
    <xdr:ext cx="467995"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3384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164465</xdr:rowOff>
    </xdr:from>
    <xdr:to>
      <xdr:col>10</xdr:col>
      <xdr:colOff>114300</xdr:colOff>
      <xdr:row>77</xdr:row>
      <xdr:rowOff>8255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1946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83820</xdr:rowOff>
    </xdr:from>
    <xdr:to>
      <xdr:col>10</xdr:col>
      <xdr:colOff>165100</xdr:colOff>
      <xdr:row>78</xdr:row>
      <xdr:rowOff>13970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5080</xdr:rowOff>
    </xdr:from>
    <xdr:ext cx="46799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3378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98425</xdr:rowOff>
    </xdr:from>
    <xdr:to>
      <xdr:col>6</xdr:col>
      <xdr:colOff>38100</xdr:colOff>
      <xdr:row>78</xdr:row>
      <xdr:rowOff>29210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19685</xdr:rowOff>
    </xdr:from>
    <xdr:ext cx="467995" cy="25717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33927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66675</xdr:rowOff>
    </xdr:from>
    <xdr:to>
      <xdr:col>24</xdr:col>
      <xdr:colOff>114300</xdr:colOff>
      <xdr:row>76</xdr:row>
      <xdr:rowOff>168275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89535</xdr:rowOff>
    </xdr:from>
    <xdr:ext cx="469900" cy="25717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482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83185</xdr:rowOff>
    </xdr:from>
    <xdr:to>
      <xdr:col>20</xdr:col>
      <xdr:colOff>38100</xdr:colOff>
      <xdr:row>77</xdr:row>
      <xdr:rowOff>13335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29845</xdr:rowOff>
    </xdr:from>
    <xdr:ext cx="467995" cy="25717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28885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121920</xdr:rowOff>
    </xdr:from>
    <xdr:to>
      <xdr:col>15</xdr:col>
      <xdr:colOff>101600</xdr:colOff>
      <xdr:row>77</xdr:row>
      <xdr:rowOff>52070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68580</xdr:rowOff>
    </xdr:from>
    <xdr:ext cx="46799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2927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128905</xdr:rowOff>
    </xdr:from>
    <xdr:to>
      <xdr:col>10</xdr:col>
      <xdr:colOff>165100</xdr:colOff>
      <xdr:row>77</xdr:row>
      <xdr:rowOff>59055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75565</xdr:rowOff>
    </xdr:from>
    <xdr:ext cx="467995" cy="25717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29343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113665</xdr:rowOff>
    </xdr:from>
    <xdr:to>
      <xdr:col>6</xdr:col>
      <xdr:colOff>38100</xdr:colOff>
      <xdr:row>77</xdr:row>
      <xdr:rowOff>43815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60325</xdr:rowOff>
    </xdr:from>
    <xdr:ext cx="46799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29190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146,966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725" cy="25717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72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141605</xdr:rowOff>
    </xdr:from>
    <xdr:to>
      <xdr:col>24</xdr:col>
      <xdr:colOff>62865</xdr:colOff>
      <xdr:row>98</xdr:row>
      <xdr:rowOff>149860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210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153670</xdr:rowOff>
    </xdr:from>
    <xdr:ext cx="534670" cy="259080"/>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149860</xdr:rowOff>
    </xdr:from>
    <xdr:to>
      <xdr:col>24</xdr:col>
      <xdr:colOff>152400</xdr:colOff>
      <xdr:row>98</xdr:row>
      <xdr:rowOff>149860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1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88265</xdr:rowOff>
    </xdr:from>
    <xdr:ext cx="598805" cy="25717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3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173,867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141605</xdr:rowOff>
    </xdr:from>
    <xdr:to>
      <xdr:col>24</xdr:col>
      <xdr:colOff>152400</xdr:colOff>
      <xdr:row>90</xdr:row>
      <xdr:rowOff>141605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135890</xdr:rowOff>
    </xdr:from>
    <xdr:to>
      <xdr:col>24</xdr:col>
      <xdr:colOff>63500</xdr:colOff>
      <xdr:row>93</xdr:row>
      <xdr:rowOff>30480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90929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143510</xdr:rowOff>
    </xdr:from>
    <xdr:ext cx="598805" cy="25717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3126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164465</xdr:rowOff>
    </xdr:from>
    <xdr:to>
      <xdr:col>24</xdr:col>
      <xdr:colOff>114300</xdr:colOff>
      <xdr:row>96</xdr:row>
      <xdr:rowOff>94615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30480</xdr:rowOff>
    </xdr:from>
    <xdr:to>
      <xdr:col>19</xdr:col>
      <xdr:colOff>177800</xdr:colOff>
      <xdr:row>93</xdr:row>
      <xdr:rowOff>133350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597533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52070</xdr:rowOff>
    </xdr:from>
    <xdr:to>
      <xdr:col>20</xdr:col>
      <xdr:colOff>38100</xdr:colOff>
      <xdr:row>96</xdr:row>
      <xdr:rowOff>153670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144780</xdr:rowOff>
    </xdr:from>
    <xdr:ext cx="532765" cy="25717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29965" y="166039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133350</xdr:rowOff>
    </xdr:from>
    <xdr:to>
      <xdr:col>15</xdr:col>
      <xdr:colOff>50800</xdr:colOff>
      <xdr:row>93</xdr:row>
      <xdr:rowOff>162560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0782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114935</xdr:rowOff>
    </xdr:from>
    <xdr:to>
      <xdr:col>15</xdr:col>
      <xdr:colOff>101600</xdr:colOff>
      <xdr:row>97</xdr:row>
      <xdr:rowOff>45085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36195</xdr:rowOff>
    </xdr:from>
    <xdr:ext cx="532765" cy="25908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0965" y="166668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162560</xdr:rowOff>
    </xdr:from>
    <xdr:to>
      <xdr:col>10</xdr:col>
      <xdr:colOff>114300</xdr:colOff>
      <xdr:row>94</xdr:row>
      <xdr:rowOff>52705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10741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112395</xdr:rowOff>
    </xdr:from>
    <xdr:to>
      <xdr:col>10</xdr:col>
      <xdr:colOff>165100</xdr:colOff>
      <xdr:row>97</xdr:row>
      <xdr:rowOff>42545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33655</xdr:rowOff>
    </xdr:from>
    <xdr:ext cx="532765" cy="2584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1965" y="166643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143510</xdr:rowOff>
    </xdr:from>
    <xdr:to>
      <xdr:col>6</xdr:col>
      <xdr:colOff>38100</xdr:colOff>
      <xdr:row>97</xdr:row>
      <xdr:rowOff>73025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64135</xdr:rowOff>
    </xdr:from>
    <xdr:ext cx="532765" cy="25717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2965" y="166947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92</xdr:row>
      <xdr:rowOff>85090</xdr:rowOff>
    </xdr:from>
    <xdr:to>
      <xdr:col>24</xdr:col>
      <xdr:colOff>114300</xdr:colOff>
      <xdr:row>93</xdr:row>
      <xdr:rowOff>15240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107950</xdr:rowOff>
    </xdr:from>
    <xdr:ext cx="598805" cy="259080"/>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709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147,293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151130</xdr:rowOff>
    </xdr:from>
    <xdr:to>
      <xdr:col>20</xdr:col>
      <xdr:colOff>38100</xdr:colOff>
      <xdr:row>93</xdr:row>
      <xdr:rowOff>81280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92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97790</xdr:rowOff>
    </xdr:from>
    <xdr:ext cx="596900" cy="25717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580" y="156997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82550</xdr:rowOff>
    </xdr:from>
    <xdr:to>
      <xdr:col>15</xdr:col>
      <xdr:colOff>101600</xdr:colOff>
      <xdr:row>94</xdr:row>
      <xdr:rowOff>12700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0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29210</xdr:rowOff>
    </xdr:from>
    <xdr:ext cx="596900" cy="25717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580" y="158026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111760</xdr:rowOff>
    </xdr:from>
    <xdr:to>
      <xdr:col>10</xdr:col>
      <xdr:colOff>165100</xdr:colOff>
      <xdr:row>94</xdr:row>
      <xdr:rowOff>41910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0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58420</xdr:rowOff>
    </xdr:from>
    <xdr:ext cx="5969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580" y="158318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1905</xdr:rowOff>
    </xdr:from>
    <xdr:to>
      <xdr:col>6</xdr:col>
      <xdr:colOff>38100</xdr:colOff>
      <xdr:row>94</xdr:row>
      <xdr:rowOff>103505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1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120650</xdr:rowOff>
    </xdr:from>
    <xdr:ext cx="596900" cy="25717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580" y="158940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170,068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015" cy="25717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3725" cy="25717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370" y="6055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3725" cy="25717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5598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3725" cy="25717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140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52705</xdr:rowOff>
    </xdr:from>
    <xdr:to>
      <xdr:col>54</xdr:col>
      <xdr:colOff>189865</xdr:colOff>
      <xdr:row>35</xdr:row>
      <xdr:rowOff>123825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105"/>
          <a:ext cx="1270" cy="585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127635</xdr:rowOff>
    </xdr:from>
    <xdr:ext cx="598805" cy="259080"/>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115,998</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123825</xdr:rowOff>
    </xdr:from>
    <xdr:to>
      <xdr:col>55</xdr:col>
      <xdr:colOff>88900</xdr:colOff>
      <xdr:row>35</xdr:row>
      <xdr:rowOff>123825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170815</xdr:rowOff>
    </xdr:from>
    <xdr:ext cx="598805" cy="2584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243,969</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52705</xdr:rowOff>
    </xdr:from>
    <xdr:to>
      <xdr:col>55</xdr:col>
      <xdr:colOff>88900</xdr:colOff>
      <xdr:row>32</xdr:row>
      <xdr:rowOff>52705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60960</xdr:rowOff>
    </xdr:from>
    <xdr:to>
      <xdr:col>55</xdr:col>
      <xdr:colOff>0</xdr:colOff>
      <xdr:row>37</xdr:row>
      <xdr:rowOff>88265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890260"/>
          <a:ext cx="838200" cy="541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46355</xdr:rowOff>
    </xdr:from>
    <xdr:ext cx="598805" cy="259080"/>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875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67945</xdr:rowOff>
    </xdr:from>
    <xdr:to>
      <xdr:col>55</xdr:col>
      <xdr:colOff>50800</xdr:colOff>
      <xdr:row>34</xdr:row>
      <xdr:rowOff>169545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87630</xdr:rowOff>
    </xdr:from>
    <xdr:to>
      <xdr:col>50</xdr:col>
      <xdr:colOff>114300</xdr:colOff>
      <xdr:row>37</xdr:row>
      <xdr:rowOff>88265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4312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59055</xdr:rowOff>
    </xdr:from>
    <xdr:to>
      <xdr:col>50</xdr:col>
      <xdr:colOff>165100</xdr:colOff>
      <xdr:row>37</xdr:row>
      <xdr:rowOff>160655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151765</xdr:rowOff>
    </xdr:from>
    <xdr:ext cx="532765" cy="259080"/>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1965" y="6495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87630</xdr:rowOff>
    </xdr:from>
    <xdr:to>
      <xdr:col>45</xdr:col>
      <xdr:colOff>177800</xdr:colOff>
      <xdr:row>37</xdr:row>
      <xdr:rowOff>97790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4312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77470</xdr:rowOff>
    </xdr:from>
    <xdr:to>
      <xdr:col>46</xdr:col>
      <xdr:colOff>38100</xdr:colOff>
      <xdr:row>38</xdr:row>
      <xdr:rowOff>7620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170180</xdr:rowOff>
    </xdr:from>
    <xdr:ext cx="532765" cy="259080"/>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2965" y="6513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97790</xdr:rowOff>
    </xdr:from>
    <xdr:to>
      <xdr:col>41</xdr:col>
      <xdr:colOff>50800</xdr:colOff>
      <xdr:row>37</xdr:row>
      <xdr:rowOff>114300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414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80645</xdr:rowOff>
    </xdr:from>
    <xdr:to>
      <xdr:col>41</xdr:col>
      <xdr:colOff>101600</xdr:colOff>
      <xdr:row>38</xdr:row>
      <xdr:rowOff>10795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1905</xdr:rowOff>
    </xdr:from>
    <xdr:ext cx="532765" cy="25908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3965" y="65170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86360</xdr:rowOff>
    </xdr:from>
    <xdr:to>
      <xdr:col>36</xdr:col>
      <xdr:colOff>165100</xdr:colOff>
      <xdr:row>38</xdr:row>
      <xdr:rowOff>15875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6985</xdr:rowOff>
    </xdr:from>
    <xdr:ext cx="532765" cy="25717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4965" y="65220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10160</xdr:rowOff>
    </xdr:from>
    <xdr:to>
      <xdr:col>55</xdr:col>
      <xdr:colOff>50800</xdr:colOff>
      <xdr:row>34</xdr:row>
      <xdr:rowOff>111760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33020</xdr:rowOff>
    </xdr:from>
    <xdr:ext cx="598805" cy="259080"/>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690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167,187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37465</xdr:rowOff>
    </xdr:from>
    <xdr:to>
      <xdr:col>50</xdr:col>
      <xdr:colOff>165100</xdr:colOff>
      <xdr:row>37</xdr:row>
      <xdr:rowOff>139065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155575</xdr:rowOff>
    </xdr:from>
    <xdr:ext cx="532765" cy="25717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1965" y="61563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36830</xdr:rowOff>
    </xdr:from>
    <xdr:to>
      <xdr:col>46</xdr:col>
      <xdr:colOff>38100</xdr:colOff>
      <xdr:row>37</xdr:row>
      <xdr:rowOff>138430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154940</xdr:rowOff>
    </xdr:from>
    <xdr:ext cx="532765" cy="25717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2965" y="6155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46355</xdr:rowOff>
    </xdr:from>
    <xdr:to>
      <xdr:col>41</xdr:col>
      <xdr:colOff>101600</xdr:colOff>
      <xdr:row>37</xdr:row>
      <xdr:rowOff>147955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164465</xdr:rowOff>
    </xdr:from>
    <xdr:ext cx="53276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3965" y="61652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63500</xdr:rowOff>
    </xdr:from>
    <xdr:to>
      <xdr:col>36</xdr:col>
      <xdr:colOff>165100</xdr:colOff>
      <xdr:row>37</xdr:row>
      <xdr:rowOff>165100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10160</xdr:rowOff>
    </xdr:from>
    <xdr:ext cx="532765"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4965" y="6182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015" cy="25908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17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72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135890</xdr:rowOff>
    </xdr:from>
    <xdr:to>
      <xdr:col>54</xdr:col>
      <xdr:colOff>189865</xdr:colOff>
      <xdr:row>58</xdr:row>
      <xdr:rowOff>78740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94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82550</xdr:rowOff>
    </xdr:from>
    <xdr:ext cx="534670" cy="259080"/>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82550</xdr:rowOff>
    </xdr:from>
    <xdr:ext cx="598805" cy="259080"/>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2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127,822</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135890</xdr:rowOff>
    </xdr:from>
    <xdr:to>
      <xdr:col>55</xdr:col>
      <xdr:colOff>88900</xdr:colOff>
      <xdr:row>49</xdr:row>
      <xdr:rowOff>135890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153035</xdr:rowOff>
    </xdr:from>
    <xdr:to>
      <xdr:col>55</xdr:col>
      <xdr:colOff>0</xdr:colOff>
      <xdr:row>55</xdr:row>
      <xdr:rowOff>52705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068435"/>
          <a:ext cx="838200" cy="414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80010</xdr:rowOff>
    </xdr:from>
    <xdr:ext cx="534670" cy="259080"/>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097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101600</xdr:rowOff>
    </xdr:from>
    <xdr:to>
      <xdr:col>55</xdr:col>
      <xdr:colOff>50800</xdr:colOff>
      <xdr:row>56</xdr:row>
      <xdr:rowOff>31750</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36195</xdr:rowOff>
    </xdr:from>
    <xdr:to>
      <xdr:col>50</xdr:col>
      <xdr:colOff>114300</xdr:colOff>
      <xdr:row>52</xdr:row>
      <xdr:rowOff>153035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8780145"/>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100330</xdr:rowOff>
    </xdr:from>
    <xdr:to>
      <xdr:col>50</xdr:col>
      <xdr:colOff>165100</xdr:colOff>
      <xdr:row>56</xdr:row>
      <xdr:rowOff>30480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21590</xdr:rowOff>
    </xdr:from>
    <xdr:ext cx="532765" cy="25908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1965" y="9622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51</xdr:row>
      <xdr:rowOff>36195</xdr:rowOff>
    </xdr:from>
    <xdr:to>
      <xdr:col>45</xdr:col>
      <xdr:colOff>177800</xdr:colOff>
      <xdr:row>53</xdr:row>
      <xdr:rowOff>97790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8780145"/>
          <a:ext cx="889000" cy="404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146685</xdr:rowOff>
    </xdr:from>
    <xdr:to>
      <xdr:col>46</xdr:col>
      <xdr:colOff>38100</xdr:colOff>
      <xdr:row>56</xdr:row>
      <xdr:rowOff>76835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67945</xdr:rowOff>
    </xdr:from>
    <xdr:ext cx="532765" cy="2584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2965" y="96691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97790</xdr:rowOff>
    </xdr:from>
    <xdr:to>
      <xdr:col>41</xdr:col>
      <xdr:colOff>50800</xdr:colOff>
      <xdr:row>55</xdr:row>
      <xdr:rowOff>5080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184640"/>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72390</xdr:rowOff>
    </xdr:from>
    <xdr:to>
      <xdr:col>41</xdr:col>
      <xdr:colOff>101600</xdr:colOff>
      <xdr:row>56</xdr:row>
      <xdr:rowOff>2540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165100</xdr:rowOff>
    </xdr:from>
    <xdr:ext cx="532765"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3965" y="9594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114300</xdr:rowOff>
    </xdr:from>
    <xdr:to>
      <xdr:col>36</xdr:col>
      <xdr:colOff>165100</xdr:colOff>
      <xdr:row>56</xdr:row>
      <xdr:rowOff>44450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35560</xdr:rowOff>
    </xdr:from>
    <xdr:ext cx="53276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4965" y="9636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1905</xdr:rowOff>
    </xdr:from>
    <xdr:to>
      <xdr:col>55</xdr:col>
      <xdr:colOff>50800</xdr:colOff>
      <xdr:row>55</xdr:row>
      <xdr:rowOff>103505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4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24765</xdr:rowOff>
    </xdr:from>
    <xdr:ext cx="534670" cy="259080"/>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283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52</xdr:row>
      <xdr:rowOff>102235</xdr:rowOff>
    </xdr:from>
    <xdr:to>
      <xdr:col>50</xdr:col>
      <xdr:colOff>165100</xdr:colOff>
      <xdr:row>53</xdr:row>
      <xdr:rowOff>32385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01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51</xdr:row>
      <xdr:rowOff>48895</xdr:rowOff>
    </xdr:from>
    <xdr:ext cx="53276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1965" y="87928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50</xdr:row>
      <xdr:rowOff>156845</xdr:rowOff>
    </xdr:from>
    <xdr:to>
      <xdr:col>46</xdr:col>
      <xdr:colOff>38100</xdr:colOff>
      <xdr:row>51</xdr:row>
      <xdr:rowOff>86995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872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49</xdr:row>
      <xdr:rowOff>104140</xdr:rowOff>
    </xdr:from>
    <xdr:ext cx="5969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580" y="85051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46355</xdr:rowOff>
    </xdr:from>
    <xdr:to>
      <xdr:col>41</xdr:col>
      <xdr:colOff>101600</xdr:colOff>
      <xdr:row>53</xdr:row>
      <xdr:rowOff>147955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13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51</xdr:row>
      <xdr:rowOff>164465</xdr:rowOff>
    </xdr:from>
    <xdr:ext cx="53276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3965" y="8908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125730</xdr:rowOff>
    </xdr:from>
    <xdr:to>
      <xdr:col>36</xdr:col>
      <xdr:colOff>165100</xdr:colOff>
      <xdr:row>55</xdr:row>
      <xdr:rowOff>55880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3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72390</xdr:rowOff>
    </xdr:from>
    <xdr:ext cx="53276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4965" y="9159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17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45720</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67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163830</xdr:rowOff>
    </xdr:from>
    <xdr:ext cx="534670" cy="259080"/>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71,942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45720</xdr:rowOff>
    </xdr:from>
    <xdr:to>
      <xdr:col>55</xdr:col>
      <xdr:colOff>88900</xdr:colOff>
      <xdr:row>71</xdr:row>
      <xdr:rowOff>45720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145415</xdr:rowOff>
    </xdr:from>
    <xdr:to>
      <xdr:col>55</xdr:col>
      <xdr:colOff>0</xdr:colOff>
      <xdr:row>76</xdr:row>
      <xdr:rowOff>73660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832715"/>
          <a:ext cx="8382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109220</xdr:rowOff>
    </xdr:from>
    <xdr:ext cx="534670" cy="25717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108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130175</xdr:rowOff>
    </xdr:from>
    <xdr:to>
      <xdr:col>55</xdr:col>
      <xdr:colOff>50800</xdr:colOff>
      <xdr:row>78</xdr:row>
      <xdr:rowOff>60325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165100</xdr:rowOff>
    </xdr:from>
    <xdr:to>
      <xdr:col>50</xdr:col>
      <xdr:colOff>114300</xdr:colOff>
      <xdr:row>74</xdr:row>
      <xdr:rowOff>145415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166600"/>
          <a:ext cx="889000" cy="666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76835</xdr:rowOff>
    </xdr:from>
    <xdr:to>
      <xdr:col>50</xdr:col>
      <xdr:colOff>165100</xdr:colOff>
      <xdr:row>78</xdr:row>
      <xdr:rowOff>6985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170180</xdr:rowOff>
    </xdr:from>
    <xdr:ext cx="532765" cy="25908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1965" y="13371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165100</xdr:rowOff>
    </xdr:from>
    <xdr:to>
      <xdr:col>45</xdr:col>
      <xdr:colOff>177800</xdr:colOff>
      <xdr:row>74</xdr:row>
      <xdr:rowOff>12700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166600"/>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104775</xdr:rowOff>
    </xdr:from>
    <xdr:to>
      <xdr:col>46</xdr:col>
      <xdr:colOff>38100</xdr:colOff>
      <xdr:row>78</xdr:row>
      <xdr:rowOff>34925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26035</xdr:rowOff>
    </xdr:from>
    <xdr:ext cx="532765"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2965" y="133991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12700</xdr:rowOff>
    </xdr:from>
    <xdr:to>
      <xdr:col>41</xdr:col>
      <xdr:colOff>50800</xdr:colOff>
      <xdr:row>76</xdr:row>
      <xdr:rowOff>60960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700000"/>
          <a:ext cx="889000" cy="391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90170</xdr:rowOff>
    </xdr:from>
    <xdr:to>
      <xdr:col>41</xdr:col>
      <xdr:colOff>101600</xdr:colOff>
      <xdr:row>78</xdr:row>
      <xdr:rowOff>20320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11430</xdr:rowOff>
    </xdr:from>
    <xdr:ext cx="532765"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3965" y="13384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78105</xdr:rowOff>
    </xdr:from>
    <xdr:to>
      <xdr:col>36</xdr:col>
      <xdr:colOff>165100</xdr:colOff>
      <xdr:row>78</xdr:row>
      <xdr:rowOff>8255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170815</xdr:rowOff>
    </xdr:from>
    <xdr:ext cx="532765" cy="2584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4965" y="133724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22860</xdr:rowOff>
    </xdr:from>
    <xdr:to>
      <xdr:col>55</xdr:col>
      <xdr:colOff>50800</xdr:colOff>
      <xdr:row>76</xdr:row>
      <xdr:rowOff>124460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45720</xdr:rowOff>
    </xdr:from>
    <xdr:ext cx="534670" cy="259080"/>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04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94615</xdr:rowOff>
    </xdr:from>
    <xdr:to>
      <xdr:col>50</xdr:col>
      <xdr:colOff>165100</xdr:colOff>
      <xdr:row>75</xdr:row>
      <xdr:rowOff>24765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41275</xdr:rowOff>
    </xdr:from>
    <xdr:ext cx="532765" cy="25717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1965" y="125571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70</xdr:row>
      <xdr:rowOff>114300</xdr:rowOff>
    </xdr:from>
    <xdr:to>
      <xdr:col>46</xdr:col>
      <xdr:colOff>38100</xdr:colOff>
      <xdr:row>71</xdr:row>
      <xdr:rowOff>44450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69</xdr:row>
      <xdr:rowOff>60960</xdr:rowOff>
    </xdr:from>
    <xdr:ext cx="532765"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2965" y="11891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133350</xdr:rowOff>
    </xdr:from>
    <xdr:to>
      <xdr:col>41</xdr:col>
      <xdr:colOff>101600</xdr:colOff>
      <xdr:row>74</xdr:row>
      <xdr:rowOff>63500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80010</xdr:rowOff>
    </xdr:from>
    <xdr:ext cx="532765"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3965" y="12424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10160</xdr:rowOff>
    </xdr:from>
    <xdr:to>
      <xdr:col>36</xdr:col>
      <xdr:colOff>165100</xdr:colOff>
      <xdr:row>76</xdr:row>
      <xdr:rowOff>111760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128270</xdr:rowOff>
    </xdr:from>
    <xdr:ext cx="53276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4965" y="12815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17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101600</xdr:rowOff>
    </xdr:from>
    <xdr:to>
      <xdr:col>54</xdr:col>
      <xdr:colOff>189865</xdr:colOff>
      <xdr:row>99</xdr:row>
      <xdr:rowOff>13970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55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17780</xdr:rowOff>
    </xdr:from>
    <xdr:ext cx="469900" cy="25717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3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13970</xdr:rowOff>
    </xdr:from>
    <xdr:to>
      <xdr:col>55</xdr:col>
      <xdr:colOff>88900</xdr:colOff>
      <xdr:row>99</xdr:row>
      <xdr:rowOff>13970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48260</xdr:rowOff>
    </xdr:from>
    <xdr:ext cx="598805" cy="259080"/>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103,486</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101600</xdr:rowOff>
    </xdr:from>
    <xdr:to>
      <xdr:col>55</xdr:col>
      <xdr:colOff>88900</xdr:colOff>
      <xdr:row>91</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102870</xdr:rowOff>
    </xdr:from>
    <xdr:to>
      <xdr:col>55</xdr:col>
      <xdr:colOff>0</xdr:colOff>
      <xdr:row>98</xdr:row>
      <xdr:rowOff>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335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23495</xdr:rowOff>
    </xdr:from>
    <xdr:ext cx="534670" cy="259080"/>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8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635</xdr:rowOff>
    </xdr:from>
    <xdr:to>
      <xdr:col>55</xdr:col>
      <xdr:colOff>50800</xdr:colOff>
      <xdr:row>97</xdr:row>
      <xdr:rowOff>102235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102870</xdr:rowOff>
    </xdr:from>
    <xdr:to>
      <xdr:col>50</xdr:col>
      <xdr:colOff>114300</xdr:colOff>
      <xdr:row>97</xdr:row>
      <xdr:rowOff>114935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335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34925</xdr:rowOff>
    </xdr:from>
    <xdr:to>
      <xdr:col>50</xdr:col>
      <xdr:colOff>165100</xdr:colOff>
      <xdr:row>97</xdr:row>
      <xdr:rowOff>136525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153035</xdr:rowOff>
    </xdr:from>
    <xdr:ext cx="532765"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1965" y="164407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114935</xdr:rowOff>
    </xdr:from>
    <xdr:to>
      <xdr:col>45</xdr:col>
      <xdr:colOff>177800</xdr:colOff>
      <xdr:row>97</xdr:row>
      <xdr:rowOff>123825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455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59690</xdr:rowOff>
    </xdr:from>
    <xdr:to>
      <xdr:col>46</xdr:col>
      <xdr:colOff>38100</xdr:colOff>
      <xdr:row>97</xdr:row>
      <xdr:rowOff>161290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6985</xdr:rowOff>
    </xdr:from>
    <xdr:ext cx="532765" cy="25717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2965" y="164661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123825</xdr:rowOff>
    </xdr:from>
    <xdr:to>
      <xdr:col>41</xdr:col>
      <xdr:colOff>50800</xdr:colOff>
      <xdr:row>97</xdr:row>
      <xdr:rowOff>171450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544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11430</xdr:rowOff>
    </xdr:from>
    <xdr:to>
      <xdr:col>41</xdr:col>
      <xdr:colOff>101600</xdr:colOff>
      <xdr:row>97</xdr:row>
      <xdr:rowOff>113030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129540</xdr:rowOff>
    </xdr:from>
    <xdr:ext cx="53276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3965" y="16417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49530</xdr:rowOff>
    </xdr:from>
    <xdr:to>
      <xdr:col>36</xdr:col>
      <xdr:colOff>165100</xdr:colOff>
      <xdr:row>97</xdr:row>
      <xdr:rowOff>151130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167640</xdr:rowOff>
    </xdr:from>
    <xdr:ext cx="532765" cy="25717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4965" y="16455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120650</xdr:rowOff>
    </xdr:from>
    <xdr:to>
      <xdr:col>55</xdr:col>
      <xdr:colOff>50800</xdr:colOff>
      <xdr:row>98</xdr:row>
      <xdr:rowOff>50800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99060</xdr:rowOff>
    </xdr:from>
    <xdr:ext cx="534670" cy="25717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297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52070</xdr:rowOff>
    </xdr:from>
    <xdr:to>
      <xdr:col>50</xdr:col>
      <xdr:colOff>165100</xdr:colOff>
      <xdr:row>97</xdr:row>
      <xdr:rowOff>153670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144780</xdr:rowOff>
    </xdr:from>
    <xdr:ext cx="532765" cy="25717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1965" y="167754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64135</xdr:rowOff>
    </xdr:from>
    <xdr:to>
      <xdr:col>46</xdr:col>
      <xdr:colOff>38100</xdr:colOff>
      <xdr:row>97</xdr:row>
      <xdr:rowOff>166370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94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156845</xdr:rowOff>
    </xdr:from>
    <xdr:ext cx="532765" cy="25717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2965" y="167874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73025</xdr:rowOff>
    </xdr:from>
    <xdr:to>
      <xdr:col>41</xdr:col>
      <xdr:colOff>101600</xdr:colOff>
      <xdr:row>98</xdr:row>
      <xdr:rowOff>3175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166370</xdr:rowOff>
    </xdr:from>
    <xdr:ext cx="532765" cy="25717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67970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120650</xdr:rowOff>
    </xdr:from>
    <xdr:to>
      <xdr:col>36</xdr:col>
      <xdr:colOff>165100</xdr:colOff>
      <xdr:row>98</xdr:row>
      <xdr:rowOff>50800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41910</xdr:rowOff>
    </xdr:from>
    <xdr:ext cx="532765" cy="25717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68440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7015" cy="25717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080" y="6398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17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1495" cy="25717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5255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37465</xdr:rowOff>
    </xdr:from>
    <xdr:to>
      <xdr:col>85</xdr:col>
      <xdr:colOff>126365</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415"/>
          <a:ext cx="127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29210</xdr:rowOff>
    </xdr:from>
    <xdr:ext cx="249555" cy="25717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155575</xdr:rowOff>
    </xdr:from>
    <xdr:ext cx="534670" cy="25717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6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20,784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37465</xdr:rowOff>
    </xdr:from>
    <xdr:to>
      <xdr:col>86</xdr:col>
      <xdr:colOff>25400</xdr:colOff>
      <xdr:row>31</xdr:row>
      <xdr:rowOff>37465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58420</xdr:rowOff>
    </xdr:from>
    <xdr:to>
      <xdr:col>85</xdr:col>
      <xdr:colOff>127000</xdr:colOff>
      <xdr:row>37</xdr:row>
      <xdr:rowOff>163830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059170"/>
          <a:ext cx="83820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67945</xdr:rowOff>
    </xdr:from>
    <xdr:ext cx="378460" cy="2584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1159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89535</xdr:rowOff>
    </xdr:from>
    <xdr:to>
      <xdr:col>85</xdr:col>
      <xdr:colOff>177800</xdr:colOff>
      <xdr:row>38</xdr:row>
      <xdr:rowOff>19685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163830</xdr:rowOff>
    </xdr:from>
    <xdr:to>
      <xdr:col>81</xdr:col>
      <xdr:colOff>50800</xdr:colOff>
      <xdr:row>37</xdr:row>
      <xdr:rowOff>168275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074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72390</xdr:rowOff>
    </xdr:from>
    <xdr:to>
      <xdr:col>81</xdr:col>
      <xdr:colOff>101600</xdr:colOff>
      <xdr:row>38</xdr:row>
      <xdr:rowOff>2540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19050</xdr:rowOff>
    </xdr:from>
    <xdr:ext cx="467995" cy="25717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350" y="61912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153035</xdr:rowOff>
    </xdr:from>
    <xdr:to>
      <xdr:col>76</xdr:col>
      <xdr:colOff>114300</xdr:colOff>
      <xdr:row>37</xdr:row>
      <xdr:rowOff>168275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9668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52070</xdr:rowOff>
    </xdr:from>
    <xdr:to>
      <xdr:col>76</xdr:col>
      <xdr:colOff>165100</xdr:colOff>
      <xdr:row>37</xdr:row>
      <xdr:rowOff>153035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169545</xdr:rowOff>
    </xdr:from>
    <xdr:ext cx="467995" cy="25717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350" y="61702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120650</xdr:rowOff>
    </xdr:from>
    <xdr:to>
      <xdr:col>71</xdr:col>
      <xdr:colOff>177800</xdr:colOff>
      <xdr:row>37</xdr:row>
      <xdr:rowOff>153035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4643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32385</xdr:rowOff>
    </xdr:from>
    <xdr:ext cx="378460" cy="25717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70" y="65474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121920</xdr:rowOff>
    </xdr:from>
    <xdr:to>
      <xdr:col>67</xdr:col>
      <xdr:colOff>101600</xdr:colOff>
      <xdr:row>38</xdr:row>
      <xdr:rowOff>52070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43180</xdr:rowOff>
    </xdr:from>
    <xdr:ext cx="378460" cy="25717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70" y="655828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35</xdr:row>
      <xdr:rowOff>7620</xdr:rowOff>
    </xdr:from>
    <xdr:to>
      <xdr:col>85</xdr:col>
      <xdr:colOff>177800</xdr:colOff>
      <xdr:row>35</xdr:row>
      <xdr:rowOff>109220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30480</xdr:rowOff>
    </xdr:from>
    <xdr:ext cx="469900" cy="25717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8597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113030</xdr:rowOff>
    </xdr:from>
    <xdr:to>
      <xdr:col>81</xdr:col>
      <xdr:colOff>101600</xdr:colOff>
      <xdr:row>38</xdr:row>
      <xdr:rowOff>43180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34290</xdr:rowOff>
    </xdr:from>
    <xdr:ext cx="37846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70" y="6549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117475</xdr:rowOff>
    </xdr:from>
    <xdr:to>
      <xdr:col>76</xdr:col>
      <xdr:colOff>165100</xdr:colOff>
      <xdr:row>38</xdr:row>
      <xdr:rowOff>47625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38735</xdr:rowOff>
    </xdr:from>
    <xdr:ext cx="37846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70" y="6553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102235</xdr:rowOff>
    </xdr:from>
    <xdr:to>
      <xdr:col>72</xdr:col>
      <xdr:colOff>38100</xdr:colOff>
      <xdr:row>38</xdr:row>
      <xdr:rowOff>32385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36</xdr:row>
      <xdr:rowOff>48895</xdr:rowOff>
    </xdr:from>
    <xdr:ext cx="37846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70" y="6221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69850</xdr:rowOff>
    </xdr:from>
    <xdr:to>
      <xdr:col>67</xdr:col>
      <xdr:colOff>101600</xdr:colOff>
      <xdr:row>37</xdr:row>
      <xdr:rowOff>171450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16510</xdr:rowOff>
    </xdr:from>
    <xdr:ext cx="467995"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350" y="6188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015" cy="25717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650"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65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701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717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717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3725"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139700</xdr:rowOff>
    </xdr:from>
    <xdr:to>
      <xdr:col>85</xdr:col>
      <xdr:colOff>126365</xdr:colOff>
      <xdr:row>78</xdr:row>
      <xdr:rowOff>124460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750"/>
          <a:ext cx="127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128270</xdr:rowOff>
    </xdr:from>
    <xdr:ext cx="469900" cy="259080"/>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8,938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124460</xdr:rowOff>
    </xdr:from>
    <xdr:to>
      <xdr:col>86</xdr:col>
      <xdr:colOff>25400</xdr:colOff>
      <xdr:row>78</xdr:row>
      <xdr:rowOff>124460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86360</xdr:rowOff>
    </xdr:from>
    <xdr:ext cx="598805" cy="25717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9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102,518</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139700</xdr:rowOff>
    </xdr:from>
    <xdr:to>
      <xdr:col>86</xdr:col>
      <xdr:colOff>25400</xdr:colOff>
      <xdr:row>69</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96520</xdr:rowOff>
    </xdr:from>
    <xdr:to>
      <xdr:col>85</xdr:col>
      <xdr:colOff>127000</xdr:colOff>
      <xdr:row>76</xdr:row>
      <xdr:rowOff>111125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267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167005</xdr:rowOff>
    </xdr:from>
    <xdr:ext cx="534670" cy="25717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5430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144145</xdr:rowOff>
    </xdr:from>
    <xdr:to>
      <xdr:col>85</xdr:col>
      <xdr:colOff>177800</xdr:colOff>
      <xdr:row>76</xdr:row>
      <xdr:rowOff>74930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2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99060</xdr:rowOff>
    </xdr:from>
    <xdr:to>
      <xdr:col>81</xdr:col>
      <xdr:colOff>50800</xdr:colOff>
      <xdr:row>76</xdr:row>
      <xdr:rowOff>111125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1292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156210</xdr:rowOff>
    </xdr:from>
    <xdr:to>
      <xdr:col>81</xdr:col>
      <xdr:colOff>101600</xdr:colOff>
      <xdr:row>76</xdr:row>
      <xdr:rowOff>86360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102870</xdr:rowOff>
    </xdr:from>
    <xdr:ext cx="532765"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3965" y="12790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99060</xdr:rowOff>
    </xdr:from>
    <xdr:to>
      <xdr:col>76</xdr:col>
      <xdr:colOff>114300</xdr:colOff>
      <xdr:row>76</xdr:row>
      <xdr:rowOff>142240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292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163830</xdr:rowOff>
    </xdr:from>
    <xdr:to>
      <xdr:col>76</xdr:col>
      <xdr:colOff>165100</xdr:colOff>
      <xdr:row>76</xdr:row>
      <xdr:rowOff>93980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110490</xdr:rowOff>
    </xdr:from>
    <xdr:ext cx="532765" cy="25717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4965" y="127977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142240</xdr:rowOff>
    </xdr:from>
    <xdr:to>
      <xdr:col>71</xdr:col>
      <xdr:colOff>177800</xdr:colOff>
      <xdr:row>76</xdr:row>
      <xdr:rowOff>146050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1724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142240</xdr:rowOff>
    </xdr:from>
    <xdr:to>
      <xdr:col>72</xdr:col>
      <xdr:colOff>38100</xdr:colOff>
      <xdr:row>76</xdr:row>
      <xdr:rowOff>72390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88900</xdr:rowOff>
    </xdr:from>
    <xdr:ext cx="532765" cy="25717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5965" y="127762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128905</xdr:rowOff>
    </xdr:from>
    <xdr:to>
      <xdr:col>67</xdr:col>
      <xdr:colOff>101600</xdr:colOff>
      <xdr:row>76</xdr:row>
      <xdr:rowOff>59055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75565</xdr:rowOff>
    </xdr:from>
    <xdr:ext cx="532765" cy="25717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6965" y="127628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76</xdr:row>
      <xdr:rowOff>45720</xdr:rowOff>
    </xdr:from>
    <xdr:to>
      <xdr:col>85</xdr:col>
      <xdr:colOff>177800</xdr:colOff>
      <xdr:row>76</xdr:row>
      <xdr:rowOff>147320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24130</xdr:rowOff>
    </xdr:from>
    <xdr:ext cx="534670" cy="259080"/>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054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60325</xdr:rowOff>
    </xdr:from>
    <xdr:to>
      <xdr:col>81</xdr:col>
      <xdr:colOff>101600</xdr:colOff>
      <xdr:row>76</xdr:row>
      <xdr:rowOff>161925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153035</xdr:rowOff>
    </xdr:from>
    <xdr:ext cx="53276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3965" y="13183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48260</xdr:rowOff>
    </xdr:from>
    <xdr:to>
      <xdr:col>76</xdr:col>
      <xdr:colOff>165100</xdr:colOff>
      <xdr:row>76</xdr:row>
      <xdr:rowOff>149860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140970</xdr:rowOff>
    </xdr:from>
    <xdr:ext cx="53276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4965" y="13171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91440</xdr:rowOff>
    </xdr:from>
    <xdr:to>
      <xdr:col>72</xdr:col>
      <xdr:colOff>38100</xdr:colOff>
      <xdr:row>77</xdr:row>
      <xdr:rowOff>21590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12700</xdr:rowOff>
    </xdr:from>
    <xdr:ext cx="532765"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3214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95250</xdr:rowOff>
    </xdr:from>
    <xdr:to>
      <xdr:col>67</xdr:col>
      <xdr:colOff>101600</xdr:colOff>
      <xdr:row>77</xdr:row>
      <xdr:rowOff>25400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16510</xdr:rowOff>
    </xdr:from>
    <xdr:ext cx="53276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3218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17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149225</xdr:rowOff>
    </xdr:from>
    <xdr:to>
      <xdr:col>85</xdr:col>
      <xdr:colOff>126365</xdr:colOff>
      <xdr:row>99</xdr:row>
      <xdr:rowOff>40640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175"/>
          <a:ext cx="127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44450</xdr:rowOff>
    </xdr:from>
    <xdr:ext cx="378460" cy="259080"/>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8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95885</xdr:rowOff>
    </xdr:from>
    <xdr:ext cx="534670" cy="259080"/>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66,488</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149225</xdr:rowOff>
    </xdr:from>
    <xdr:to>
      <xdr:col>86</xdr:col>
      <xdr:colOff>25400</xdr:colOff>
      <xdr:row>91</xdr:row>
      <xdr:rowOff>149225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104140</xdr:rowOff>
    </xdr:from>
    <xdr:to>
      <xdr:col>85</xdr:col>
      <xdr:colOff>127000</xdr:colOff>
      <xdr:row>94</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5877540"/>
          <a:ext cx="8382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24130</xdr:rowOff>
    </xdr:from>
    <xdr:ext cx="534670" cy="259080"/>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54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45720</xdr:rowOff>
    </xdr:from>
    <xdr:to>
      <xdr:col>85</xdr:col>
      <xdr:colOff>177800</xdr:colOff>
      <xdr:row>97</xdr:row>
      <xdr:rowOff>147320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104140</xdr:rowOff>
    </xdr:from>
    <xdr:to>
      <xdr:col>81</xdr:col>
      <xdr:colOff>50800</xdr:colOff>
      <xdr:row>97</xdr:row>
      <xdr:rowOff>32385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5877540"/>
          <a:ext cx="889000" cy="785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121920</xdr:rowOff>
    </xdr:from>
    <xdr:to>
      <xdr:col>81</xdr:col>
      <xdr:colOff>101600</xdr:colOff>
      <xdr:row>98</xdr:row>
      <xdr:rowOff>52070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43180</xdr:rowOff>
    </xdr:from>
    <xdr:ext cx="532765" cy="25717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3965" y="168452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32385</xdr:rowOff>
    </xdr:from>
    <xdr:to>
      <xdr:col>76</xdr:col>
      <xdr:colOff>114300</xdr:colOff>
      <xdr:row>97</xdr:row>
      <xdr:rowOff>102870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66303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132080</xdr:rowOff>
    </xdr:from>
    <xdr:to>
      <xdr:col>76</xdr:col>
      <xdr:colOff>165100</xdr:colOff>
      <xdr:row>98</xdr:row>
      <xdr:rowOff>61595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2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52705</xdr:rowOff>
    </xdr:from>
    <xdr:ext cx="532765" cy="25717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4965" y="168548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94615</xdr:rowOff>
    </xdr:from>
    <xdr:to>
      <xdr:col>71</xdr:col>
      <xdr:colOff>177800</xdr:colOff>
      <xdr:row>97</xdr:row>
      <xdr:rowOff>102870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7252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147320</xdr:rowOff>
    </xdr:from>
    <xdr:to>
      <xdr:col>72</xdr:col>
      <xdr:colOff>38100</xdr:colOff>
      <xdr:row>98</xdr:row>
      <xdr:rowOff>77470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68580</xdr:rowOff>
    </xdr:from>
    <xdr:ext cx="467995"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350" y="168706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164465</xdr:rowOff>
    </xdr:from>
    <xdr:to>
      <xdr:col>67</xdr:col>
      <xdr:colOff>101600</xdr:colOff>
      <xdr:row>98</xdr:row>
      <xdr:rowOff>94615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86360</xdr:rowOff>
    </xdr:from>
    <xdr:ext cx="467995" cy="25717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350" y="168884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165100</xdr:rowOff>
    </xdr:from>
    <xdr:to>
      <xdr:col>85</xdr:col>
      <xdr:colOff>177800</xdr:colOff>
      <xdr:row>94</xdr:row>
      <xdr:rowOff>95250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1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16510</xdr:rowOff>
    </xdr:from>
    <xdr:ext cx="534670" cy="259080"/>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5961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53340</xdr:rowOff>
    </xdr:from>
    <xdr:to>
      <xdr:col>81</xdr:col>
      <xdr:colOff>101600</xdr:colOff>
      <xdr:row>92</xdr:row>
      <xdr:rowOff>154940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58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0</xdr:rowOff>
    </xdr:from>
    <xdr:ext cx="53276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3965" y="15601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153035</xdr:rowOff>
    </xdr:from>
    <xdr:to>
      <xdr:col>76</xdr:col>
      <xdr:colOff>165100</xdr:colOff>
      <xdr:row>97</xdr:row>
      <xdr:rowOff>83185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99695</xdr:rowOff>
    </xdr:from>
    <xdr:ext cx="532765" cy="25717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4965" y="163874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52070</xdr:rowOff>
    </xdr:from>
    <xdr:to>
      <xdr:col>72</xdr:col>
      <xdr:colOff>38100</xdr:colOff>
      <xdr:row>97</xdr:row>
      <xdr:rowOff>153670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170180</xdr:rowOff>
    </xdr:from>
    <xdr:ext cx="53276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457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43815</xdr:rowOff>
    </xdr:from>
    <xdr:to>
      <xdr:col>67</xdr:col>
      <xdr:colOff>101600</xdr:colOff>
      <xdr:row>97</xdr:row>
      <xdr:rowOff>145415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6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161925</xdr:rowOff>
    </xdr:from>
    <xdr:ext cx="53276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4496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015"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5455" cy="25717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5455" cy="25908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5455" cy="25717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5455" cy="2584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149860</xdr:rowOff>
    </xdr:from>
    <xdr:to>
      <xdr:col>116</xdr:col>
      <xdr:colOff>62865</xdr:colOff>
      <xdr:row>39</xdr:row>
      <xdr:rowOff>99060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360"/>
          <a:ext cx="127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96520</xdr:rowOff>
    </xdr:from>
    <xdr:ext cx="469900" cy="259080"/>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149860</xdr:rowOff>
    </xdr:from>
    <xdr:to>
      <xdr:col>116</xdr:col>
      <xdr:colOff>152400</xdr:colOff>
      <xdr:row>30</xdr:row>
      <xdr:rowOff>149860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98425</xdr:rowOff>
    </xdr:from>
    <xdr:to>
      <xdr:col>116</xdr:col>
      <xdr:colOff>63500</xdr:colOff>
      <xdr:row>39</xdr:row>
      <xdr:rowOff>99060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849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36830</xdr:rowOff>
    </xdr:from>
    <xdr:ext cx="469900" cy="259080"/>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80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97790</xdr:rowOff>
    </xdr:from>
    <xdr:to>
      <xdr:col>111</xdr:col>
      <xdr:colOff>177800</xdr:colOff>
      <xdr:row>39</xdr:row>
      <xdr:rowOff>98425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843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64770</xdr:rowOff>
    </xdr:from>
    <xdr:to>
      <xdr:col>112</xdr:col>
      <xdr:colOff>38100</xdr:colOff>
      <xdr:row>38</xdr:row>
      <xdr:rowOff>166370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11430</xdr:rowOff>
    </xdr:from>
    <xdr:ext cx="378460"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7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92075</xdr:rowOff>
    </xdr:from>
    <xdr:to>
      <xdr:col>107</xdr:col>
      <xdr:colOff>50800</xdr:colOff>
      <xdr:row>39</xdr:row>
      <xdr:rowOff>97790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786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68580</xdr:rowOff>
    </xdr:from>
    <xdr:to>
      <xdr:col>107</xdr:col>
      <xdr:colOff>101600</xdr:colOff>
      <xdr:row>38</xdr:row>
      <xdr:rowOff>170180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15240</xdr:rowOff>
    </xdr:from>
    <xdr:ext cx="37846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92075</xdr:rowOff>
    </xdr:from>
    <xdr:to>
      <xdr:col>102</xdr:col>
      <xdr:colOff>114300</xdr:colOff>
      <xdr:row>39</xdr:row>
      <xdr:rowOff>97790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7786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73660</xdr:rowOff>
    </xdr:from>
    <xdr:to>
      <xdr:col>102</xdr:col>
      <xdr:colOff>165100</xdr:colOff>
      <xdr:row>39</xdr:row>
      <xdr:rowOff>3810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20320</xdr:rowOff>
    </xdr:from>
    <xdr:ext cx="378460" cy="25717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70" y="63639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95250</xdr:rowOff>
    </xdr:from>
    <xdr:to>
      <xdr:col>98</xdr:col>
      <xdr:colOff>38100</xdr:colOff>
      <xdr:row>39</xdr:row>
      <xdr:rowOff>25400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41910</xdr:rowOff>
    </xdr:from>
    <xdr:ext cx="378460" cy="25717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70" y="638556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717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4972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149225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140335</xdr:rowOff>
    </xdr:from>
    <xdr:ext cx="24765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840" y="682688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46990</xdr:rowOff>
    </xdr:from>
    <xdr:to>
      <xdr:col>107</xdr:col>
      <xdr:colOff>101600</xdr:colOff>
      <xdr:row>39</xdr:row>
      <xdr:rowOff>148590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139700</xdr:rowOff>
    </xdr:from>
    <xdr:ext cx="24765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840" y="682625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41275</xdr:rowOff>
    </xdr:from>
    <xdr:to>
      <xdr:col>102</xdr:col>
      <xdr:colOff>165100</xdr:colOff>
      <xdr:row>39</xdr:row>
      <xdr:rowOff>143510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27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133985</xdr:rowOff>
    </xdr:from>
    <xdr:ext cx="313690" cy="25717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88455" y="682053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147955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139065</xdr:rowOff>
    </xdr:from>
    <xdr:ext cx="31369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455" y="68256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01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717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17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48895</xdr:rowOff>
    </xdr:from>
    <xdr:to>
      <xdr:col>116</xdr:col>
      <xdr:colOff>62865</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395"/>
          <a:ext cx="127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167005</xdr:rowOff>
    </xdr:from>
    <xdr:ext cx="534670" cy="25717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6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40,376</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48895</xdr:rowOff>
    </xdr:from>
    <xdr:to>
      <xdr:col>116</xdr:col>
      <xdr:colOff>152400</xdr:colOff>
      <xdr:row>50</xdr:row>
      <xdr:rowOff>48895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50800</xdr:rowOff>
    </xdr:from>
    <xdr:to>
      <xdr:col>116</xdr:col>
      <xdr:colOff>63500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9652000"/>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38100</xdr:rowOff>
    </xdr:from>
    <xdr:ext cx="469900" cy="259080"/>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822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59690</xdr:rowOff>
    </xdr:from>
    <xdr:to>
      <xdr:col>116</xdr:col>
      <xdr:colOff>114300</xdr:colOff>
      <xdr:row>58</xdr:row>
      <xdr:rowOff>161290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6350</xdr:rowOff>
    </xdr:from>
    <xdr:to>
      <xdr:col>111</xdr:col>
      <xdr:colOff>177800</xdr:colOff>
      <xdr:row>57</xdr:row>
      <xdr:rowOff>20955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7790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72390</xdr:rowOff>
    </xdr:from>
    <xdr:to>
      <xdr:col>112</xdr:col>
      <xdr:colOff>38100</xdr:colOff>
      <xdr:row>59</xdr:row>
      <xdr:rowOff>2540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165100</xdr:rowOff>
    </xdr:from>
    <xdr:ext cx="46799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350" y="101092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19685</xdr:rowOff>
    </xdr:from>
    <xdr:to>
      <xdr:col>107</xdr:col>
      <xdr:colOff>50800</xdr:colOff>
      <xdr:row>57</xdr:row>
      <xdr:rowOff>20955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7923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72390</xdr:rowOff>
    </xdr:from>
    <xdr:to>
      <xdr:col>107</xdr:col>
      <xdr:colOff>101600</xdr:colOff>
      <xdr:row>59</xdr:row>
      <xdr:rowOff>2540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165100</xdr:rowOff>
    </xdr:from>
    <xdr:ext cx="467995"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350" y="101092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56</xdr:row>
      <xdr:rowOff>158115</xdr:rowOff>
    </xdr:from>
    <xdr:to>
      <xdr:col>102</xdr:col>
      <xdr:colOff>114300</xdr:colOff>
      <xdr:row>57</xdr:row>
      <xdr:rowOff>19685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7593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75565</xdr:rowOff>
    </xdr:from>
    <xdr:to>
      <xdr:col>102</xdr:col>
      <xdr:colOff>165100</xdr:colOff>
      <xdr:row>59</xdr:row>
      <xdr:rowOff>6350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168275</xdr:rowOff>
    </xdr:from>
    <xdr:ext cx="467995" cy="25717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350" y="101123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54610</xdr:rowOff>
    </xdr:from>
    <xdr:to>
      <xdr:col>98</xdr:col>
      <xdr:colOff>38100</xdr:colOff>
      <xdr:row>58</xdr:row>
      <xdr:rowOff>156210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147320</xdr:rowOff>
    </xdr:from>
    <xdr:ext cx="467995"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350" y="10091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55</xdr:row>
      <xdr:rowOff>171450</xdr:rowOff>
    </xdr:from>
    <xdr:to>
      <xdr:col>116</xdr:col>
      <xdr:colOff>114300</xdr:colOff>
      <xdr:row>56</xdr:row>
      <xdr:rowOff>101600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22860</xdr:rowOff>
    </xdr:from>
    <xdr:ext cx="534670" cy="259080"/>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45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127000</xdr:rowOff>
    </xdr:from>
    <xdr:to>
      <xdr:col>112</xdr:col>
      <xdr:colOff>38100</xdr:colOff>
      <xdr:row>57</xdr:row>
      <xdr:rowOff>57150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73660</xdr:rowOff>
    </xdr:from>
    <xdr:ext cx="46799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350" y="9503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141605</xdr:rowOff>
    </xdr:from>
    <xdr:to>
      <xdr:col>107</xdr:col>
      <xdr:colOff>101600</xdr:colOff>
      <xdr:row>57</xdr:row>
      <xdr:rowOff>71755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88265</xdr:rowOff>
    </xdr:from>
    <xdr:ext cx="467995" cy="25717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350" y="95180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140335</xdr:rowOff>
    </xdr:from>
    <xdr:to>
      <xdr:col>102</xdr:col>
      <xdr:colOff>165100</xdr:colOff>
      <xdr:row>57</xdr:row>
      <xdr:rowOff>70485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86995</xdr:rowOff>
    </xdr:from>
    <xdr:ext cx="467995" cy="25717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350" y="95167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107315</xdr:rowOff>
    </xdr:from>
    <xdr:to>
      <xdr:col>98</xdr:col>
      <xdr:colOff>38100</xdr:colOff>
      <xdr:row>57</xdr:row>
      <xdr:rowOff>37465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55</xdr:row>
      <xdr:rowOff>53975</xdr:rowOff>
    </xdr:from>
    <xdr:ext cx="532765" cy="25717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388965" y="94837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717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17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717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163195</xdr:rowOff>
    </xdr:from>
    <xdr:to>
      <xdr:col>116</xdr:col>
      <xdr:colOff>62865</xdr:colOff>
      <xdr:row>79</xdr:row>
      <xdr:rowOff>100330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245"/>
          <a:ext cx="1270" cy="1651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104140</xdr:rowOff>
    </xdr:from>
    <xdr:ext cx="534670" cy="259080"/>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18,534</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100330</xdr:rowOff>
    </xdr:from>
    <xdr:to>
      <xdr:col>116</xdr:col>
      <xdr:colOff>152400</xdr:colOff>
      <xdr:row>79</xdr:row>
      <xdr:rowOff>100330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109855</xdr:rowOff>
    </xdr:from>
    <xdr:ext cx="534670" cy="25717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4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61,876</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163195</xdr:rowOff>
    </xdr:from>
    <xdr:to>
      <xdr:col>116</xdr:col>
      <xdr:colOff>152400</xdr:colOff>
      <xdr:row>69</xdr:row>
      <xdr:rowOff>163195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128270</xdr:rowOff>
    </xdr:from>
    <xdr:to>
      <xdr:col>116</xdr:col>
      <xdr:colOff>63500</xdr:colOff>
      <xdr:row>76</xdr:row>
      <xdr:rowOff>153670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5847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137795</xdr:rowOff>
    </xdr:from>
    <xdr:ext cx="534670" cy="259080"/>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25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114935</xdr:rowOff>
    </xdr:from>
    <xdr:to>
      <xdr:col>116</xdr:col>
      <xdr:colOff>114300</xdr:colOff>
      <xdr:row>76</xdr:row>
      <xdr:rowOff>45085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151130</xdr:rowOff>
    </xdr:from>
    <xdr:to>
      <xdr:col>111</xdr:col>
      <xdr:colOff>177800</xdr:colOff>
      <xdr:row>76</xdr:row>
      <xdr:rowOff>153670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813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34290</xdr:rowOff>
    </xdr:from>
    <xdr:to>
      <xdr:col>112</xdr:col>
      <xdr:colOff>38100</xdr:colOff>
      <xdr:row>75</xdr:row>
      <xdr:rowOff>135890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152400</xdr:rowOff>
    </xdr:from>
    <xdr:ext cx="532765"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5965" y="12668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151130</xdr:rowOff>
    </xdr:from>
    <xdr:to>
      <xdr:col>107</xdr:col>
      <xdr:colOff>50800</xdr:colOff>
      <xdr:row>77</xdr:row>
      <xdr:rowOff>23495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8133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167640</xdr:rowOff>
    </xdr:from>
    <xdr:to>
      <xdr:col>107</xdr:col>
      <xdr:colOff>101600</xdr:colOff>
      <xdr:row>75</xdr:row>
      <xdr:rowOff>97790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114300</xdr:rowOff>
    </xdr:from>
    <xdr:ext cx="532765"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6965" y="12630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147955</xdr:rowOff>
    </xdr:from>
    <xdr:to>
      <xdr:col>102</xdr:col>
      <xdr:colOff>114300</xdr:colOff>
      <xdr:row>77</xdr:row>
      <xdr:rowOff>23495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7815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140970</xdr:rowOff>
    </xdr:from>
    <xdr:to>
      <xdr:col>102</xdr:col>
      <xdr:colOff>165100</xdr:colOff>
      <xdr:row>75</xdr:row>
      <xdr:rowOff>71120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87630</xdr:rowOff>
    </xdr:from>
    <xdr:ext cx="532765" cy="25717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7965" y="126034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127635</xdr:rowOff>
    </xdr:from>
    <xdr:to>
      <xdr:col>98</xdr:col>
      <xdr:colOff>38100</xdr:colOff>
      <xdr:row>75</xdr:row>
      <xdr:rowOff>57785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74930</xdr:rowOff>
    </xdr:from>
    <xdr:ext cx="532765" cy="25717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8965" y="125907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38,987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77470</xdr:rowOff>
    </xdr:from>
    <xdr:to>
      <xdr:col>116</xdr:col>
      <xdr:colOff>114300</xdr:colOff>
      <xdr:row>77</xdr:row>
      <xdr:rowOff>7620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55880</xdr:rowOff>
    </xdr:from>
    <xdr:ext cx="534670" cy="259080"/>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8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102870</xdr:rowOff>
    </xdr:from>
    <xdr:to>
      <xdr:col>112</xdr:col>
      <xdr:colOff>38100</xdr:colOff>
      <xdr:row>77</xdr:row>
      <xdr:rowOff>33020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24130</xdr:rowOff>
    </xdr:from>
    <xdr:ext cx="53276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5965" y="13225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100330</xdr:rowOff>
    </xdr:from>
    <xdr:to>
      <xdr:col>107</xdr:col>
      <xdr:colOff>101600</xdr:colOff>
      <xdr:row>77</xdr:row>
      <xdr:rowOff>30480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21590</xdr:rowOff>
    </xdr:from>
    <xdr:ext cx="53276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6965" y="13223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30,705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144145</xdr:rowOff>
    </xdr:from>
    <xdr:to>
      <xdr:col>102</xdr:col>
      <xdr:colOff>165100</xdr:colOff>
      <xdr:row>77</xdr:row>
      <xdr:rowOff>74930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74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65405</xdr:rowOff>
    </xdr:from>
    <xdr:ext cx="532765" cy="25717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7965" y="132670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29,546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97790</xdr:rowOff>
    </xdr:from>
    <xdr:to>
      <xdr:col>98</xdr:col>
      <xdr:colOff>38100</xdr:colOff>
      <xdr:row>77</xdr:row>
      <xdr:rowOff>27305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27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18415</xdr:rowOff>
    </xdr:from>
    <xdr:ext cx="532765" cy="25717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8965" y="132200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65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65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扶助費の住民一人当たりコストは147,293円となっており、　類似団体内順位も</a:t>
          </a:r>
          <a:r>
            <a:rPr kumimoji="1" lang="en-US" altLang="ja-JP" sz="1300">
              <a:latin typeface="ＭＳ Ｐゴシック"/>
              <a:ea typeface="ＭＳ Ｐゴシック"/>
            </a:rPr>
            <a:t>84</a:t>
          </a:r>
          <a:r>
            <a:rPr kumimoji="1" lang="ja-JP" altLang="en-US" sz="1300">
              <a:latin typeface="ＭＳ Ｐゴシック"/>
              <a:ea typeface="ＭＳ Ｐゴシック"/>
            </a:rPr>
            <a:t>団体中2位に位置し、コストが高い状況となっている。主な要因である児童福祉費については、待機児童対策として新規園の開設等を行ってきたことなどにより、類似団体比46.5％増となっている。　</a:t>
          </a:r>
        </a:p>
        <a:p>
          <a:r>
            <a:rPr kumimoji="1" lang="ja-JP" altLang="en-US" sz="1300">
              <a:latin typeface="ＭＳ Ｐゴシック"/>
              <a:ea typeface="ＭＳ Ｐゴシック"/>
            </a:rPr>
            <a:t>災害復旧事業費住民一人当たりのコストは8,421円となっており、類似団体内順位も</a:t>
          </a:r>
          <a:r>
            <a:rPr kumimoji="1" lang="en-US" altLang="ja-JP" sz="1300">
              <a:latin typeface="ＭＳ Ｐゴシック"/>
              <a:ea typeface="ＭＳ Ｐゴシック"/>
            </a:rPr>
            <a:t>84</a:t>
          </a:r>
          <a:r>
            <a:rPr kumimoji="1" lang="ja-JP" altLang="en-US" sz="1300">
              <a:latin typeface="ＭＳ Ｐゴシック"/>
              <a:ea typeface="ＭＳ Ｐゴシック"/>
            </a:rPr>
            <a:t>団体中4位に位置し、コストが高い状況となっている。これは、令和2年7月豪雨災害により被災した道路や河川等の復旧に係る経費が増となったためである。</a:t>
          </a:r>
        </a:p>
        <a:p>
          <a:r>
            <a:rPr kumimoji="1" lang="ja-JP" altLang="en-US" sz="1300">
              <a:latin typeface="ＭＳ Ｐゴシック"/>
              <a:ea typeface="ＭＳ Ｐゴシック"/>
            </a:rPr>
            <a:t>積立金の住民一人当たりのコストは45,007円となっており、類似団体内順位も</a:t>
          </a:r>
          <a:r>
            <a:rPr kumimoji="1" lang="en-US" altLang="ja-JP" sz="1300">
              <a:latin typeface="ＭＳ Ｐゴシック"/>
              <a:ea typeface="ＭＳ Ｐゴシック"/>
            </a:rPr>
            <a:t>84</a:t>
          </a:r>
          <a:r>
            <a:rPr kumimoji="1" lang="ja-JP" altLang="en-US" sz="1300">
              <a:latin typeface="ＭＳ Ｐゴシック"/>
              <a:ea typeface="ＭＳ Ｐゴシック"/>
            </a:rPr>
            <a:t>団体中5位に位置し、コストが高い状況となっている。モーターボート競走事業が好調であり、競艇事業収入を原資としたモーターボート競走事業収益基金へ40.0億円の積立てを行ったことにより増加している。</a:t>
          </a:r>
        </a:p>
        <a:p>
          <a:r>
            <a:rPr kumimoji="1" lang="ja-JP" altLang="en-US" sz="1300">
              <a:latin typeface="ＭＳ Ｐゴシック"/>
              <a:ea typeface="ＭＳ Ｐゴシック"/>
            </a:rPr>
            <a:t>今後は、大型建設事業の実施も見込まれることから、モーターボート競走事業収益基金を活用した新規発行債の抑制、スクラップアンドビルド方式やサンセット方式の徹底など、健全で持続可能な財政基盤を構築するため、歳出総額の抑制に取り組んでい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97,336
96,965
126.73
61,211,796
59,393,290
954,585
20,554,238
42,471,305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36.0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5455" cy="25717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5455" cy="25717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5455" cy="25717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5455" cy="25717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5455" cy="25717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5455" cy="25717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37</xdr:row>
      <xdr:rowOff>146050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3195"/>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149860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2,361</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146050</xdr:rowOff>
    </xdr:from>
    <xdr:to>
      <xdr:col>24</xdr:col>
      <xdr:colOff>152400</xdr:colOff>
      <xdr:row>37</xdr:row>
      <xdr:rowOff>146050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46355</xdr:rowOff>
    </xdr:from>
    <xdr:ext cx="469900" cy="2590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5,088</a:t>
          </a:r>
          <a:endParaRPr kumimoji="1" lang="ja-JP" altLang="en-US" sz="1000" b="1">
            <a:latin typeface="ＭＳ Ｐゴシック"/>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8255</xdr:rowOff>
    </xdr:from>
    <xdr:to>
      <xdr:col>24</xdr:col>
      <xdr:colOff>63500</xdr:colOff>
      <xdr:row>36</xdr:row>
      <xdr:rowOff>73660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8045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59690</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8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36830</xdr:rowOff>
    </xdr:from>
    <xdr:to>
      <xdr:col>24</xdr:col>
      <xdr:colOff>114300</xdr:colOff>
      <xdr:row>35</xdr:row>
      <xdr:rowOff>138430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8255</xdr:rowOff>
    </xdr:from>
    <xdr:to>
      <xdr:col>19</xdr:col>
      <xdr:colOff>177800</xdr:colOff>
      <xdr:row>36</xdr:row>
      <xdr:rowOff>53975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804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146050</xdr:rowOff>
    </xdr:from>
    <xdr:ext cx="467995" cy="25717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8039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145415</xdr:rowOff>
    </xdr:from>
    <xdr:to>
      <xdr:col>15</xdr:col>
      <xdr:colOff>50800</xdr:colOff>
      <xdr:row>36</xdr:row>
      <xdr:rowOff>53975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4616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119380</xdr:rowOff>
    </xdr:from>
    <xdr:ext cx="467995"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777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145415</xdr:rowOff>
    </xdr:from>
    <xdr:to>
      <xdr:col>10</xdr:col>
      <xdr:colOff>114300</xdr:colOff>
      <xdr:row>36</xdr:row>
      <xdr:rowOff>1905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4616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166370</xdr:rowOff>
    </xdr:from>
    <xdr:to>
      <xdr:col>10</xdr:col>
      <xdr:colOff>165100</xdr:colOff>
      <xdr:row>35</xdr:row>
      <xdr:rowOff>96520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113030</xdr:rowOff>
    </xdr:from>
    <xdr:ext cx="467995"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770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104140</xdr:rowOff>
    </xdr:from>
    <xdr:ext cx="46799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761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22860</xdr:rowOff>
    </xdr:from>
    <xdr:to>
      <xdr:col>24</xdr:col>
      <xdr:colOff>114300</xdr:colOff>
      <xdr:row>36</xdr:row>
      <xdr:rowOff>124460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73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128905</xdr:rowOff>
    </xdr:from>
    <xdr:to>
      <xdr:col>20</xdr:col>
      <xdr:colOff>38100</xdr:colOff>
      <xdr:row>36</xdr:row>
      <xdr:rowOff>59055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50165</xdr:rowOff>
    </xdr:from>
    <xdr:ext cx="46799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2223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3175</xdr:rowOff>
    </xdr:from>
    <xdr:to>
      <xdr:col>15</xdr:col>
      <xdr:colOff>101600</xdr:colOff>
      <xdr:row>36</xdr:row>
      <xdr:rowOff>104775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95885</xdr:rowOff>
    </xdr:from>
    <xdr:ext cx="46799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62680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94615</xdr:rowOff>
    </xdr:from>
    <xdr:to>
      <xdr:col>10</xdr:col>
      <xdr:colOff>165100</xdr:colOff>
      <xdr:row>36</xdr:row>
      <xdr:rowOff>24765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15875</xdr:rowOff>
    </xdr:from>
    <xdr:ext cx="46799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1880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122555</xdr:rowOff>
    </xdr:from>
    <xdr:to>
      <xdr:col>6</xdr:col>
      <xdr:colOff>38100</xdr:colOff>
      <xdr:row>36</xdr:row>
      <xdr:rowOff>52705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43815</xdr:rowOff>
    </xdr:from>
    <xdr:ext cx="467995" cy="25717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2160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180,287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015" cy="25717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72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725" cy="25717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725"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30480</xdr:rowOff>
    </xdr:from>
    <xdr:to>
      <xdr:col>24</xdr:col>
      <xdr:colOff>62865</xdr:colOff>
      <xdr:row>55</xdr:row>
      <xdr:rowOff>138430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74430"/>
          <a:ext cx="1270" cy="793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142240</xdr:rowOff>
    </xdr:from>
    <xdr:ext cx="598805" cy="259080"/>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571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127,628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138430</xdr:rowOff>
    </xdr:from>
    <xdr:to>
      <xdr:col>24</xdr:col>
      <xdr:colOff>152400</xdr:colOff>
      <xdr:row>55</xdr:row>
      <xdr:rowOff>138430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6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148590</xdr:rowOff>
    </xdr:from>
    <xdr:ext cx="598805" cy="259080"/>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49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231,811</a:t>
          </a:r>
          <a:endParaRPr kumimoji="1" lang="ja-JP" altLang="en-US" sz="1000" b="1">
            <a:latin typeface="ＭＳ Ｐゴシック"/>
          </a:endParaRPr>
        </a:p>
      </xdr:txBody>
    </xdr:sp>
    <xdr:clientData/>
  </xdr:oneCellAnchor>
  <xdr:twoCellAnchor>
    <xdr:from>
      <xdr:col>23</xdr:col>
      <xdr:colOff>165100</xdr:colOff>
      <xdr:row>51</xdr:row>
      <xdr:rowOff>30480</xdr:rowOff>
    </xdr:from>
    <xdr:to>
      <xdr:col>24</xdr:col>
      <xdr:colOff>152400</xdr:colOff>
      <xdr:row>51</xdr:row>
      <xdr:rowOff>30480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74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113030</xdr:rowOff>
    </xdr:from>
    <xdr:to>
      <xdr:col>24</xdr:col>
      <xdr:colOff>63500</xdr:colOff>
      <xdr:row>57</xdr:row>
      <xdr:rowOff>57785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199880"/>
          <a:ext cx="838200" cy="630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15875</xdr:rowOff>
    </xdr:from>
    <xdr:ext cx="598805" cy="259080"/>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2741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37465</xdr:rowOff>
    </xdr:from>
    <xdr:to>
      <xdr:col>24</xdr:col>
      <xdr:colOff>114300</xdr:colOff>
      <xdr:row>54</xdr:row>
      <xdr:rowOff>139065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29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57785</xdr:rowOff>
    </xdr:from>
    <xdr:to>
      <xdr:col>19</xdr:col>
      <xdr:colOff>177800</xdr:colOff>
      <xdr:row>58</xdr:row>
      <xdr:rowOff>140335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30435"/>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158750</xdr:rowOff>
    </xdr:from>
    <xdr:to>
      <xdr:col>20</xdr:col>
      <xdr:colOff>38100</xdr:colOff>
      <xdr:row>59</xdr:row>
      <xdr:rowOff>88900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80010</xdr:rowOff>
    </xdr:from>
    <xdr:ext cx="532765" cy="25908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29965" y="101955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140335</xdr:rowOff>
    </xdr:from>
    <xdr:to>
      <xdr:col>15</xdr:col>
      <xdr:colOff>50800</xdr:colOff>
      <xdr:row>59</xdr:row>
      <xdr:rowOff>54610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8443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18415</xdr:rowOff>
    </xdr:from>
    <xdr:to>
      <xdr:col>15</xdr:col>
      <xdr:colOff>101600</xdr:colOff>
      <xdr:row>59</xdr:row>
      <xdr:rowOff>120650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133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111125</xdr:rowOff>
    </xdr:from>
    <xdr:ext cx="532765" cy="25717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0965" y="102266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59</xdr:row>
      <xdr:rowOff>31750</xdr:rowOff>
    </xdr:from>
    <xdr:to>
      <xdr:col>10</xdr:col>
      <xdr:colOff>114300</xdr:colOff>
      <xdr:row>59</xdr:row>
      <xdr:rowOff>54610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147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3810</xdr:rowOff>
    </xdr:from>
    <xdr:to>
      <xdr:col>10</xdr:col>
      <xdr:colOff>165100</xdr:colOff>
      <xdr:row>59</xdr:row>
      <xdr:rowOff>105410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11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121920</xdr:rowOff>
    </xdr:from>
    <xdr:ext cx="532765" cy="25717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1965" y="9894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59</xdr:row>
      <xdr:rowOff>11430</xdr:rowOff>
    </xdr:from>
    <xdr:to>
      <xdr:col>6</xdr:col>
      <xdr:colOff>38100</xdr:colOff>
      <xdr:row>59</xdr:row>
      <xdr:rowOff>113030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104140</xdr:rowOff>
    </xdr:from>
    <xdr:ext cx="532765"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2965" y="102196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53</xdr:row>
      <xdr:rowOff>62230</xdr:rowOff>
    </xdr:from>
    <xdr:to>
      <xdr:col>24</xdr:col>
      <xdr:colOff>114300</xdr:colOff>
      <xdr:row>53</xdr:row>
      <xdr:rowOff>163830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1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85090</xdr:rowOff>
    </xdr:from>
    <xdr:ext cx="598805" cy="259080"/>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000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175,991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6985</xdr:rowOff>
    </xdr:from>
    <xdr:to>
      <xdr:col>20</xdr:col>
      <xdr:colOff>38100</xdr:colOff>
      <xdr:row>57</xdr:row>
      <xdr:rowOff>109220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125095</xdr:rowOff>
    </xdr:from>
    <xdr:ext cx="532765" cy="2584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29965" y="95548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89535</xdr:rowOff>
    </xdr:from>
    <xdr:to>
      <xdr:col>15</xdr:col>
      <xdr:colOff>101600</xdr:colOff>
      <xdr:row>59</xdr:row>
      <xdr:rowOff>19685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36195</xdr:rowOff>
    </xdr:from>
    <xdr:ext cx="532765"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0965" y="98088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59</xdr:row>
      <xdr:rowOff>3810</xdr:rowOff>
    </xdr:from>
    <xdr:to>
      <xdr:col>10</xdr:col>
      <xdr:colOff>165100</xdr:colOff>
      <xdr:row>59</xdr:row>
      <xdr:rowOff>105410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96520</xdr:rowOff>
    </xdr:from>
    <xdr:ext cx="53276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1965" y="102120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152400</xdr:rowOff>
    </xdr:from>
    <xdr:to>
      <xdr:col>6</xdr:col>
      <xdr:colOff>38100</xdr:colOff>
      <xdr:row>59</xdr:row>
      <xdr:rowOff>82550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99060</xdr:rowOff>
    </xdr:from>
    <xdr:ext cx="532765" cy="25717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2965" y="98717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205,874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17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3725" cy="25717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3725"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3725" cy="25717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3725" cy="2584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3725" cy="25908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113665</xdr:rowOff>
    </xdr:from>
    <xdr:to>
      <xdr:col>24</xdr:col>
      <xdr:colOff>62865</xdr:colOff>
      <xdr:row>78</xdr:row>
      <xdr:rowOff>66040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5165"/>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69850</xdr:rowOff>
    </xdr:from>
    <xdr:ext cx="598805" cy="259080"/>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2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108,764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66040</xdr:rowOff>
    </xdr:from>
    <xdr:to>
      <xdr:col>24</xdr:col>
      <xdr:colOff>152400</xdr:colOff>
      <xdr:row>78</xdr:row>
      <xdr:rowOff>66040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60325</xdr:rowOff>
    </xdr:from>
    <xdr:ext cx="598805" cy="259080"/>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0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230,391</a:t>
          </a:r>
          <a:endParaRPr kumimoji="1" lang="ja-JP" altLang="en-US" sz="1000" b="1">
            <a:latin typeface="ＭＳ Ｐゴシック"/>
          </a:endParaRPr>
        </a:p>
      </xdr:txBody>
    </xdr:sp>
    <xdr:clientData/>
  </xdr:oneCellAnchor>
  <xdr:twoCellAnchor>
    <xdr:from>
      <xdr:col>23</xdr:col>
      <xdr:colOff>165100</xdr:colOff>
      <xdr:row>70</xdr:row>
      <xdr:rowOff>113665</xdr:rowOff>
    </xdr:from>
    <xdr:to>
      <xdr:col>24</xdr:col>
      <xdr:colOff>152400</xdr:colOff>
      <xdr:row>70</xdr:row>
      <xdr:rowOff>113665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61595</xdr:rowOff>
    </xdr:from>
    <xdr:to>
      <xdr:col>24</xdr:col>
      <xdr:colOff>63500</xdr:colOff>
      <xdr:row>72</xdr:row>
      <xdr:rowOff>140970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0599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116205</xdr:rowOff>
    </xdr:from>
    <xdr:ext cx="598805" cy="259080"/>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035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137795</xdr:rowOff>
    </xdr:from>
    <xdr:to>
      <xdr:col>24</xdr:col>
      <xdr:colOff>114300</xdr:colOff>
      <xdr:row>75</xdr:row>
      <xdr:rowOff>67945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2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140970</xdr:rowOff>
    </xdr:from>
    <xdr:to>
      <xdr:col>19</xdr:col>
      <xdr:colOff>177800</xdr:colOff>
      <xdr:row>73</xdr:row>
      <xdr:rowOff>81915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48537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47625</xdr:rowOff>
    </xdr:from>
    <xdr:to>
      <xdr:col>20</xdr:col>
      <xdr:colOff>38100</xdr:colOff>
      <xdr:row>75</xdr:row>
      <xdr:rowOff>149225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140335</xdr:rowOff>
    </xdr:from>
    <xdr:ext cx="59690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580" y="129990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81915</xdr:rowOff>
    </xdr:from>
    <xdr:to>
      <xdr:col>15</xdr:col>
      <xdr:colOff>50800</xdr:colOff>
      <xdr:row>73</xdr:row>
      <xdr:rowOff>159385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9776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110490</xdr:rowOff>
    </xdr:from>
    <xdr:to>
      <xdr:col>15</xdr:col>
      <xdr:colOff>101600</xdr:colOff>
      <xdr:row>76</xdr:row>
      <xdr:rowOff>40640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31750</xdr:rowOff>
    </xdr:from>
    <xdr:ext cx="596900" cy="25717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580" y="130619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159385</xdr:rowOff>
    </xdr:from>
    <xdr:to>
      <xdr:col>10</xdr:col>
      <xdr:colOff>114300</xdr:colOff>
      <xdr:row>74</xdr:row>
      <xdr:rowOff>11430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752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114935</xdr:rowOff>
    </xdr:from>
    <xdr:to>
      <xdr:col>10</xdr:col>
      <xdr:colOff>165100</xdr:colOff>
      <xdr:row>76</xdr:row>
      <xdr:rowOff>45085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36195</xdr:rowOff>
    </xdr:from>
    <xdr:ext cx="5969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580" y="130663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149225</xdr:rowOff>
    </xdr:from>
    <xdr:to>
      <xdr:col>6</xdr:col>
      <xdr:colOff>38100</xdr:colOff>
      <xdr:row>76</xdr:row>
      <xdr:rowOff>79375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0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70485</xdr:rowOff>
    </xdr:from>
    <xdr:ext cx="5969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580" y="131006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72</xdr:row>
      <xdr:rowOff>10795</xdr:rowOff>
    </xdr:from>
    <xdr:to>
      <xdr:col>24</xdr:col>
      <xdr:colOff>114300</xdr:colOff>
      <xdr:row>72</xdr:row>
      <xdr:rowOff>112395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33655</xdr:rowOff>
    </xdr:from>
    <xdr:ext cx="598805" cy="2584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06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203,656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90170</xdr:rowOff>
    </xdr:from>
    <xdr:to>
      <xdr:col>20</xdr:col>
      <xdr:colOff>38100</xdr:colOff>
      <xdr:row>73</xdr:row>
      <xdr:rowOff>20320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3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36830</xdr:rowOff>
    </xdr:from>
    <xdr:ext cx="59690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580" y="122097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31115</xdr:rowOff>
    </xdr:from>
    <xdr:to>
      <xdr:col>15</xdr:col>
      <xdr:colOff>101600</xdr:colOff>
      <xdr:row>73</xdr:row>
      <xdr:rowOff>132715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149225</xdr:rowOff>
    </xdr:from>
    <xdr:ext cx="596900"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580" y="123221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109220</xdr:rowOff>
    </xdr:from>
    <xdr:to>
      <xdr:col>10</xdr:col>
      <xdr:colOff>165100</xdr:colOff>
      <xdr:row>74</xdr:row>
      <xdr:rowOff>38735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25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55245</xdr:rowOff>
    </xdr:from>
    <xdr:ext cx="596900" cy="25717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580" y="123996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73</xdr:row>
      <xdr:rowOff>132080</xdr:rowOff>
    </xdr:from>
    <xdr:to>
      <xdr:col>6</xdr:col>
      <xdr:colOff>38100</xdr:colOff>
      <xdr:row>74</xdr:row>
      <xdr:rowOff>62230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64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72</xdr:row>
      <xdr:rowOff>78740</xdr:rowOff>
    </xdr:from>
    <xdr:ext cx="596900" cy="25908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580" y="124231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176,800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01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17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170180</xdr:rowOff>
    </xdr:from>
    <xdr:to>
      <xdr:col>24</xdr:col>
      <xdr:colOff>62865</xdr:colOff>
      <xdr:row>97</xdr:row>
      <xdr:rowOff>140335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2923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717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747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19,436</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140335</xdr:rowOff>
    </xdr:from>
    <xdr:to>
      <xdr:col>24</xdr:col>
      <xdr:colOff>152400</xdr:colOff>
      <xdr:row>97</xdr:row>
      <xdr:rowOff>140335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116840</xdr:rowOff>
    </xdr:from>
    <xdr:ext cx="598805" cy="25908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04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125,098</a:t>
          </a:r>
          <a:endParaRPr kumimoji="1" lang="ja-JP" altLang="en-US" sz="1000" b="1">
            <a:latin typeface="ＭＳ Ｐゴシック"/>
          </a:endParaRPr>
        </a:p>
      </xdr:txBody>
    </xdr:sp>
    <xdr:clientData/>
  </xdr:oneCellAnchor>
  <xdr:twoCellAnchor>
    <xdr:from>
      <xdr:col>23</xdr:col>
      <xdr:colOff>165100</xdr:colOff>
      <xdr:row>89</xdr:row>
      <xdr:rowOff>170180</xdr:rowOff>
    </xdr:from>
    <xdr:to>
      <xdr:col>24</xdr:col>
      <xdr:colOff>152400</xdr:colOff>
      <xdr:row>89</xdr:row>
      <xdr:rowOff>170180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2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55880</xdr:rowOff>
    </xdr:from>
    <xdr:to>
      <xdr:col>24</xdr:col>
      <xdr:colOff>63500</xdr:colOff>
      <xdr:row>96</xdr:row>
      <xdr:rowOff>127635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1508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33655</xdr:rowOff>
    </xdr:from>
    <xdr:ext cx="534670" cy="2584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928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55245</xdr:rowOff>
    </xdr:from>
    <xdr:to>
      <xdr:col>24</xdr:col>
      <xdr:colOff>114300</xdr:colOff>
      <xdr:row>96</xdr:row>
      <xdr:rowOff>156845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1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127635</xdr:rowOff>
    </xdr:from>
    <xdr:to>
      <xdr:col>19</xdr:col>
      <xdr:colOff>177800</xdr:colOff>
      <xdr:row>96</xdr:row>
      <xdr:rowOff>133985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868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95885</xdr:rowOff>
    </xdr:from>
    <xdr:to>
      <xdr:col>20</xdr:col>
      <xdr:colOff>38100</xdr:colOff>
      <xdr:row>97</xdr:row>
      <xdr:rowOff>26035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17780</xdr:rowOff>
    </xdr:from>
    <xdr:ext cx="532765" cy="25717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6484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129540</xdr:rowOff>
    </xdr:from>
    <xdr:to>
      <xdr:col>15</xdr:col>
      <xdr:colOff>50800</xdr:colOff>
      <xdr:row>96</xdr:row>
      <xdr:rowOff>133985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887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109855</xdr:rowOff>
    </xdr:from>
    <xdr:to>
      <xdr:col>15</xdr:col>
      <xdr:colOff>101600</xdr:colOff>
      <xdr:row>97</xdr:row>
      <xdr:rowOff>40640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31750</xdr:rowOff>
    </xdr:from>
    <xdr:ext cx="532765" cy="25717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6624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43180</xdr:rowOff>
    </xdr:from>
    <xdr:to>
      <xdr:col>10</xdr:col>
      <xdr:colOff>114300</xdr:colOff>
      <xdr:row>96</xdr:row>
      <xdr:rowOff>129540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0238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84455</xdr:rowOff>
    </xdr:from>
    <xdr:to>
      <xdr:col>10</xdr:col>
      <xdr:colOff>165100</xdr:colOff>
      <xdr:row>97</xdr:row>
      <xdr:rowOff>14605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6350</xdr:rowOff>
    </xdr:from>
    <xdr:ext cx="532765" cy="25717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637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83185</xdr:rowOff>
    </xdr:from>
    <xdr:to>
      <xdr:col>6</xdr:col>
      <xdr:colOff>38100</xdr:colOff>
      <xdr:row>97</xdr:row>
      <xdr:rowOff>13335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4445</xdr:rowOff>
    </xdr:from>
    <xdr:ext cx="53276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635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96</xdr:row>
      <xdr:rowOff>5080</xdr:rowOff>
    </xdr:from>
    <xdr:to>
      <xdr:col>24</xdr:col>
      <xdr:colOff>114300</xdr:colOff>
      <xdr:row>96</xdr:row>
      <xdr:rowOff>106680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27940</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1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76835</xdr:rowOff>
    </xdr:from>
    <xdr:to>
      <xdr:col>20</xdr:col>
      <xdr:colOff>38100</xdr:colOff>
      <xdr:row>97</xdr:row>
      <xdr:rowOff>6985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23495</xdr:rowOff>
    </xdr:from>
    <xdr:ext cx="53276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63112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83185</xdr:rowOff>
    </xdr:from>
    <xdr:to>
      <xdr:col>15</xdr:col>
      <xdr:colOff>101600</xdr:colOff>
      <xdr:row>97</xdr:row>
      <xdr:rowOff>13335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29845</xdr:rowOff>
    </xdr:from>
    <xdr:ext cx="532765" cy="25717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317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78740</xdr:rowOff>
    </xdr:from>
    <xdr:to>
      <xdr:col>10</xdr:col>
      <xdr:colOff>165100</xdr:colOff>
      <xdr:row>97</xdr:row>
      <xdr:rowOff>8890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3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25400</xdr:rowOff>
    </xdr:from>
    <xdr:ext cx="53276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313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163830</xdr:rowOff>
    </xdr:from>
    <xdr:to>
      <xdr:col>6</xdr:col>
      <xdr:colOff>38100</xdr:colOff>
      <xdr:row>96</xdr:row>
      <xdr:rowOff>93980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110490</xdr:rowOff>
    </xdr:from>
    <xdr:ext cx="532765" cy="25717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2267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545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5455" cy="25717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545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545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5455" cy="25717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86360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01310"/>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32385</xdr:rowOff>
    </xdr:from>
    <xdr:ext cx="469900" cy="25717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8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3,492</a:t>
          </a:r>
          <a:endParaRPr kumimoji="1" lang="ja-JP" altLang="en-US" sz="1000" b="1">
            <a:latin typeface="ＭＳ Ｐゴシック"/>
          </a:endParaRPr>
        </a:p>
      </xdr:txBody>
    </xdr:sp>
    <xdr:clientData/>
  </xdr:oneCellAnchor>
  <xdr:twoCellAnchor>
    <xdr:from>
      <xdr:col>54</xdr:col>
      <xdr:colOff>101600</xdr:colOff>
      <xdr:row>31</xdr:row>
      <xdr:rowOff>86360</xdr:rowOff>
    </xdr:from>
    <xdr:to>
      <xdr:col>55</xdr:col>
      <xdr:colOff>88900</xdr:colOff>
      <xdr:row>31</xdr:row>
      <xdr:rowOff>86360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0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133350</xdr:rowOff>
    </xdr:from>
    <xdr:to>
      <xdr:col>55</xdr:col>
      <xdr:colOff>0</xdr:colOff>
      <xdr:row>38</xdr:row>
      <xdr:rowOff>142240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4845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122555</xdr:rowOff>
    </xdr:from>
    <xdr:ext cx="378460" cy="25717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9475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99695</xdr:rowOff>
    </xdr:from>
    <xdr:to>
      <xdr:col>55</xdr:col>
      <xdr:colOff>50800</xdr:colOff>
      <xdr:row>38</xdr:row>
      <xdr:rowOff>29845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133350</xdr:rowOff>
    </xdr:from>
    <xdr:to>
      <xdr:col>50</xdr:col>
      <xdr:colOff>114300</xdr:colOff>
      <xdr:row>38</xdr:row>
      <xdr:rowOff>136525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484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99695</xdr:rowOff>
    </xdr:from>
    <xdr:to>
      <xdr:col>50</xdr:col>
      <xdr:colOff>165100</xdr:colOff>
      <xdr:row>38</xdr:row>
      <xdr:rowOff>29845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46355</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21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132080</xdr:rowOff>
    </xdr:from>
    <xdr:to>
      <xdr:col>45</xdr:col>
      <xdr:colOff>177800</xdr:colOff>
      <xdr:row>38</xdr:row>
      <xdr:rowOff>136525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471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97790</xdr:rowOff>
    </xdr:from>
    <xdr:to>
      <xdr:col>46</xdr:col>
      <xdr:colOff>38100</xdr:colOff>
      <xdr:row>38</xdr:row>
      <xdr:rowOff>27305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43815</xdr:rowOff>
    </xdr:from>
    <xdr:ext cx="378460" cy="25717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70" y="621601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148590</xdr:rowOff>
    </xdr:from>
    <xdr:to>
      <xdr:col>41</xdr:col>
      <xdr:colOff>50800</xdr:colOff>
      <xdr:row>38</xdr:row>
      <xdr:rowOff>132080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9224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59055</xdr:rowOff>
    </xdr:from>
    <xdr:to>
      <xdr:col>41</xdr:col>
      <xdr:colOff>101600</xdr:colOff>
      <xdr:row>37</xdr:row>
      <xdr:rowOff>160655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6350</xdr:rowOff>
    </xdr:from>
    <xdr:ext cx="378460" cy="25717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17855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72390</xdr:rowOff>
    </xdr:from>
    <xdr:to>
      <xdr:col>36</xdr:col>
      <xdr:colOff>165100</xdr:colOff>
      <xdr:row>38</xdr:row>
      <xdr:rowOff>2540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19050</xdr:rowOff>
    </xdr:from>
    <xdr:ext cx="378460" cy="25717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70" y="619125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91440</xdr:rowOff>
    </xdr:from>
    <xdr:to>
      <xdr:col>55</xdr:col>
      <xdr:colOff>50800</xdr:colOff>
      <xdr:row>39</xdr:row>
      <xdr:rowOff>21590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6350</xdr:rowOff>
    </xdr:from>
    <xdr:ext cx="378460" cy="25717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145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82550</xdr:rowOff>
    </xdr:from>
    <xdr:to>
      <xdr:col>50</xdr:col>
      <xdr:colOff>165100</xdr:colOff>
      <xdr:row>39</xdr:row>
      <xdr:rowOff>12700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3810</xdr:rowOff>
    </xdr:from>
    <xdr:ext cx="37846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7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86360</xdr:rowOff>
    </xdr:from>
    <xdr:to>
      <xdr:col>46</xdr:col>
      <xdr:colOff>38100</xdr:colOff>
      <xdr:row>39</xdr:row>
      <xdr:rowOff>15875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6985</xdr:rowOff>
    </xdr:from>
    <xdr:ext cx="378460" cy="25717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70" y="669353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80645</xdr:rowOff>
    </xdr:from>
    <xdr:to>
      <xdr:col>41</xdr:col>
      <xdr:colOff>101600</xdr:colOff>
      <xdr:row>39</xdr:row>
      <xdr:rowOff>10795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1905</xdr:rowOff>
    </xdr:from>
    <xdr:ext cx="3784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70" y="6688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97790</xdr:rowOff>
    </xdr:from>
    <xdr:to>
      <xdr:col>36</xdr:col>
      <xdr:colOff>165100</xdr:colOff>
      <xdr:row>38</xdr:row>
      <xdr:rowOff>27940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19050</xdr:rowOff>
    </xdr:from>
    <xdr:ext cx="378460" cy="25717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70" y="653415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01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717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717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38100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717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134620</xdr:rowOff>
    </xdr:from>
    <xdr:to>
      <xdr:col>54</xdr:col>
      <xdr:colOff>189865</xdr:colOff>
      <xdr:row>59</xdr:row>
      <xdr:rowOff>89535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07120"/>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93345</xdr:rowOff>
    </xdr:from>
    <xdr:ext cx="378460" cy="259080"/>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8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89535</xdr:rowOff>
    </xdr:from>
    <xdr:to>
      <xdr:col>55</xdr:col>
      <xdr:colOff>88900</xdr:colOff>
      <xdr:row>59</xdr:row>
      <xdr:rowOff>89535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20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81280</xdr:rowOff>
    </xdr:from>
    <xdr:ext cx="534670" cy="259080"/>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82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46,155</a:t>
          </a:r>
          <a:endParaRPr kumimoji="1" lang="ja-JP" altLang="en-US" sz="1000" b="1">
            <a:latin typeface="ＭＳ Ｐゴシック"/>
          </a:endParaRPr>
        </a:p>
      </xdr:txBody>
    </xdr:sp>
    <xdr:clientData/>
  </xdr:oneCellAnchor>
  <xdr:twoCellAnchor>
    <xdr:from>
      <xdr:col>54</xdr:col>
      <xdr:colOff>101600</xdr:colOff>
      <xdr:row>50</xdr:row>
      <xdr:rowOff>134620</xdr:rowOff>
    </xdr:from>
    <xdr:to>
      <xdr:col>55</xdr:col>
      <xdr:colOff>88900</xdr:colOff>
      <xdr:row>50</xdr:row>
      <xdr:rowOff>134620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0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24765</xdr:rowOff>
    </xdr:from>
    <xdr:to>
      <xdr:col>55</xdr:col>
      <xdr:colOff>0</xdr:colOff>
      <xdr:row>56</xdr:row>
      <xdr:rowOff>149860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625965"/>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5080</xdr:rowOff>
    </xdr:from>
    <xdr:ext cx="469900" cy="259080"/>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49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26670</xdr:rowOff>
    </xdr:from>
    <xdr:to>
      <xdr:col>55</xdr:col>
      <xdr:colOff>50800</xdr:colOff>
      <xdr:row>58</xdr:row>
      <xdr:rowOff>128270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149860</xdr:rowOff>
    </xdr:from>
    <xdr:to>
      <xdr:col>50</xdr:col>
      <xdr:colOff>114300</xdr:colOff>
      <xdr:row>57</xdr:row>
      <xdr:rowOff>10795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510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20955</xdr:rowOff>
    </xdr:from>
    <xdr:to>
      <xdr:col>50</xdr:col>
      <xdr:colOff>165100</xdr:colOff>
      <xdr:row>58</xdr:row>
      <xdr:rowOff>122555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113665</xdr:rowOff>
    </xdr:from>
    <xdr:ext cx="467995" cy="2584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350" y="100577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163830</xdr:rowOff>
    </xdr:from>
    <xdr:to>
      <xdr:col>45</xdr:col>
      <xdr:colOff>177800</xdr:colOff>
      <xdr:row>57</xdr:row>
      <xdr:rowOff>10795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7650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26035</xdr:rowOff>
    </xdr:from>
    <xdr:to>
      <xdr:col>46</xdr:col>
      <xdr:colOff>38100</xdr:colOff>
      <xdr:row>58</xdr:row>
      <xdr:rowOff>127635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118745</xdr:rowOff>
    </xdr:from>
    <xdr:ext cx="46799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350" y="100628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163830</xdr:rowOff>
    </xdr:from>
    <xdr:to>
      <xdr:col>41</xdr:col>
      <xdr:colOff>50800</xdr:colOff>
      <xdr:row>57</xdr:row>
      <xdr:rowOff>22225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76503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31115</xdr:rowOff>
    </xdr:from>
    <xdr:to>
      <xdr:col>41</xdr:col>
      <xdr:colOff>101600</xdr:colOff>
      <xdr:row>58</xdr:row>
      <xdr:rowOff>132715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123825</xdr:rowOff>
    </xdr:from>
    <xdr:ext cx="467995" cy="25717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350" y="10067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31115</xdr:rowOff>
    </xdr:from>
    <xdr:to>
      <xdr:col>36</xdr:col>
      <xdr:colOff>165100</xdr:colOff>
      <xdr:row>58</xdr:row>
      <xdr:rowOff>132715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123825</xdr:rowOff>
    </xdr:from>
    <xdr:ext cx="467995" cy="25717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350" y="10067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145415</xdr:rowOff>
    </xdr:from>
    <xdr:to>
      <xdr:col>55</xdr:col>
      <xdr:colOff>50800</xdr:colOff>
      <xdr:row>56</xdr:row>
      <xdr:rowOff>75565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168275</xdr:rowOff>
    </xdr:from>
    <xdr:ext cx="534670" cy="25717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4265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99060</xdr:rowOff>
    </xdr:from>
    <xdr:to>
      <xdr:col>50</xdr:col>
      <xdr:colOff>165100</xdr:colOff>
      <xdr:row>57</xdr:row>
      <xdr:rowOff>29210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45720</xdr:rowOff>
    </xdr:from>
    <xdr:ext cx="53276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1965" y="9475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132080</xdr:rowOff>
    </xdr:from>
    <xdr:to>
      <xdr:col>46</xdr:col>
      <xdr:colOff>38100</xdr:colOff>
      <xdr:row>57</xdr:row>
      <xdr:rowOff>61595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78105</xdr:rowOff>
    </xdr:from>
    <xdr:ext cx="532765" cy="25717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2965" y="95078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113030</xdr:rowOff>
    </xdr:from>
    <xdr:to>
      <xdr:col>41</xdr:col>
      <xdr:colOff>101600</xdr:colOff>
      <xdr:row>57</xdr:row>
      <xdr:rowOff>43180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59690</xdr:rowOff>
    </xdr:from>
    <xdr:ext cx="53276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3965" y="94894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143510</xdr:rowOff>
    </xdr:from>
    <xdr:to>
      <xdr:col>36</xdr:col>
      <xdr:colOff>165100</xdr:colOff>
      <xdr:row>57</xdr:row>
      <xdr:rowOff>73025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89535</xdr:rowOff>
    </xdr:from>
    <xdr:ext cx="532765" cy="25717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4965" y="95192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015" cy="25717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717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717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717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17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21590</xdr:rowOff>
    </xdr:from>
    <xdr:to>
      <xdr:col>54</xdr:col>
      <xdr:colOff>189865</xdr:colOff>
      <xdr:row>78</xdr:row>
      <xdr:rowOff>89535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3090"/>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93345</xdr:rowOff>
    </xdr:from>
    <xdr:ext cx="469900" cy="25908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66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89535</xdr:rowOff>
    </xdr:from>
    <xdr:to>
      <xdr:col>55</xdr:col>
      <xdr:colOff>88900</xdr:colOff>
      <xdr:row>78</xdr:row>
      <xdr:rowOff>89535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6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139700</xdr:rowOff>
    </xdr:from>
    <xdr:ext cx="534670"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8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65,166</a:t>
          </a:r>
          <a:endParaRPr kumimoji="1" lang="ja-JP" altLang="en-US" sz="1000" b="1">
            <a:latin typeface="ＭＳ Ｐゴシック"/>
          </a:endParaRPr>
        </a:p>
      </xdr:txBody>
    </xdr:sp>
    <xdr:clientData/>
  </xdr:oneCellAnchor>
  <xdr:twoCellAnchor>
    <xdr:from>
      <xdr:col>54</xdr:col>
      <xdr:colOff>101600</xdr:colOff>
      <xdr:row>70</xdr:row>
      <xdr:rowOff>21590</xdr:rowOff>
    </xdr:from>
    <xdr:to>
      <xdr:col>55</xdr:col>
      <xdr:colOff>88900</xdr:colOff>
      <xdr:row>70</xdr:row>
      <xdr:rowOff>21590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132715</xdr:rowOff>
    </xdr:from>
    <xdr:to>
      <xdr:col>55</xdr:col>
      <xdr:colOff>0</xdr:colOff>
      <xdr:row>76</xdr:row>
      <xdr:rowOff>130175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820015"/>
          <a:ext cx="83820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133985</xdr:rowOff>
    </xdr:from>
    <xdr:ext cx="534670" cy="25717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418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155575</xdr:rowOff>
    </xdr:from>
    <xdr:to>
      <xdr:col>55</xdr:col>
      <xdr:colOff>50800</xdr:colOff>
      <xdr:row>77</xdr:row>
      <xdr:rowOff>86360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130175</xdr:rowOff>
    </xdr:from>
    <xdr:to>
      <xdr:col>50</xdr:col>
      <xdr:colOff>114300</xdr:colOff>
      <xdr:row>76</xdr:row>
      <xdr:rowOff>166370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603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99695</xdr:rowOff>
    </xdr:from>
    <xdr:to>
      <xdr:col>50</xdr:col>
      <xdr:colOff>165100</xdr:colOff>
      <xdr:row>78</xdr:row>
      <xdr:rowOff>29845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20955</xdr:rowOff>
    </xdr:from>
    <xdr:ext cx="467995" cy="25717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350" y="133940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115570</xdr:rowOff>
    </xdr:from>
    <xdr:to>
      <xdr:col>45</xdr:col>
      <xdr:colOff>177800</xdr:colOff>
      <xdr:row>76</xdr:row>
      <xdr:rowOff>166370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457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119380</xdr:rowOff>
    </xdr:from>
    <xdr:to>
      <xdr:col>46</xdr:col>
      <xdr:colOff>38100</xdr:colOff>
      <xdr:row>78</xdr:row>
      <xdr:rowOff>49530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40640</xdr:rowOff>
    </xdr:from>
    <xdr:ext cx="467995" cy="25717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350" y="134137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79375</xdr:rowOff>
    </xdr:from>
    <xdr:to>
      <xdr:col>41</xdr:col>
      <xdr:colOff>50800</xdr:colOff>
      <xdr:row>76</xdr:row>
      <xdr:rowOff>115570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095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120650</xdr:rowOff>
    </xdr:from>
    <xdr:to>
      <xdr:col>41</xdr:col>
      <xdr:colOff>101600</xdr:colOff>
      <xdr:row>78</xdr:row>
      <xdr:rowOff>50165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41275</xdr:rowOff>
    </xdr:from>
    <xdr:ext cx="467995" cy="25717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350" y="134143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118110</xdr:rowOff>
    </xdr:from>
    <xdr:to>
      <xdr:col>36</xdr:col>
      <xdr:colOff>165100</xdr:colOff>
      <xdr:row>78</xdr:row>
      <xdr:rowOff>48260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39370</xdr:rowOff>
    </xdr:from>
    <xdr:ext cx="46799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350" y="13412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81915</xdr:rowOff>
    </xdr:from>
    <xdr:to>
      <xdr:col>55</xdr:col>
      <xdr:colOff>50800</xdr:colOff>
      <xdr:row>75</xdr:row>
      <xdr:rowOff>12065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104775</xdr:rowOff>
    </xdr:from>
    <xdr:ext cx="534670" cy="25908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20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79375</xdr:rowOff>
    </xdr:from>
    <xdr:to>
      <xdr:col>50</xdr:col>
      <xdr:colOff>165100</xdr:colOff>
      <xdr:row>77</xdr:row>
      <xdr:rowOff>9525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26035</xdr:rowOff>
    </xdr:from>
    <xdr:ext cx="53276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1965" y="128847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114935</xdr:rowOff>
    </xdr:from>
    <xdr:to>
      <xdr:col>46</xdr:col>
      <xdr:colOff>38100</xdr:colOff>
      <xdr:row>77</xdr:row>
      <xdr:rowOff>45085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61595</xdr:rowOff>
    </xdr:from>
    <xdr:ext cx="532765"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2965" y="12920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64770</xdr:rowOff>
    </xdr:from>
    <xdr:to>
      <xdr:col>41</xdr:col>
      <xdr:colOff>101600</xdr:colOff>
      <xdr:row>76</xdr:row>
      <xdr:rowOff>166370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11430</xdr:rowOff>
    </xdr:from>
    <xdr:ext cx="53276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3965" y="12870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29210</xdr:rowOff>
    </xdr:from>
    <xdr:to>
      <xdr:col>36</xdr:col>
      <xdr:colOff>165100</xdr:colOff>
      <xdr:row>76</xdr:row>
      <xdr:rowOff>130175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59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146685</xdr:rowOff>
    </xdr:from>
    <xdr:ext cx="532765" cy="25717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28339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17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8255</xdr:rowOff>
    </xdr:from>
    <xdr:to>
      <xdr:col>54</xdr:col>
      <xdr:colOff>189865</xdr:colOff>
      <xdr:row>97</xdr:row>
      <xdr:rowOff>170815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8755"/>
          <a:ext cx="127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3175</xdr:rowOff>
    </xdr:from>
    <xdr:ext cx="534670" cy="25908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5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17,063</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170815</xdr:rowOff>
    </xdr:from>
    <xdr:to>
      <xdr:col>55</xdr:col>
      <xdr:colOff>88900</xdr:colOff>
      <xdr:row>97</xdr:row>
      <xdr:rowOff>170815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126365</xdr:rowOff>
    </xdr:from>
    <xdr:ext cx="598805"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124,362</a:t>
          </a:r>
          <a:endParaRPr kumimoji="1" lang="ja-JP" altLang="en-US" sz="1000" b="1">
            <a:latin typeface="ＭＳ Ｐゴシック"/>
          </a:endParaRPr>
        </a:p>
      </xdr:txBody>
    </xdr:sp>
    <xdr:clientData/>
  </xdr:oneCellAnchor>
  <xdr:twoCellAnchor>
    <xdr:from>
      <xdr:col>54</xdr:col>
      <xdr:colOff>101600</xdr:colOff>
      <xdr:row>90</xdr:row>
      <xdr:rowOff>8255</xdr:rowOff>
    </xdr:from>
    <xdr:to>
      <xdr:col>55</xdr:col>
      <xdr:colOff>88900</xdr:colOff>
      <xdr:row>90</xdr:row>
      <xdr:rowOff>8255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125730</xdr:rowOff>
    </xdr:from>
    <xdr:to>
      <xdr:col>55</xdr:col>
      <xdr:colOff>0</xdr:colOff>
      <xdr:row>95</xdr:row>
      <xdr:rowOff>120650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070580"/>
          <a:ext cx="8382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164465</xdr:rowOff>
    </xdr:from>
    <xdr:ext cx="53467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52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14605</xdr:rowOff>
    </xdr:from>
    <xdr:to>
      <xdr:col>55</xdr:col>
      <xdr:colOff>50800</xdr:colOff>
      <xdr:row>96</xdr:row>
      <xdr:rowOff>116205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163830</xdr:rowOff>
    </xdr:from>
    <xdr:to>
      <xdr:col>50</xdr:col>
      <xdr:colOff>114300</xdr:colOff>
      <xdr:row>93</xdr:row>
      <xdr:rowOff>125730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93723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22860</xdr:rowOff>
    </xdr:from>
    <xdr:to>
      <xdr:col>50</xdr:col>
      <xdr:colOff>165100</xdr:colOff>
      <xdr:row>96</xdr:row>
      <xdr:rowOff>124460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115570</xdr:rowOff>
    </xdr:from>
    <xdr:ext cx="532765"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1965" y="16574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92</xdr:row>
      <xdr:rowOff>163830</xdr:rowOff>
    </xdr:from>
    <xdr:to>
      <xdr:col>45</xdr:col>
      <xdr:colOff>177800</xdr:colOff>
      <xdr:row>94</xdr:row>
      <xdr:rowOff>22225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93723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26670</xdr:rowOff>
    </xdr:from>
    <xdr:to>
      <xdr:col>46</xdr:col>
      <xdr:colOff>38100</xdr:colOff>
      <xdr:row>96</xdr:row>
      <xdr:rowOff>128270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119380</xdr:rowOff>
    </xdr:from>
    <xdr:ext cx="53276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5785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22225</xdr:rowOff>
    </xdr:from>
    <xdr:to>
      <xdr:col>41</xdr:col>
      <xdr:colOff>50800</xdr:colOff>
      <xdr:row>96</xdr:row>
      <xdr:rowOff>54610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38525"/>
          <a:ext cx="88900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6985</xdr:rowOff>
    </xdr:from>
    <xdr:to>
      <xdr:col>41</xdr:col>
      <xdr:colOff>101600</xdr:colOff>
      <xdr:row>96</xdr:row>
      <xdr:rowOff>109220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99695</xdr:rowOff>
    </xdr:from>
    <xdr:ext cx="532765" cy="25717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5588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22225</xdr:rowOff>
    </xdr:from>
    <xdr:to>
      <xdr:col>36</xdr:col>
      <xdr:colOff>165100</xdr:colOff>
      <xdr:row>96</xdr:row>
      <xdr:rowOff>123825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114935</xdr:rowOff>
    </xdr:from>
    <xdr:ext cx="53276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5741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69850</xdr:rowOff>
    </xdr:from>
    <xdr:to>
      <xdr:col>55</xdr:col>
      <xdr:colOff>50800</xdr:colOff>
      <xdr:row>96</xdr:row>
      <xdr:rowOff>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92710</xdr:rowOff>
    </xdr:from>
    <xdr:ext cx="534670"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09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74930</xdr:rowOff>
    </xdr:from>
    <xdr:to>
      <xdr:col>50</xdr:col>
      <xdr:colOff>165100</xdr:colOff>
      <xdr:row>94</xdr:row>
      <xdr:rowOff>5080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0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21590</xdr:rowOff>
    </xdr:from>
    <xdr:ext cx="53276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1965" y="157949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92</xdr:row>
      <xdr:rowOff>113030</xdr:rowOff>
    </xdr:from>
    <xdr:to>
      <xdr:col>46</xdr:col>
      <xdr:colOff>38100</xdr:colOff>
      <xdr:row>93</xdr:row>
      <xdr:rowOff>43180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8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91</xdr:row>
      <xdr:rowOff>59690</xdr:rowOff>
    </xdr:from>
    <xdr:ext cx="53276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56616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143510</xdr:rowOff>
    </xdr:from>
    <xdr:to>
      <xdr:col>41</xdr:col>
      <xdr:colOff>101600</xdr:colOff>
      <xdr:row>94</xdr:row>
      <xdr:rowOff>73025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88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89535</xdr:rowOff>
    </xdr:from>
    <xdr:ext cx="532765" cy="25717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58629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3810</xdr:rowOff>
    </xdr:from>
    <xdr:to>
      <xdr:col>36</xdr:col>
      <xdr:colOff>165100</xdr:colOff>
      <xdr:row>96</xdr:row>
      <xdr:rowOff>105410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122555</xdr:rowOff>
    </xdr:from>
    <xdr:ext cx="532765" cy="25717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62388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015" cy="25717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54610</xdr:rowOff>
    </xdr:from>
    <xdr:ext cx="531495" cy="25717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398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17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1495" cy="25717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255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100330</xdr:rowOff>
    </xdr:from>
    <xdr:to>
      <xdr:col>85</xdr:col>
      <xdr:colOff>126365</xdr:colOff>
      <xdr:row>38</xdr:row>
      <xdr:rowOff>49530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4383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53340</xdr:rowOff>
    </xdr:from>
    <xdr:ext cx="469900" cy="25717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684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49530</xdr:rowOff>
    </xdr:from>
    <xdr:to>
      <xdr:col>86</xdr:col>
      <xdr:colOff>25400</xdr:colOff>
      <xdr:row>38</xdr:row>
      <xdr:rowOff>49530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6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46990</xdr:rowOff>
    </xdr:from>
    <xdr:ext cx="534670" cy="259080"/>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19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85</xdr:col>
      <xdr:colOff>38100</xdr:colOff>
      <xdr:row>30</xdr:row>
      <xdr:rowOff>100330</xdr:rowOff>
    </xdr:from>
    <xdr:to>
      <xdr:col>86</xdr:col>
      <xdr:colOff>25400</xdr:colOff>
      <xdr:row>30</xdr:row>
      <xdr:rowOff>100330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4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92075</xdr:rowOff>
    </xdr:from>
    <xdr:to>
      <xdr:col>85</xdr:col>
      <xdr:colOff>127000</xdr:colOff>
      <xdr:row>37</xdr:row>
      <xdr:rowOff>122555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3572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34925</xdr:rowOff>
    </xdr:from>
    <xdr:ext cx="534670" cy="259080"/>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35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12065</xdr:rowOff>
    </xdr:from>
    <xdr:to>
      <xdr:col>85</xdr:col>
      <xdr:colOff>177800</xdr:colOff>
      <xdr:row>36</xdr:row>
      <xdr:rowOff>113665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119380</xdr:rowOff>
    </xdr:from>
    <xdr:to>
      <xdr:col>81</xdr:col>
      <xdr:colOff>50800</xdr:colOff>
      <xdr:row>37</xdr:row>
      <xdr:rowOff>122555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4630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36830</xdr:rowOff>
    </xdr:from>
    <xdr:to>
      <xdr:col>81</xdr:col>
      <xdr:colOff>101600</xdr:colOff>
      <xdr:row>36</xdr:row>
      <xdr:rowOff>138430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154940</xdr:rowOff>
    </xdr:from>
    <xdr:ext cx="532765" cy="25717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3965" y="5984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114935</xdr:rowOff>
    </xdr:from>
    <xdr:to>
      <xdr:col>76</xdr:col>
      <xdr:colOff>114300</xdr:colOff>
      <xdr:row>37</xdr:row>
      <xdr:rowOff>119380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4585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69850</xdr:rowOff>
    </xdr:from>
    <xdr:to>
      <xdr:col>76</xdr:col>
      <xdr:colOff>165100</xdr:colOff>
      <xdr:row>37</xdr:row>
      <xdr:rowOff>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16510</xdr:rowOff>
    </xdr:from>
    <xdr:ext cx="532765" cy="25908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4965" y="6017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19685</xdr:rowOff>
    </xdr:from>
    <xdr:to>
      <xdr:col>71</xdr:col>
      <xdr:colOff>177800</xdr:colOff>
      <xdr:row>37</xdr:row>
      <xdr:rowOff>114935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191885"/>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46355</xdr:rowOff>
    </xdr:from>
    <xdr:to>
      <xdr:col>72</xdr:col>
      <xdr:colOff>38100</xdr:colOff>
      <xdr:row>36</xdr:row>
      <xdr:rowOff>147955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164465</xdr:rowOff>
    </xdr:from>
    <xdr:ext cx="53276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5965" y="59937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61595</xdr:rowOff>
    </xdr:from>
    <xdr:to>
      <xdr:col>67</xdr:col>
      <xdr:colOff>101600</xdr:colOff>
      <xdr:row>36</xdr:row>
      <xdr:rowOff>163195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154940</xdr:rowOff>
    </xdr:from>
    <xdr:ext cx="532765" cy="25717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6965" y="6327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41275</xdr:rowOff>
    </xdr:from>
    <xdr:to>
      <xdr:col>85</xdr:col>
      <xdr:colOff>177800</xdr:colOff>
      <xdr:row>37</xdr:row>
      <xdr:rowOff>143510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19685</xdr:rowOff>
    </xdr:from>
    <xdr:ext cx="534670" cy="25717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633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71755</xdr:rowOff>
    </xdr:from>
    <xdr:to>
      <xdr:col>81</xdr:col>
      <xdr:colOff>101600</xdr:colOff>
      <xdr:row>38</xdr:row>
      <xdr:rowOff>1905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164465</xdr:rowOff>
    </xdr:from>
    <xdr:ext cx="53276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3965" y="6508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68580</xdr:rowOff>
    </xdr:from>
    <xdr:to>
      <xdr:col>76</xdr:col>
      <xdr:colOff>165100</xdr:colOff>
      <xdr:row>37</xdr:row>
      <xdr:rowOff>170180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161290</xdr:rowOff>
    </xdr:from>
    <xdr:ext cx="532765"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4965" y="65049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64135</xdr:rowOff>
    </xdr:from>
    <xdr:to>
      <xdr:col>72</xdr:col>
      <xdr:colOff>38100</xdr:colOff>
      <xdr:row>37</xdr:row>
      <xdr:rowOff>166370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0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156845</xdr:rowOff>
    </xdr:from>
    <xdr:ext cx="532765" cy="25717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5965" y="65004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140335</xdr:rowOff>
    </xdr:from>
    <xdr:to>
      <xdr:col>67</xdr:col>
      <xdr:colOff>101600</xdr:colOff>
      <xdr:row>36</xdr:row>
      <xdr:rowOff>70485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86995</xdr:rowOff>
    </xdr:from>
    <xdr:ext cx="532765" cy="25717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6965" y="59162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015" cy="25717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717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372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13335</xdr:rowOff>
    </xdr:from>
    <xdr:to>
      <xdr:col>85</xdr:col>
      <xdr:colOff>126365</xdr:colOff>
      <xdr:row>58</xdr:row>
      <xdr:rowOff>22225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8583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26035</xdr:rowOff>
    </xdr:from>
    <xdr:ext cx="534670" cy="259080"/>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70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30,180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22225</xdr:rowOff>
    </xdr:from>
    <xdr:to>
      <xdr:col>86</xdr:col>
      <xdr:colOff>25400</xdr:colOff>
      <xdr:row>58</xdr:row>
      <xdr:rowOff>22225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66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132080</xdr:rowOff>
    </xdr:from>
    <xdr:ext cx="598805" cy="25717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616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102,624</a:t>
          </a:r>
          <a:endParaRPr kumimoji="1" lang="ja-JP" altLang="en-US" sz="1000" b="1">
            <a:latin typeface="ＭＳ Ｐゴシック"/>
          </a:endParaRPr>
        </a:p>
      </xdr:txBody>
    </xdr:sp>
    <xdr:clientData/>
  </xdr:oneCellAnchor>
  <xdr:twoCellAnchor>
    <xdr:from>
      <xdr:col>85</xdr:col>
      <xdr:colOff>38100</xdr:colOff>
      <xdr:row>50</xdr:row>
      <xdr:rowOff>13335</xdr:rowOff>
    </xdr:from>
    <xdr:to>
      <xdr:col>86</xdr:col>
      <xdr:colOff>25400</xdr:colOff>
      <xdr:row>50</xdr:row>
      <xdr:rowOff>13335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8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13335</xdr:rowOff>
    </xdr:from>
    <xdr:to>
      <xdr:col>85</xdr:col>
      <xdr:colOff>127000</xdr:colOff>
      <xdr:row>57</xdr:row>
      <xdr:rowOff>112395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8598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78740</xdr:rowOff>
    </xdr:from>
    <xdr:ext cx="534670" cy="259080"/>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37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55880</xdr:rowOff>
    </xdr:from>
    <xdr:to>
      <xdr:col>85</xdr:col>
      <xdr:colOff>177800</xdr:colOff>
      <xdr:row>55</xdr:row>
      <xdr:rowOff>157480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8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xdr:rowOff>
    </xdr:from>
    <xdr:to>
      <xdr:col>81</xdr:col>
      <xdr:colOff>50800</xdr:colOff>
      <xdr:row>57</xdr:row>
      <xdr:rowOff>112395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7328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1905</xdr:rowOff>
    </xdr:from>
    <xdr:to>
      <xdr:col>81</xdr:col>
      <xdr:colOff>101600</xdr:colOff>
      <xdr:row>56</xdr:row>
      <xdr:rowOff>103505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120650</xdr:rowOff>
    </xdr:from>
    <xdr:ext cx="532765" cy="25717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3965" y="93789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635</xdr:rowOff>
    </xdr:from>
    <xdr:to>
      <xdr:col>76</xdr:col>
      <xdr:colOff>114300</xdr:colOff>
      <xdr:row>57</xdr:row>
      <xdr:rowOff>137160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7328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59690</xdr:rowOff>
    </xdr:from>
    <xdr:to>
      <xdr:col>76</xdr:col>
      <xdr:colOff>165100</xdr:colOff>
      <xdr:row>56</xdr:row>
      <xdr:rowOff>161290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6350</xdr:rowOff>
    </xdr:from>
    <xdr:ext cx="532765" cy="25717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4965" y="9436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137160</xdr:rowOff>
    </xdr:from>
    <xdr:to>
      <xdr:col>71</xdr:col>
      <xdr:colOff>177800</xdr:colOff>
      <xdr:row>58</xdr:row>
      <xdr:rowOff>102235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0981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80010</xdr:rowOff>
    </xdr:from>
    <xdr:to>
      <xdr:col>72</xdr:col>
      <xdr:colOff>38100</xdr:colOff>
      <xdr:row>57</xdr:row>
      <xdr:rowOff>10160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26670</xdr:rowOff>
    </xdr:from>
    <xdr:ext cx="532765"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5965" y="9456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109855</xdr:rowOff>
    </xdr:from>
    <xdr:to>
      <xdr:col>67</xdr:col>
      <xdr:colOff>101600</xdr:colOff>
      <xdr:row>57</xdr:row>
      <xdr:rowOff>40640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11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56515</xdr:rowOff>
    </xdr:from>
    <xdr:ext cx="532765" cy="2584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6965" y="94862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133985</xdr:rowOff>
    </xdr:from>
    <xdr:to>
      <xdr:col>85</xdr:col>
      <xdr:colOff>177800</xdr:colOff>
      <xdr:row>57</xdr:row>
      <xdr:rowOff>64135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112395</xdr:rowOff>
    </xdr:from>
    <xdr:ext cx="534670" cy="25717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135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61595</xdr:rowOff>
    </xdr:from>
    <xdr:to>
      <xdr:col>81</xdr:col>
      <xdr:colOff>101600</xdr:colOff>
      <xdr:row>57</xdr:row>
      <xdr:rowOff>163195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154940</xdr:rowOff>
    </xdr:from>
    <xdr:ext cx="532765" cy="25717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3965" y="99275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121285</xdr:rowOff>
    </xdr:from>
    <xdr:to>
      <xdr:col>76</xdr:col>
      <xdr:colOff>165100</xdr:colOff>
      <xdr:row>57</xdr:row>
      <xdr:rowOff>52070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22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42545</xdr:rowOff>
    </xdr:from>
    <xdr:ext cx="532765" cy="25717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4965" y="9815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86360</xdr:rowOff>
    </xdr:from>
    <xdr:to>
      <xdr:col>72</xdr:col>
      <xdr:colOff>38100</xdr:colOff>
      <xdr:row>58</xdr:row>
      <xdr:rowOff>16510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7620</xdr:rowOff>
    </xdr:from>
    <xdr:ext cx="532765" cy="25717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5965" y="99517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52070</xdr:rowOff>
    </xdr:from>
    <xdr:to>
      <xdr:col>67</xdr:col>
      <xdr:colOff>101600</xdr:colOff>
      <xdr:row>58</xdr:row>
      <xdr:rowOff>153035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144145</xdr:rowOff>
    </xdr:from>
    <xdr:ext cx="532765" cy="25717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6965" y="100882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7015" cy="25717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080" y="13256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17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70</xdr:row>
      <xdr:rowOff>111760</xdr:rowOff>
    </xdr:from>
    <xdr:ext cx="531495" cy="25717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505" y="12113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717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37465</xdr:rowOff>
    </xdr:from>
    <xdr:to>
      <xdr:col>85</xdr:col>
      <xdr:colOff>126365</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10415"/>
          <a:ext cx="127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29210</xdr:rowOff>
    </xdr:from>
    <xdr:ext cx="249555" cy="25717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4023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155575</xdr:rowOff>
    </xdr:from>
    <xdr:ext cx="534670" cy="25717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856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20,784</a:t>
          </a:r>
          <a:endParaRPr kumimoji="1" lang="ja-JP" altLang="en-US" sz="1000" b="1">
            <a:latin typeface="ＭＳ Ｐゴシック"/>
          </a:endParaRPr>
        </a:p>
      </xdr:txBody>
    </xdr:sp>
    <xdr:clientData/>
  </xdr:oneCellAnchor>
  <xdr:twoCellAnchor>
    <xdr:from>
      <xdr:col>85</xdr:col>
      <xdr:colOff>38100</xdr:colOff>
      <xdr:row>71</xdr:row>
      <xdr:rowOff>37465</xdr:rowOff>
    </xdr:from>
    <xdr:to>
      <xdr:col>86</xdr:col>
      <xdr:colOff>25400</xdr:colOff>
      <xdr:row>71</xdr:row>
      <xdr:rowOff>37465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58420</xdr:rowOff>
    </xdr:from>
    <xdr:to>
      <xdr:col>85</xdr:col>
      <xdr:colOff>127000</xdr:colOff>
      <xdr:row>77</xdr:row>
      <xdr:rowOff>163830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2917170"/>
          <a:ext cx="83820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67310</xdr:rowOff>
    </xdr:from>
    <xdr:ext cx="378460" cy="259080"/>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68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88900</xdr:rowOff>
    </xdr:from>
    <xdr:to>
      <xdr:col>85</xdr:col>
      <xdr:colOff>177800</xdr:colOff>
      <xdr:row>78</xdr:row>
      <xdr:rowOff>19050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163830</xdr:rowOff>
    </xdr:from>
    <xdr:to>
      <xdr:col>81</xdr:col>
      <xdr:colOff>50800</xdr:colOff>
      <xdr:row>77</xdr:row>
      <xdr:rowOff>168275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3654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72390</xdr:rowOff>
    </xdr:from>
    <xdr:to>
      <xdr:col>81</xdr:col>
      <xdr:colOff>101600</xdr:colOff>
      <xdr:row>78</xdr:row>
      <xdr:rowOff>2540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19050</xdr:rowOff>
    </xdr:from>
    <xdr:ext cx="467995" cy="25717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350" y="130492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153035</xdr:rowOff>
    </xdr:from>
    <xdr:to>
      <xdr:col>76</xdr:col>
      <xdr:colOff>114300</xdr:colOff>
      <xdr:row>77</xdr:row>
      <xdr:rowOff>168275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35468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50800</xdr:rowOff>
    </xdr:from>
    <xdr:to>
      <xdr:col>76</xdr:col>
      <xdr:colOff>165100</xdr:colOff>
      <xdr:row>77</xdr:row>
      <xdr:rowOff>152400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168910</xdr:rowOff>
    </xdr:from>
    <xdr:ext cx="467995" cy="25717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350" y="13027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120650</xdr:rowOff>
    </xdr:from>
    <xdr:to>
      <xdr:col>71</xdr:col>
      <xdr:colOff>177800</xdr:colOff>
      <xdr:row>77</xdr:row>
      <xdr:rowOff>153035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3223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111125</xdr:rowOff>
    </xdr:from>
    <xdr:to>
      <xdr:col>72</xdr:col>
      <xdr:colOff>38100</xdr:colOff>
      <xdr:row>78</xdr:row>
      <xdr:rowOff>41275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32385</xdr:rowOff>
    </xdr:from>
    <xdr:ext cx="378460" cy="25717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70" y="134054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121920</xdr:rowOff>
    </xdr:from>
    <xdr:to>
      <xdr:col>67</xdr:col>
      <xdr:colOff>101600</xdr:colOff>
      <xdr:row>78</xdr:row>
      <xdr:rowOff>52070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43180</xdr:rowOff>
    </xdr:from>
    <xdr:ext cx="378460" cy="25717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70" y="1341628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75</xdr:row>
      <xdr:rowOff>7620</xdr:rowOff>
    </xdr:from>
    <xdr:to>
      <xdr:col>85</xdr:col>
      <xdr:colOff>177800</xdr:colOff>
      <xdr:row>75</xdr:row>
      <xdr:rowOff>109220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30480</xdr:rowOff>
    </xdr:from>
    <xdr:ext cx="469900" cy="25717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7177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113030</xdr:rowOff>
    </xdr:from>
    <xdr:to>
      <xdr:col>81</xdr:col>
      <xdr:colOff>101600</xdr:colOff>
      <xdr:row>78</xdr:row>
      <xdr:rowOff>43180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34290</xdr:rowOff>
    </xdr:from>
    <xdr:ext cx="37846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70" y="13407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117475</xdr:rowOff>
    </xdr:from>
    <xdr:to>
      <xdr:col>76</xdr:col>
      <xdr:colOff>165100</xdr:colOff>
      <xdr:row>78</xdr:row>
      <xdr:rowOff>47625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38735</xdr:rowOff>
    </xdr:from>
    <xdr:ext cx="37846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70" y="13411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102235</xdr:rowOff>
    </xdr:from>
    <xdr:to>
      <xdr:col>72</xdr:col>
      <xdr:colOff>38100</xdr:colOff>
      <xdr:row>78</xdr:row>
      <xdr:rowOff>32385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76</xdr:row>
      <xdr:rowOff>48895</xdr:rowOff>
    </xdr:from>
    <xdr:ext cx="37846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70" y="13079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69850</xdr:rowOff>
    </xdr:from>
    <xdr:to>
      <xdr:col>67</xdr:col>
      <xdr:colOff>101600</xdr:colOff>
      <xdr:row>77</xdr:row>
      <xdr:rowOff>171450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16510</xdr:rowOff>
    </xdr:from>
    <xdr:ext cx="46799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046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7015"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717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717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372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139065</xdr:rowOff>
    </xdr:from>
    <xdr:to>
      <xdr:col>85</xdr:col>
      <xdr:colOff>126365</xdr:colOff>
      <xdr:row>98</xdr:row>
      <xdr:rowOff>124460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398115"/>
          <a:ext cx="127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128270</xdr:rowOff>
    </xdr:from>
    <xdr:ext cx="469900" cy="259080"/>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3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8,938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124460</xdr:rowOff>
    </xdr:from>
    <xdr:to>
      <xdr:col>86</xdr:col>
      <xdr:colOff>25400</xdr:colOff>
      <xdr:row>98</xdr:row>
      <xdr:rowOff>124460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2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86360</xdr:rowOff>
    </xdr:from>
    <xdr:ext cx="598805" cy="25717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1739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102,520</a:t>
          </a:r>
          <a:endParaRPr kumimoji="1" lang="ja-JP" altLang="en-US" sz="1000" b="1">
            <a:latin typeface="ＭＳ Ｐゴシック"/>
          </a:endParaRPr>
        </a:p>
      </xdr:txBody>
    </xdr:sp>
    <xdr:clientData/>
  </xdr:oneCellAnchor>
  <xdr:twoCellAnchor>
    <xdr:from>
      <xdr:col>85</xdr:col>
      <xdr:colOff>38100</xdr:colOff>
      <xdr:row>89</xdr:row>
      <xdr:rowOff>139065</xdr:rowOff>
    </xdr:from>
    <xdr:to>
      <xdr:col>86</xdr:col>
      <xdr:colOff>25400</xdr:colOff>
      <xdr:row>89</xdr:row>
      <xdr:rowOff>139065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96520</xdr:rowOff>
    </xdr:from>
    <xdr:to>
      <xdr:col>85</xdr:col>
      <xdr:colOff>127000</xdr:colOff>
      <xdr:row>96</xdr:row>
      <xdr:rowOff>111125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557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167005</xdr:rowOff>
    </xdr:from>
    <xdr:ext cx="534670" cy="25717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8330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144145</xdr:rowOff>
    </xdr:from>
    <xdr:to>
      <xdr:col>85</xdr:col>
      <xdr:colOff>177800</xdr:colOff>
      <xdr:row>96</xdr:row>
      <xdr:rowOff>74930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31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99060</xdr:rowOff>
    </xdr:from>
    <xdr:to>
      <xdr:col>81</xdr:col>
      <xdr:colOff>50800</xdr:colOff>
      <xdr:row>96</xdr:row>
      <xdr:rowOff>111125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5582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156210</xdr:rowOff>
    </xdr:from>
    <xdr:to>
      <xdr:col>81</xdr:col>
      <xdr:colOff>101600</xdr:colOff>
      <xdr:row>96</xdr:row>
      <xdr:rowOff>86360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102870</xdr:rowOff>
    </xdr:from>
    <xdr:ext cx="532765"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3965" y="16219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99060</xdr:rowOff>
    </xdr:from>
    <xdr:to>
      <xdr:col>76</xdr:col>
      <xdr:colOff>114300</xdr:colOff>
      <xdr:row>96</xdr:row>
      <xdr:rowOff>142240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582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163830</xdr:rowOff>
    </xdr:from>
    <xdr:to>
      <xdr:col>76</xdr:col>
      <xdr:colOff>165100</xdr:colOff>
      <xdr:row>96</xdr:row>
      <xdr:rowOff>93980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110490</xdr:rowOff>
    </xdr:from>
    <xdr:ext cx="532765" cy="25717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4965" y="162267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142240</xdr:rowOff>
    </xdr:from>
    <xdr:to>
      <xdr:col>71</xdr:col>
      <xdr:colOff>177800</xdr:colOff>
      <xdr:row>96</xdr:row>
      <xdr:rowOff>146050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014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141605</xdr:rowOff>
    </xdr:from>
    <xdr:to>
      <xdr:col>72</xdr:col>
      <xdr:colOff>38100</xdr:colOff>
      <xdr:row>96</xdr:row>
      <xdr:rowOff>71755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88265</xdr:rowOff>
    </xdr:from>
    <xdr:ext cx="532765" cy="25717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5965" y="162045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128905</xdr:rowOff>
    </xdr:from>
    <xdr:to>
      <xdr:col>67</xdr:col>
      <xdr:colOff>101600</xdr:colOff>
      <xdr:row>96</xdr:row>
      <xdr:rowOff>59055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75565</xdr:rowOff>
    </xdr:from>
    <xdr:ext cx="532765" cy="25717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6965" y="161918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45720</xdr:rowOff>
    </xdr:from>
    <xdr:to>
      <xdr:col>85</xdr:col>
      <xdr:colOff>177800</xdr:colOff>
      <xdr:row>96</xdr:row>
      <xdr:rowOff>147320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24130</xdr:rowOff>
    </xdr:from>
    <xdr:ext cx="534670" cy="259080"/>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83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60325</xdr:rowOff>
    </xdr:from>
    <xdr:to>
      <xdr:col>81</xdr:col>
      <xdr:colOff>101600</xdr:colOff>
      <xdr:row>96</xdr:row>
      <xdr:rowOff>161925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153035</xdr:rowOff>
    </xdr:from>
    <xdr:ext cx="53276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3965" y="16612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48260</xdr:rowOff>
    </xdr:from>
    <xdr:to>
      <xdr:col>76</xdr:col>
      <xdr:colOff>165100</xdr:colOff>
      <xdr:row>96</xdr:row>
      <xdr:rowOff>149860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140970</xdr:rowOff>
    </xdr:from>
    <xdr:ext cx="53276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4965" y="16600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91440</xdr:rowOff>
    </xdr:from>
    <xdr:to>
      <xdr:col>72</xdr:col>
      <xdr:colOff>38100</xdr:colOff>
      <xdr:row>97</xdr:row>
      <xdr:rowOff>21590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12700</xdr:rowOff>
    </xdr:from>
    <xdr:ext cx="53276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5965" y="16643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95250</xdr:rowOff>
    </xdr:from>
    <xdr:to>
      <xdr:col>67</xdr:col>
      <xdr:colOff>101600</xdr:colOff>
      <xdr:row>97</xdr:row>
      <xdr:rowOff>25400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16510</xdr:rowOff>
    </xdr:from>
    <xdr:ext cx="532765"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6965" y="16647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015" cy="25717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5455" cy="25717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5455" cy="25717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5455" cy="25717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5455" cy="25717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12700</xdr:rowOff>
    </xdr:from>
    <xdr:to>
      <xdr:col>116</xdr:col>
      <xdr:colOff>62865</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499100"/>
          <a:ext cx="1270" cy="1155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17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130810</xdr:rowOff>
    </xdr:from>
    <xdr:ext cx="469900" cy="259080"/>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7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2,528</a:t>
          </a:r>
          <a:endParaRPr kumimoji="1" lang="ja-JP" altLang="en-US" sz="1000" b="1">
            <a:latin typeface="ＭＳ Ｐゴシック"/>
          </a:endParaRPr>
        </a:p>
      </xdr:txBody>
    </xdr:sp>
    <xdr:clientData/>
  </xdr:oneCellAnchor>
  <xdr:twoCellAnchor>
    <xdr:from>
      <xdr:col>115</xdr:col>
      <xdr:colOff>165100</xdr:colOff>
      <xdr:row>32</xdr:row>
      <xdr:rowOff>12700</xdr:rowOff>
    </xdr:from>
    <xdr:to>
      <xdr:col>116</xdr:col>
      <xdr:colOff>152400</xdr:colOff>
      <xdr:row>32</xdr:row>
      <xdr:rowOff>12700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49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57150</xdr:rowOff>
    </xdr:from>
    <xdr:ext cx="378460" cy="259080"/>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008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34290</xdr:rowOff>
    </xdr:from>
    <xdr:to>
      <xdr:col>116</xdr:col>
      <xdr:colOff>114300</xdr:colOff>
      <xdr:row>38</xdr:row>
      <xdr:rowOff>135890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40640</xdr:rowOff>
    </xdr:from>
    <xdr:to>
      <xdr:col>112</xdr:col>
      <xdr:colOff>38100</xdr:colOff>
      <xdr:row>38</xdr:row>
      <xdr:rowOff>141605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158115</xdr:rowOff>
    </xdr:from>
    <xdr:ext cx="378460" cy="25717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70" y="633031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9525</xdr:rowOff>
    </xdr:from>
    <xdr:to>
      <xdr:col>107</xdr:col>
      <xdr:colOff>101600</xdr:colOff>
      <xdr:row>38</xdr:row>
      <xdr:rowOff>111125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127635</xdr:rowOff>
    </xdr:from>
    <xdr:ext cx="37846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70" y="6299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52070</xdr:rowOff>
    </xdr:from>
    <xdr:to>
      <xdr:col>102</xdr:col>
      <xdr:colOff>165100</xdr:colOff>
      <xdr:row>38</xdr:row>
      <xdr:rowOff>153670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170180</xdr:rowOff>
    </xdr:from>
    <xdr:ext cx="31369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455" y="63423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26035</xdr:rowOff>
    </xdr:from>
    <xdr:to>
      <xdr:col>98</xdr:col>
      <xdr:colOff>38100</xdr:colOff>
      <xdr:row>38</xdr:row>
      <xdr:rowOff>127635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144145</xdr:rowOff>
    </xdr:from>
    <xdr:ext cx="378460" cy="25717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70" y="631634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12700</xdr:rowOff>
    </xdr:from>
    <xdr:ext cx="249555" cy="259080"/>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278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65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65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765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65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015" cy="25717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65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65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総務費及び商工費の住民一人当たりコストはそれぞれ175,991円及び30,317円となっており、類似団体内順位も</a:t>
          </a:r>
          <a:r>
            <a:rPr kumimoji="1" lang="en-US" altLang="ja-JP" sz="1300">
              <a:latin typeface="ＭＳ Ｐゴシック"/>
              <a:ea typeface="ＭＳ Ｐゴシック"/>
            </a:rPr>
            <a:t>84</a:t>
          </a:r>
          <a:r>
            <a:rPr kumimoji="1" lang="ja-JP" altLang="en-US" sz="1300">
              <a:latin typeface="ＭＳ Ｐゴシック"/>
              <a:ea typeface="ＭＳ Ｐゴシック"/>
            </a:rPr>
            <a:t>団体中14位及び6位に位置し、コストが高い状態となっている。主な要因は、プレミアム付き商品券発行などの経済対策や、コロナ禍で利用者が減少したバス路線維持に係る補助事業の実施によるものである。</a:t>
          </a:r>
        </a:p>
        <a:p>
          <a:r>
            <a:rPr kumimoji="1" lang="ja-JP" altLang="en-US" sz="1300">
              <a:latin typeface="ＭＳ Ｐゴシック"/>
              <a:ea typeface="ＭＳ Ｐゴシック"/>
            </a:rPr>
            <a:t>　民生費の住民一人当たりコストは203,656円となっており、類似団体内順位も</a:t>
          </a:r>
          <a:r>
            <a:rPr kumimoji="1" lang="en-US" altLang="ja-JP" sz="1300">
              <a:latin typeface="ＭＳ Ｐゴシック"/>
              <a:ea typeface="ＭＳ Ｐゴシック"/>
            </a:rPr>
            <a:t>84</a:t>
          </a:r>
          <a:r>
            <a:rPr kumimoji="1" lang="ja-JP" altLang="en-US" sz="1300">
              <a:latin typeface="ＭＳ Ｐゴシック"/>
              <a:ea typeface="ＭＳ Ｐゴシック"/>
            </a:rPr>
            <a:t>団体中8位に位置し、コストが高い状態となっている。主な要因は、性質別歳出決算分析における扶助費と同様の理由によるものである。</a:t>
          </a:r>
        </a:p>
        <a:p>
          <a:r>
            <a:rPr kumimoji="1" lang="ja-JP" altLang="en-US" sz="1300">
              <a:latin typeface="ＭＳ Ｐゴシック"/>
              <a:ea typeface="ＭＳ Ｐゴシック"/>
            </a:rPr>
            <a:t>　災害復旧費の住民一人当りのコストは8,421円となっており、類似団体内順位も</a:t>
          </a:r>
          <a:r>
            <a:rPr kumimoji="1" lang="en-US" altLang="ja-JP" sz="1300">
              <a:latin typeface="ＭＳ Ｐゴシック"/>
              <a:ea typeface="ＭＳ Ｐゴシック"/>
            </a:rPr>
            <a:t>84</a:t>
          </a:r>
          <a:r>
            <a:rPr kumimoji="1" lang="ja-JP" altLang="en-US" sz="1300">
              <a:latin typeface="ＭＳ Ｐゴシック"/>
              <a:ea typeface="ＭＳ Ｐゴシック"/>
            </a:rPr>
            <a:t>団体中4位に位置し、コストが高い状態となっている。主な要因としては、性質別歳出決算分析における扶助費と同様の理由によるものである。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財政調整基金については、令和2年7月豪雨災害の復旧に係る経費や新型コロナウイルス感染症対策経費が多額となり、前年度より減少した。</a:t>
          </a:r>
        </a:p>
        <a:p>
          <a:r>
            <a:rPr kumimoji="1" lang="ja-JP" altLang="en-US" sz="1400">
              <a:latin typeface="ＭＳ ゴシック"/>
              <a:ea typeface="ＭＳ ゴシック"/>
            </a:rPr>
            <a:t>　なお、上記のような突発的な支出は多かったものの、イベント等が開催できなかったため、実質収支は前年度比4.5億円の増となった。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長崎県大村市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全ての会計において赤字は算出されなかった。</a:t>
          </a:r>
        </a:p>
        <a:p>
          <a:r>
            <a:rPr kumimoji="1" lang="ja-JP" altLang="en-US" sz="1400">
              <a:latin typeface="ＭＳ ゴシック"/>
              <a:ea typeface="ＭＳ ゴシック"/>
            </a:rPr>
            <a:t>　モーターボート競走事業会計については、新型コロナウイルス感染症の影響により無観客での開催もあったが、ＳＧやＧ１といった主要レースの開催や、電話投票などの広域発売による売上が好調に伸長し、開設以来過去最高売上を更新し、売上日本一を達成した。また、純利益も前年度比68億円の増となり、149.5億円を達成した。今後は、新型コロナウイルス感染拡大防止対策を徹底しながら、ＳＧレースやＧ１レース開催などにより更なる売上拡大と収益の増大を図るとともに、不測の事態にも対応できる強固な経営基盤を構築し、継続的な市財政への貢献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6" t="s">
        <v>133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2"/>
      <c r="DK1" s="2"/>
      <c r="DL1" s="2"/>
      <c r="DM1" s="2"/>
      <c r="DN1" s="2"/>
      <c r="DO1" s="2"/>
    </row>
    <row r="2" spans="1:119" ht="24" x14ac:dyDescent="0.15">
      <c r="B2" s="3" t="s">
        <v>137</v>
      </c>
      <c r="C2" s="3"/>
      <c r="D2" s="12"/>
    </row>
    <row r="3" spans="1:119" ht="18.75" customHeight="1" x14ac:dyDescent="0.15">
      <c r="A3" s="2"/>
      <c r="B3" s="422" t="s">
        <v>138</v>
      </c>
      <c r="C3" s="423"/>
      <c r="D3" s="423"/>
      <c r="E3" s="424"/>
      <c r="F3" s="424"/>
      <c r="G3" s="424"/>
      <c r="H3" s="424"/>
      <c r="I3" s="424"/>
      <c r="J3" s="424"/>
      <c r="K3" s="424"/>
      <c r="L3" s="424" t="s">
        <v>125</v>
      </c>
      <c r="M3" s="424"/>
      <c r="N3" s="424"/>
      <c r="O3" s="424"/>
      <c r="P3" s="424"/>
      <c r="Q3" s="424"/>
      <c r="R3" s="430"/>
      <c r="S3" s="430"/>
      <c r="T3" s="430"/>
      <c r="U3" s="430"/>
      <c r="V3" s="431"/>
      <c r="W3" s="373" t="s">
        <v>142</v>
      </c>
      <c r="X3" s="374"/>
      <c r="Y3" s="374"/>
      <c r="Z3" s="374"/>
      <c r="AA3" s="374"/>
      <c r="AB3" s="423"/>
      <c r="AC3" s="430" t="s">
        <v>143</v>
      </c>
      <c r="AD3" s="374"/>
      <c r="AE3" s="374"/>
      <c r="AF3" s="374"/>
      <c r="AG3" s="374"/>
      <c r="AH3" s="374"/>
      <c r="AI3" s="374"/>
      <c r="AJ3" s="374"/>
      <c r="AK3" s="374"/>
      <c r="AL3" s="438"/>
      <c r="AM3" s="373" t="s">
        <v>145</v>
      </c>
      <c r="AN3" s="374"/>
      <c r="AO3" s="374"/>
      <c r="AP3" s="374"/>
      <c r="AQ3" s="374"/>
      <c r="AR3" s="374"/>
      <c r="AS3" s="374"/>
      <c r="AT3" s="374"/>
      <c r="AU3" s="374"/>
      <c r="AV3" s="374"/>
      <c r="AW3" s="374"/>
      <c r="AX3" s="438"/>
      <c r="AY3" s="459" t="s">
        <v>5</v>
      </c>
      <c r="AZ3" s="460"/>
      <c r="BA3" s="460"/>
      <c r="BB3" s="460"/>
      <c r="BC3" s="460"/>
      <c r="BD3" s="460"/>
      <c r="BE3" s="460"/>
      <c r="BF3" s="460"/>
      <c r="BG3" s="460"/>
      <c r="BH3" s="460"/>
      <c r="BI3" s="460"/>
      <c r="BJ3" s="460"/>
      <c r="BK3" s="460"/>
      <c r="BL3" s="460"/>
      <c r="BM3" s="587"/>
      <c r="BN3" s="373" t="s">
        <v>110</v>
      </c>
      <c r="BO3" s="374"/>
      <c r="BP3" s="374"/>
      <c r="BQ3" s="374"/>
      <c r="BR3" s="374"/>
      <c r="BS3" s="374"/>
      <c r="BT3" s="374"/>
      <c r="BU3" s="438"/>
      <c r="BV3" s="373" t="s">
        <v>149</v>
      </c>
      <c r="BW3" s="374"/>
      <c r="BX3" s="374"/>
      <c r="BY3" s="374"/>
      <c r="BZ3" s="374"/>
      <c r="CA3" s="374"/>
      <c r="CB3" s="374"/>
      <c r="CC3" s="438"/>
      <c r="CD3" s="459" t="s">
        <v>5</v>
      </c>
      <c r="CE3" s="460"/>
      <c r="CF3" s="460"/>
      <c r="CG3" s="460"/>
      <c r="CH3" s="460"/>
      <c r="CI3" s="460"/>
      <c r="CJ3" s="460"/>
      <c r="CK3" s="460"/>
      <c r="CL3" s="460"/>
      <c r="CM3" s="460"/>
      <c r="CN3" s="460"/>
      <c r="CO3" s="460"/>
      <c r="CP3" s="460"/>
      <c r="CQ3" s="460"/>
      <c r="CR3" s="460"/>
      <c r="CS3" s="587"/>
      <c r="CT3" s="373" t="s">
        <v>150</v>
      </c>
      <c r="CU3" s="374"/>
      <c r="CV3" s="374"/>
      <c r="CW3" s="374"/>
      <c r="CX3" s="374"/>
      <c r="CY3" s="374"/>
      <c r="CZ3" s="374"/>
      <c r="DA3" s="438"/>
      <c r="DB3" s="373" t="s">
        <v>154</v>
      </c>
      <c r="DC3" s="374"/>
      <c r="DD3" s="374"/>
      <c r="DE3" s="374"/>
      <c r="DF3" s="374"/>
      <c r="DG3" s="374"/>
      <c r="DH3" s="374"/>
      <c r="DI3" s="438"/>
    </row>
    <row r="4" spans="1:119" ht="18.75" customHeight="1" x14ac:dyDescent="0.15">
      <c r="A4" s="2"/>
      <c r="B4" s="425"/>
      <c r="C4" s="426"/>
      <c r="D4" s="426"/>
      <c r="E4" s="427"/>
      <c r="F4" s="427"/>
      <c r="G4" s="427"/>
      <c r="H4" s="427"/>
      <c r="I4" s="427"/>
      <c r="J4" s="427"/>
      <c r="K4" s="427"/>
      <c r="L4" s="427"/>
      <c r="M4" s="427"/>
      <c r="N4" s="427"/>
      <c r="O4" s="427"/>
      <c r="P4" s="427"/>
      <c r="Q4" s="427"/>
      <c r="R4" s="432"/>
      <c r="S4" s="432"/>
      <c r="T4" s="432"/>
      <c r="U4" s="432"/>
      <c r="V4" s="433"/>
      <c r="W4" s="435"/>
      <c r="X4" s="436"/>
      <c r="Y4" s="436"/>
      <c r="Z4" s="436"/>
      <c r="AA4" s="436"/>
      <c r="AB4" s="426"/>
      <c r="AC4" s="432"/>
      <c r="AD4" s="436"/>
      <c r="AE4" s="436"/>
      <c r="AF4" s="436"/>
      <c r="AG4" s="436"/>
      <c r="AH4" s="436"/>
      <c r="AI4" s="436"/>
      <c r="AJ4" s="436"/>
      <c r="AK4" s="436"/>
      <c r="AL4" s="439"/>
      <c r="AM4" s="437"/>
      <c r="AN4" s="381"/>
      <c r="AO4" s="381"/>
      <c r="AP4" s="381"/>
      <c r="AQ4" s="381"/>
      <c r="AR4" s="381"/>
      <c r="AS4" s="381"/>
      <c r="AT4" s="381"/>
      <c r="AU4" s="381"/>
      <c r="AV4" s="381"/>
      <c r="AW4" s="381"/>
      <c r="AX4" s="440"/>
      <c r="AY4" s="498" t="s">
        <v>156</v>
      </c>
      <c r="AZ4" s="499"/>
      <c r="BA4" s="499"/>
      <c r="BB4" s="499"/>
      <c r="BC4" s="499"/>
      <c r="BD4" s="499"/>
      <c r="BE4" s="499"/>
      <c r="BF4" s="499"/>
      <c r="BG4" s="499"/>
      <c r="BH4" s="499"/>
      <c r="BI4" s="499"/>
      <c r="BJ4" s="499"/>
      <c r="BK4" s="499"/>
      <c r="BL4" s="499"/>
      <c r="BM4" s="500"/>
      <c r="BN4" s="495">
        <v>61211796</v>
      </c>
      <c r="BO4" s="496"/>
      <c r="BP4" s="496"/>
      <c r="BQ4" s="496"/>
      <c r="BR4" s="496"/>
      <c r="BS4" s="496"/>
      <c r="BT4" s="496"/>
      <c r="BU4" s="497"/>
      <c r="BV4" s="495">
        <v>50272351</v>
      </c>
      <c r="BW4" s="496"/>
      <c r="BX4" s="496"/>
      <c r="BY4" s="496"/>
      <c r="BZ4" s="496"/>
      <c r="CA4" s="496"/>
      <c r="CB4" s="496"/>
      <c r="CC4" s="497"/>
      <c r="CD4" s="554" t="s">
        <v>158</v>
      </c>
      <c r="CE4" s="555"/>
      <c r="CF4" s="555"/>
      <c r="CG4" s="555"/>
      <c r="CH4" s="555"/>
      <c r="CI4" s="555"/>
      <c r="CJ4" s="555"/>
      <c r="CK4" s="555"/>
      <c r="CL4" s="555"/>
      <c r="CM4" s="555"/>
      <c r="CN4" s="555"/>
      <c r="CO4" s="555"/>
      <c r="CP4" s="555"/>
      <c r="CQ4" s="555"/>
      <c r="CR4" s="555"/>
      <c r="CS4" s="556"/>
      <c r="CT4" s="588">
        <v>4.5999999999999996</v>
      </c>
      <c r="CU4" s="589"/>
      <c r="CV4" s="589"/>
      <c r="CW4" s="589"/>
      <c r="CX4" s="589"/>
      <c r="CY4" s="589"/>
      <c r="CZ4" s="589"/>
      <c r="DA4" s="590"/>
      <c r="DB4" s="588">
        <v>2.5</v>
      </c>
      <c r="DC4" s="589"/>
      <c r="DD4" s="589"/>
      <c r="DE4" s="589"/>
      <c r="DF4" s="589"/>
      <c r="DG4" s="589"/>
      <c r="DH4" s="589"/>
      <c r="DI4" s="590"/>
    </row>
    <row r="5" spans="1:119" ht="18.75" customHeight="1" x14ac:dyDescent="0.15">
      <c r="A5" s="2"/>
      <c r="B5" s="428"/>
      <c r="C5" s="382"/>
      <c r="D5" s="382"/>
      <c r="E5" s="429"/>
      <c r="F5" s="429"/>
      <c r="G5" s="429"/>
      <c r="H5" s="429"/>
      <c r="I5" s="429"/>
      <c r="J5" s="429"/>
      <c r="K5" s="429"/>
      <c r="L5" s="429"/>
      <c r="M5" s="429"/>
      <c r="N5" s="429"/>
      <c r="O5" s="429"/>
      <c r="P5" s="429"/>
      <c r="Q5" s="429"/>
      <c r="R5" s="380"/>
      <c r="S5" s="380"/>
      <c r="T5" s="380"/>
      <c r="U5" s="380"/>
      <c r="V5" s="434"/>
      <c r="W5" s="437"/>
      <c r="X5" s="381"/>
      <c r="Y5" s="381"/>
      <c r="Z5" s="381"/>
      <c r="AA5" s="381"/>
      <c r="AB5" s="382"/>
      <c r="AC5" s="380"/>
      <c r="AD5" s="381"/>
      <c r="AE5" s="381"/>
      <c r="AF5" s="381"/>
      <c r="AG5" s="381"/>
      <c r="AH5" s="381"/>
      <c r="AI5" s="381"/>
      <c r="AJ5" s="381"/>
      <c r="AK5" s="381"/>
      <c r="AL5" s="440"/>
      <c r="AM5" s="525" t="s">
        <v>159</v>
      </c>
      <c r="AN5" s="417"/>
      <c r="AO5" s="417"/>
      <c r="AP5" s="417"/>
      <c r="AQ5" s="417"/>
      <c r="AR5" s="417"/>
      <c r="AS5" s="417"/>
      <c r="AT5" s="418"/>
      <c r="AU5" s="526" t="s">
        <v>61</v>
      </c>
      <c r="AV5" s="527"/>
      <c r="AW5" s="527"/>
      <c r="AX5" s="527"/>
      <c r="AY5" s="410" t="s">
        <v>146</v>
      </c>
      <c r="AZ5" s="411"/>
      <c r="BA5" s="411"/>
      <c r="BB5" s="411"/>
      <c r="BC5" s="411"/>
      <c r="BD5" s="411"/>
      <c r="BE5" s="411"/>
      <c r="BF5" s="411"/>
      <c r="BG5" s="411"/>
      <c r="BH5" s="411"/>
      <c r="BI5" s="411"/>
      <c r="BJ5" s="411"/>
      <c r="BK5" s="411"/>
      <c r="BL5" s="411"/>
      <c r="BM5" s="412"/>
      <c r="BN5" s="413">
        <v>59393290</v>
      </c>
      <c r="BO5" s="414"/>
      <c r="BP5" s="414"/>
      <c r="BQ5" s="414"/>
      <c r="BR5" s="414"/>
      <c r="BS5" s="414"/>
      <c r="BT5" s="414"/>
      <c r="BU5" s="415"/>
      <c r="BV5" s="413">
        <v>49266994</v>
      </c>
      <c r="BW5" s="414"/>
      <c r="BX5" s="414"/>
      <c r="BY5" s="414"/>
      <c r="BZ5" s="414"/>
      <c r="CA5" s="414"/>
      <c r="CB5" s="414"/>
      <c r="CC5" s="415"/>
      <c r="CD5" s="506" t="s">
        <v>161</v>
      </c>
      <c r="CE5" s="507"/>
      <c r="CF5" s="507"/>
      <c r="CG5" s="507"/>
      <c r="CH5" s="507"/>
      <c r="CI5" s="507"/>
      <c r="CJ5" s="507"/>
      <c r="CK5" s="507"/>
      <c r="CL5" s="507"/>
      <c r="CM5" s="507"/>
      <c r="CN5" s="507"/>
      <c r="CO5" s="507"/>
      <c r="CP5" s="507"/>
      <c r="CQ5" s="507"/>
      <c r="CR5" s="507"/>
      <c r="CS5" s="508"/>
      <c r="CT5" s="361">
        <v>99.4</v>
      </c>
      <c r="CU5" s="362"/>
      <c r="CV5" s="362"/>
      <c r="CW5" s="362"/>
      <c r="CX5" s="362"/>
      <c r="CY5" s="362"/>
      <c r="CZ5" s="362"/>
      <c r="DA5" s="363"/>
      <c r="DB5" s="361">
        <v>97.3</v>
      </c>
      <c r="DC5" s="362"/>
      <c r="DD5" s="362"/>
      <c r="DE5" s="362"/>
      <c r="DF5" s="362"/>
      <c r="DG5" s="362"/>
      <c r="DH5" s="362"/>
      <c r="DI5" s="363"/>
    </row>
    <row r="6" spans="1:119" ht="18.75" customHeight="1" x14ac:dyDescent="0.15">
      <c r="A6" s="2"/>
      <c r="B6" s="441" t="s">
        <v>162</v>
      </c>
      <c r="C6" s="379"/>
      <c r="D6" s="379"/>
      <c r="E6" s="442"/>
      <c r="F6" s="442"/>
      <c r="G6" s="442"/>
      <c r="H6" s="442"/>
      <c r="I6" s="442"/>
      <c r="J6" s="442"/>
      <c r="K6" s="442"/>
      <c r="L6" s="442" t="s">
        <v>165</v>
      </c>
      <c r="M6" s="442"/>
      <c r="N6" s="442"/>
      <c r="O6" s="442"/>
      <c r="P6" s="442"/>
      <c r="Q6" s="442"/>
      <c r="R6" s="377"/>
      <c r="S6" s="377"/>
      <c r="T6" s="377"/>
      <c r="U6" s="377"/>
      <c r="V6" s="446"/>
      <c r="W6" s="449" t="s">
        <v>168</v>
      </c>
      <c r="X6" s="378"/>
      <c r="Y6" s="378"/>
      <c r="Z6" s="378"/>
      <c r="AA6" s="378"/>
      <c r="AB6" s="379"/>
      <c r="AC6" s="450" t="s">
        <v>134</v>
      </c>
      <c r="AD6" s="451"/>
      <c r="AE6" s="451"/>
      <c r="AF6" s="451"/>
      <c r="AG6" s="451"/>
      <c r="AH6" s="451"/>
      <c r="AI6" s="451"/>
      <c r="AJ6" s="451"/>
      <c r="AK6" s="451"/>
      <c r="AL6" s="452"/>
      <c r="AM6" s="525" t="s">
        <v>70</v>
      </c>
      <c r="AN6" s="417"/>
      <c r="AO6" s="417"/>
      <c r="AP6" s="417"/>
      <c r="AQ6" s="417"/>
      <c r="AR6" s="417"/>
      <c r="AS6" s="417"/>
      <c r="AT6" s="418"/>
      <c r="AU6" s="526" t="s">
        <v>61</v>
      </c>
      <c r="AV6" s="527"/>
      <c r="AW6" s="527"/>
      <c r="AX6" s="527"/>
      <c r="AY6" s="410" t="s">
        <v>171</v>
      </c>
      <c r="AZ6" s="411"/>
      <c r="BA6" s="411"/>
      <c r="BB6" s="411"/>
      <c r="BC6" s="411"/>
      <c r="BD6" s="411"/>
      <c r="BE6" s="411"/>
      <c r="BF6" s="411"/>
      <c r="BG6" s="411"/>
      <c r="BH6" s="411"/>
      <c r="BI6" s="411"/>
      <c r="BJ6" s="411"/>
      <c r="BK6" s="411"/>
      <c r="BL6" s="411"/>
      <c r="BM6" s="412"/>
      <c r="BN6" s="413">
        <v>1818506</v>
      </c>
      <c r="BO6" s="414"/>
      <c r="BP6" s="414"/>
      <c r="BQ6" s="414"/>
      <c r="BR6" s="414"/>
      <c r="BS6" s="414"/>
      <c r="BT6" s="414"/>
      <c r="BU6" s="415"/>
      <c r="BV6" s="413">
        <v>1005357</v>
      </c>
      <c r="BW6" s="414"/>
      <c r="BX6" s="414"/>
      <c r="BY6" s="414"/>
      <c r="BZ6" s="414"/>
      <c r="CA6" s="414"/>
      <c r="CB6" s="414"/>
      <c r="CC6" s="415"/>
      <c r="CD6" s="506" t="s">
        <v>172</v>
      </c>
      <c r="CE6" s="507"/>
      <c r="CF6" s="507"/>
      <c r="CG6" s="507"/>
      <c r="CH6" s="507"/>
      <c r="CI6" s="507"/>
      <c r="CJ6" s="507"/>
      <c r="CK6" s="507"/>
      <c r="CL6" s="507"/>
      <c r="CM6" s="507"/>
      <c r="CN6" s="507"/>
      <c r="CO6" s="507"/>
      <c r="CP6" s="507"/>
      <c r="CQ6" s="507"/>
      <c r="CR6" s="507"/>
      <c r="CS6" s="508"/>
      <c r="CT6" s="583">
        <v>104.5</v>
      </c>
      <c r="CU6" s="584"/>
      <c r="CV6" s="584"/>
      <c r="CW6" s="584"/>
      <c r="CX6" s="584"/>
      <c r="CY6" s="584"/>
      <c r="CZ6" s="584"/>
      <c r="DA6" s="585"/>
      <c r="DB6" s="583">
        <v>102.6</v>
      </c>
      <c r="DC6" s="584"/>
      <c r="DD6" s="584"/>
      <c r="DE6" s="584"/>
      <c r="DF6" s="584"/>
      <c r="DG6" s="584"/>
      <c r="DH6" s="584"/>
      <c r="DI6" s="585"/>
    </row>
    <row r="7" spans="1:119" ht="18.75" customHeight="1" x14ac:dyDescent="0.15">
      <c r="A7" s="2"/>
      <c r="B7" s="425"/>
      <c r="C7" s="426"/>
      <c r="D7" s="426"/>
      <c r="E7" s="427"/>
      <c r="F7" s="427"/>
      <c r="G7" s="427"/>
      <c r="H7" s="427"/>
      <c r="I7" s="427"/>
      <c r="J7" s="427"/>
      <c r="K7" s="427"/>
      <c r="L7" s="427"/>
      <c r="M7" s="427"/>
      <c r="N7" s="427"/>
      <c r="O7" s="427"/>
      <c r="P7" s="427"/>
      <c r="Q7" s="427"/>
      <c r="R7" s="432"/>
      <c r="S7" s="432"/>
      <c r="T7" s="432"/>
      <c r="U7" s="432"/>
      <c r="V7" s="433"/>
      <c r="W7" s="435"/>
      <c r="X7" s="436"/>
      <c r="Y7" s="436"/>
      <c r="Z7" s="436"/>
      <c r="AA7" s="436"/>
      <c r="AB7" s="426"/>
      <c r="AC7" s="453"/>
      <c r="AD7" s="454"/>
      <c r="AE7" s="454"/>
      <c r="AF7" s="454"/>
      <c r="AG7" s="454"/>
      <c r="AH7" s="454"/>
      <c r="AI7" s="454"/>
      <c r="AJ7" s="454"/>
      <c r="AK7" s="454"/>
      <c r="AL7" s="455"/>
      <c r="AM7" s="525" t="s">
        <v>173</v>
      </c>
      <c r="AN7" s="417"/>
      <c r="AO7" s="417"/>
      <c r="AP7" s="417"/>
      <c r="AQ7" s="417"/>
      <c r="AR7" s="417"/>
      <c r="AS7" s="417"/>
      <c r="AT7" s="418"/>
      <c r="AU7" s="526" t="s">
        <v>61</v>
      </c>
      <c r="AV7" s="527"/>
      <c r="AW7" s="527"/>
      <c r="AX7" s="527"/>
      <c r="AY7" s="410" t="s">
        <v>174</v>
      </c>
      <c r="AZ7" s="411"/>
      <c r="BA7" s="411"/>
      <c r="BB7" s="411"/>
      <c r="BC7" s="411"/>
      <c r="BD7" s="411"/>
      <c r="BE7" s="411"/>
      <c r="BF7" s="411"/>
      <c r="BG7" s="411"/>
      <c r="BH7" s="411"/>
      <c r="BI7" s="411"/>
      <c r="BJ7" s="411"/>
      <c r="BK7" s="411"/>
      <c r="BL7" s="411"/>
      <c r="BM7" s="412"/>
      <c r="BN7" s="413">
        <v>863921</v>
      </c>
      <c r="BO7" s="414"/>
      <c r="BP7" s="414"/>
      <c r="BQ7" s="414"/>
      <c r="BR7" s="414"/>
      <c r="BS7" s="414"/>
      <c r="BT7" s="414"/>
      <c r="BU7" s="415"/>
      <c r="BV7" s="413">
        <v>501988</v>
      </c>
      <c r="BW7" s="414"/>
      <c r="BX7" s="414"/>
      <c r="BY7" s="414"/>
      <c r="BZ7" s="414"/>
      <c r="CA7" s="414"/>
      <c r="CB7" s="414"/>
      <c r="CC7" s="415"/>
      <c r="CD7" s="506" t="s">
        <v>175</v>
      </c>
      <c r="CE7" s="507"/>
      <c r="CF7" s="507"/>
      <c r="CG7" s="507"/>
      <c r="CH7" s="507"/>
      <c r="CI7" s="507"/>
      <c r="CJ7" s="507"/>
      <c r="CK7" s="507"/>
      <c r="CL7" s="507"/>
      <c r="CM7" s="507"/>
      <c r="CN7" s="507"/>
      <c r="CO7" s="507"/>
      <c r="CP7" s="507"/>
      <c r="CQ7" s="507"/>
      <c r="CR7" s="507"/>
      <c r="CS7" s="508"/>
      <c r="CT7" s="413">
        <v>20554238</v>
      </c>
      <c r="CU7" s="414"/>
      <c r="CV7" s="414"/>
      <c r="CW7" s="414"/>
      <c r="CX7" s="414"/>
      <c r="CY7" s="414"/>
      <c r="CZ7" s="414"/>
      <c r="DA7" s="415"/>
      <c r="DB7" s="413">
        <v>19926980</v>
      </c>
      <c r="DC7" s="414"/>
      <c r="DD7" s="414"/>
      <c r="DE7" s="414"/>
      <c r="DF7" s="414"/>
      <c r="DG7" s="414"/>
      <c r="DH7" s="414"/>
      <c r="DI7" s="415"/>
    </row>
    <row r="8" spans="1:119" ht="18.75" customHeight="1" x14ac:dyDescent="0.15">
      <c r="A8" s="2"/>
      <c r="B8" s="443"/>
      <c r="C8" s="444"/>
      <c r="D8" s="444"/>
      <c r="E8" s="445"/>
      <c r="F8" s="445"/>
      <c r="G8" s="445"/>
      <c r="H8" s="445"/>
      <c r="I8" s="445"/>
      <c r="J8" s="445"/>
      <c r="K8" s="445"/>
      <c r="L8" s="445"/>
      <c r="M8" s="445"/>
      <c r="N8" s="445"/>
      <c r="O8" s="445"/>
      <c r="P8" s="445"/>
      <c r="Q8" s="445"/>
      <c r="R8" s="447"/>
      <c r="S8" s="447"/>
      <c r="T8" s="447"/>
      <c r="U8" s="447"/>
      <c r="V8" s="448"/>
      <c r="W8" s="375"/>
      <c r="X8" s="376"/>
      <c r="Y8" s="376"/>
      <c r="Z8" s="376"/>
      <c r="AA8" s="376"/>
      <c r="AB8" s="444"/>
      <c r="AC8" s="456"/>
      <c r="AD8" s="457"/>
      <c r="AE8" s="457"/>
      <c r="AF8" s="457"/>
      <c r="AG8" s="457"/>
      <c r="AH8" s="457"/>
      <c r="AI8" s="457"/>
      <c r="AJ8" s="457"/>
      <c r="AK8" s="457"/>
      <c r="AL8" s="458"/>
      <c r="AM8" s="525" t="s">
        <v>176</v>
      </c>
      <c r="AN8" s="417"/>
      <c r="AO8" s="417"/>
      <c r="AP8" s="417"/>
      <c r="AQ8" s="417"/>
      <c r="AR8" s="417"/>
      <c r="AS8" s="417"/>
      <c r="AT8" s="418"/>
      <c r="AU8" s="526" t="s">
        <v>61</v>
      </c>
      <c r="AV8" s="527"/>
      <c r="AW8" s="527"/>
      <c r="AX8" s="527"/>
      <c r="AY8" s="410" t="s">
        <v>179</v>
      </c>
      <c r="AZ8" s="411"/>
      <c r="BA8" s="411"/>
      <c r="BB8" s="411"/>
      <c r="BC8" s="411"/>
      <c r="BD8" s="411"/>
      <c r="BE8" s="411"/>
      <c r="BF8" s="411"/>
      <c r="BG8" s="411"/>
      <c r="BH8" s="411"/>
      <c r="BI8" s="411"/>
      <c r="BJ8" s="411"/>
      <c r="BK8" s="411"/>
      <c r="BL8" s="411"/>
      <c r="BM8" s="412"/>
      <c r="BN8" s="413">
        <v>954585</v>
      </c>
      <c r="BO8" s="414"/>
      <c r="BP8" s="414"/>
      <c r="BQ8" s="414"/>
      <c r="BR8" s="414"/>
      <c r="BS8" s="414"/>
      <c r="BT8" s="414"/>
      <c r="BU8" s="415"/>
      <c r="BV8" s="413">
        <v>503369</v>
      </c>
      <c r="BW8" s="414"/>
      <c r="BX8" s="414"/>
      <c r="BY8" s="414"/>
      <c r="BZ8" s="414"/>
      <c r="CA8" s="414"/>
      <c r="CB8" s="414"/>
      <c r="CC8" s="415"/>
      <c r="CD8" s="506" t="s">
        <v>180</v>
      </c>
      <c r="CE8" s="507"/>
      <c r="CF8" s="507"/>
      <c r="CG8" s="507"/>
      <c r="CH8" s="507"/>
      <c r="CI8" s="507"/>
      <c r="CJ8" s="507"/>
      <c r="CK8" s="507"/>
      <c r="CL8" s="507"/>
      <c r="CM8" s="507"/>
      <c r="CN8" s="507"/>
      <c r="CO8" s="507"/>
      <c r="CP8" s="507"/>
      <c r="CQ8" s="507"/>
      <c r="CR8" s="507"/>
      <c r="CS8" s="508"/>
      <c r="CT8" s="559">
        <v>0.64</v>
      </c>
      <c r="CU8" s="560"/>
      <c r="CV8" s="560"/>
      <c r="CW8" s="560"/>
      <c r="CX8" s="560"/>
      <c r="CY8" s="560"/>
      <c r="CZ8" s="560"/>
      <c r="DA8" s="561"/>
      <c r="DB8" s="559">
        <v>0.64</v>
      </c>
      <c r="DC8" s="560"/>
      <c r="DD8" s="560"/>
      <c r="DE8" s="560"/>
      <c r="DF8" s="560"/>
      <c r="DG8" s="560"/>
      <c r="DH8" s="560"/>
      <c r="DI8" s="561"/>
    </row>
    <row r="9" spans="1:119" ht="18.75" customHeight="1" x14ac:dyDescent="0.15">
      <c r="A9" s="2"/>
      <c r="B9" s="459" t="s">
        <v>18</v>
      </c>
      <c r="C9" s="460"/>
      <c r="D9" s="460"/>
      <c r="E9" s="460"/>
      <c r="F9" s="460"/>
      <c r="G9" s="460"/>
      <c r="H9" s="460"/>
      <c r="I9" s="460"/>
      <c r="J9" s="460"/>
      <c r="K9" s="461"/>
      <c r="L9" s="577" t="s">
        <v>12</v>
      </c>
      <c r="M9" s="578"/>
      <c r="N9" s="578"/>
      <c r="O9" s="578"/>
      <c r="P9" s="578"/>
      <c r="Q9" s="579"/>
      <c r="R9" s="580">
        <v>95397</v>
      </c>
      <c r="S9" s="581"/>
      <c r="T9" s="581"/>
      <c r="U9" s="581"/>
      <c r="V9" s="582"/>
      <c r="W9" s="373" t="s">
        <v>182</v>
      </c>
      <c r="X9" s="374"/>
      <c r="Y9" s="374"/>
      <c r="Z9" s="374"/>
      <c r="AA9" s="374"/>
      <c r="AB9" s="374"/>
      <c r="AC9" s="374"/>
      <c r="AD9" s="374"/>
      <c r="AE9" s="374"/>
      <c r="AF9" s="374"/>
      <c r="AG9" s="374"/>
      <c r="AH9" s="374"/>
      <c r="AI9" s="374"/>
      <c r="AJ9" s="374"/>
      <c r="AK9" s="374"/>
      <c r="AL9" s="438"/>
      <c r="AM9" s="525" t="s">
        <v>183</v>
      </c>
      <c r="AN9" s="417"/>
      <c r="AO9" s="417"/>
      <c r="AP9" s="417"/>
      <c r="AQ9" s="417"/>
      <c r="AR9" s="417"/>
      <c r="AS9" s="417"/>
      <c r="AT9" s="418"/>
      <c r="AU9" s="526" t="s">
        <v>61</v>
      </c>
      <c r="AV9" s="527"/>
      <c r="AW9" s="527"/>
      <c r="AX9" s="527"/>
      <c r="AY9" s="410" t="s">
        <v>62</v>
      </c>
      <c r="AZ9" s="411"/>
      <c r="BA9" s="411"/>
      <c r="BB9" s="411"/>
      <c r="BC9" s="411"/>
      <c r="BD9" s="411"/>
      <c r="BE9" s="411"/>
      <c r="BF9" s="411"/>
      <c r="BG9" s="411"/>
      <c r="BH9" s="411"/>
      <c r="BI9" s="411"/>
      <c r="BJ9" s="411"/>
      <c r="BK9" s="411"/>
      <c r="BL9" s="411"/>
      <c r="BM9" s="412"/>
      <c r="BN9" s="413">
        <v>451216</v>
      </c>
      <c r="BO9" s="414"/>
      <c r="BP9" s="414"/>
      <c r="BQ9" s="414"/>
      <c r="BR9" s="414"/>
      <c r="BS9" s="414"/>
      <c r="BT9" s="414"/>
      <c r="BU9" s="415"/>
      <c r="BV9" s="413">
        <v>-591489</v>
      </c>
      <c r="BW9" s="414"/>
      <c r="BX9" s="414"/>
      <c r="BY9" s="414"/>
      <c r="BZ9" s="414"/>
      <c r="CA9" s="414"/>
      <c r="CB9" s="414"/>
      <c r="CC9" s="415"/>
      <c r="CD9" s="506" t="s">
        <v>58</v>
      </c>
      <c r="CE9" s="507"/>
      <c r="CF9" s="507"/>
      <c r="CG9" s="507"/>
      <c r="CH9" s="507"/>
      <c r="CI9" s="507"/>
      <c r="CJ9" s="507"/>
      <c r="CK9" s="507"/>
      <c r="CL9" s="507"/>
      <c r="CM9" s="507"/>
      <c r="CN9" s="507"/>
      <c r="CO9" s="507"/>
      <c r="CP9" s="507"/>
      <c r="CQ9" s="507"/>
      <c r="CR9" s="507"/>
      <c r="CS9" s="508"/>
      <c r="CT9" s="361">
        <v>9.5</v>
      </c>
      <c r="CU9" s="362"/>
      <c r="CV9" s="362"/>
      <c r="CW9" s="362"/>
      <c r="CX9" s="362"/>
      <c r="CY9" s="362"/>
      <c r="CZ9" s="362"/>
      <c r="DA9" s="363"/>
      <c r="DB9" s="361">
        <v>9.1999999999999993</v>
      </c>
      <c r="DC9" s="362"/>
      <c r="DD9" s="362"/>
      <c r="DE9" s="362"/>
      <c r="DF9" s="362"/>
      <c r="DG9" s="362"/>
      <c r="DH9" s="362"/>
      <c r="DI9" s="363"/>
    </row>
    <row r="10" spans="1:119" ht="18.75" customHeight="1" x14ac:dyDescent="0.15">
      <c r="A10" s="2"/>
      <c r="B10" s="459"/>
      <c r="C10" s="460"/>
      <c r="D10" s="460"/>
      <c r="E10" s="460"/>
      <c r="F10" s="460"/>
      <c r="G10" s="460"/>
      <c r="H10" s="460"/>
      <c r="I10" s="460"/>
      <c r="J10" s="460"/>
      <c r="K10" s="461"/>
      <c r="L10" s="416" t="s">
        <v>186</v>
      </c>
      <c r="M10" s="417"/>
      <c r="N10" s="417"/>
      <c r="O10" s="417"/>
      <c r="P10" s="417"/>
      <c r="Q10" s="418"/>
      <c r="R10" s="406">
        <v>92757</v>
      </c>
      <c r="S10" s="407"/>
      <c r="T10" s="407"/>
      <c r="U10" s="407"/>
      <c r="V10" s="409"/>
      <c r="W10" s="435"/>
      <c r="X10" s="436"/>
      <c r="Y10" s="436"/>
      <c r="Z10" s="436"/>
      <c r="AA10" s="436"/>
      <c r="AB10" s="436"/>
      <c r="AC10" s="436"/>
      <c r="AD10" s="436"/>
      <c r="AE10" s="436"/>
      <c r="AF10" s="436"/>
      <c r="AG10" s="436"/>
      <c r="AH10" s="436"/>
      <c r="AI10" s="436"/>
      <c r="AJ10" s="436"/>
      <c r="AK10" s="436"/>
      <c r="AL10" s="439"/>
      <c r="AM10" s="525" t="s">
        <v>187</v>
      </c>
      <c r="AN10" s="417"/>
      <c r="AO10" s="417"/>
      <c r="AP10" s="417"/>
      <c r="AQ10" s="417"/>
      <c r="AR10" s="417"/>
      <c r="AS10" s="417"/>
      <c r="AT10" s="418"/>
      <c r="AU10" s="526" t="s">
        <v>61</v>
      </c>
      <c r="AV10" s="527"/>
      <c r="AW10" s="527"/>
      <c r="AX10" s="527"/>
      <c r="AY10" s="410" t="s">
        <v>189</v>
      </c>
      <c r="AZ10" s="411"/>
      <c r="BA10" s="411"/>
      <c r="BB10" s="411"/>
      <c r="BC10" s="411"/>
      <c r="BD10" s="411"/>
      <c r="BE10" s="411"/>
      <c r="BF10" s="411"/>
      <c r="BG10" s="411"/>
      <c r="BH10" s="411"/>
      <c r="BI10" s="411"/>
      <c r="BJ10" s="411"/>
      <c r="BK10" s="411"/>
      <c r="BL10" s="411"/>
      <c r="BM10" s="412"/>
      <c r="BN10" s="413">
        <v>252043</v>
      </c>
      <c r="BO10" s="414"/>
      <c r="BP10" s="414"/>
      <c r="BQ10" s="414"/>
      <c r="BR10" s="414"/>
      <c r="BS10" s="414"/>
      <c r="BT10" s="414"/>
      <c r="BU10" s="415"/>
      <c r="BV10" s="413">
        <v>248813</v>
      </c>
      <c r="BW10" s="414"/>
      <c r="BX10" s="414"/>
      <c r="BY10" s="414"/>
      <c r="BZ10" s="414"/>
      <c r="CA10" s="414"/>
      <c r="CB10" s="414"/>
      <c r="CC10" s="415"/>
      <c r="CD10" s="25" t="s">
        <v>190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59"/>
      <c r="C11" s="460"/>
      <c r="D11" s="460"/>
      <c r="E11" s="460"/>
      <c r="F11" s="460"/>
      <c r="G11" s="460"/>
      <c r="H11" s="460"/>
      <c r="I11" s="460"/>
      <c r="J11" s="460"/>
      <c r="K11" s="461"/>
      <c r="L11" s="472" t="s">
        <v>194</v>
      </c>
      <c r="M11" s="473"/>
      <c r="N11" s="473"/>
      <c r="O11" s="473"/>
      <c r="P11" s="473"/>
      <c r="Q11" s="474"/>
      <c r="R11" s="574" t="s">
        <v>195</v>
      </c>
      <c r="S11" s="575"/>
      <c r="T11" s="575"/>
      <c r="U11" s="575"/>
      <c r="V11" s="576"/>
      <c r="W11" s="435"/>
      <c r="X11" s="436"/>
      <c r="Y11" s="436"/>
      <c r="Z11" s="436"/>
      <c r="AA11" s="436"/>
      <c r="AB11" s="436"/>
      <c r="AC11" s="436"/>
      <c r="AD11" s="436"/>
      <c r="AE11" s="436"/>
      <c r="AF11" s="436"/>
      <c r="AG11" s="436"/>
      <c r="AH11" s="436"/>
      <c r="AI11" s="436"/>
      <c r="AJ11" s="436"/>
      <c r="AK11" s="436"/>
      <c r="AL11" s="439"/>
      <c r="AM11" s="525" t="s">
        <v>197</v>
      </c>
      <c r="AN11" s="417"/>
      <c r="AO11" s="417"/>
      <c r="AP11" s="417"/>
      <c r="AQ11" s="417"/>
      <c r="AR11" s="417"/>
      <c r="AS11" s="417"/>
      <c r="AT11" s="418"/>
      <c r="AU11" s="526" t="s">
        <v>61</v>
      </c>
      <c r="AV11" s="527"/>
      <c r="AW11" s="527"/>
      <c r="AX11" s="527"/>
      <c r="AY11" s="410" t="s">
        <v>198</v>
      </c>
      <c r="AZ11" s="411"/>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506" t="s">
        <v>144</v>
      </c>
      <c r="CE11" s="507"/>
      <c r="CF11" s="507"/>
      <c r="CG11" s="507"/>
      <c r="CH11" s="507"/>
      <c r="CI11" s="507"/>
      <c r="CJ11" s="507"/>
      <c r="CK11" s="507"/>
      <c r="CL11" s="507"/>
      <c r="CM11" s="507"/>
      <c r="CN11" s="507"/>
      <c r="CO11" s="507"/>
      <c r="CP11" s="507"/>
      <c r="CQ11" s="507"/>
      <c r="CR11" s="507"/>
      <c r="CS11" s="508"/>
      <c r="CT11" s="559" t="s">
        <v>201</v>
      </c>
      <c r="CU11" s="560"/>
      <c r="CV11" s="560"/>
      <c r="CW11" s="560"/>
      <c r="CX11" s="560"/>
      <c r="CY11" s="560"/>
      <c r="CZ11" s="560"/>
      <c r="DA11" s="561"/>
      <c r="DB11" s="559" t="s">
        <v>201</v>
      </c>
      <c r="DC11" s="560"/>
      <c r="DD11" s="560"/>
      <c r="DE11" s="560"/>
      <c r="DF11" s="560"/>
      <c r="DG11" s="560"/>
      <c r="DH11" s="560"/>
      <c r="DI11" s="561"/>
    </row>
    <row r="12" spans="1:119" ht="18.75" customHeight="1" x14ac:dyDescent="0.15">
      <c r="A12" s="2"/>
      <c r="B12" s="462" t="s">
        <v>203</v>
      </c>
      <c r="C12" s="463"/>
      <c r="D12" s="463"/>
      <c r="E12" s="463"/>
      <c r="F12" s="463"/>
      <c r="G12" s="463"/>
      <c r="H12" s="463"/>
      <c r="I12" s="463"/>
      <c r="J12" s="463"/>
      <c r="K12" s="464"/>
      <c r="L12" s="562" t="s">
        <v>204</v>
      </c>
      <c r="M12" s="563"/>
      <c r="N12" s="563"/>
      <c r="O12" s="563"/>
      <c r="P12" s="563"/>
      <c r="Q12" s="564"/>
      <c r="R12" s="565">
        <v>97336</v>
      </c>
      <c r="S12" s="566"/>
      <c r="T12" s="566"/>
      <c r="U12" s="566"/>
      <c r="V12" s="567"/>
      <c r="W12" s="568" t="s">
        <v>5</v>
      </c>
      <c r="X12" s="527"/>
      <c r="Y12" s="527"/>
      <c r="Z12" s="527"/>
      <c r="AA12" s="527"/>
      <c r="AB12" s="569"/>
      <c r="AC12" s="570" t="s">
        <v>207</v>
      </c>
      <c r="AD12" s="571"/>
      <c r="AE12" s="571"/>
      <c r="AF12" s="571"/>
      <c r="AG12" s="572"/>
      <c r="AH12" s="570" t="s">
        <v>209</v>
      </c>
      <c r="AI12" s="571"/>
      <c r="AJ12" s="571"/>
      <c r="AK12" s="571"/>
      <c r="AL12" s="573"/>
      <c r="AM12" s="525" t="s">
        <v>211</v>
      </c>
      <c r="AN12" s="417"/>
      <c r="AO12" s="417"/>
      <c r="AP12" s="417"/>
      <c r="AQ12" s="417"/>
      <c r="AR12" s="417"/>
      <c r="AS12" s="417"/>
      <c r="AT12" s="418"/>
      <c r="AU12" s="526" t="s">
        <v>61</v>
      </c>
      <c r="AV12" s="527"/>
      <c r="AW12" s="527"/>
      <c r="AX12" s="527"/>
      <c r="AY12" s="410" t="s">
        <v>214</v>
      </c>
      <c r="AZ12" s="411"/>
      <c r="BA12" s="411"/>
      <c r="BB12" s="411"/>
      <c r="BC12" s="411"/>
      <c r="BD12" s="411"/>
      <c r="BE12" s="411"/>
      <c r="BF12" s="411"/>
      <c r="BG12" s="411"/>
      <c r="BH12" s="411"/>
      <c r="BI12" s="411"/>
      <c r="BJ12" s="411"/>
      <c r="BK12" s="411"/>
      <c r="BL12" s="411"/>
      <c r="BM12" s="412"/>
      <c r="BN12" s="413">
        <v>852713</v>
      </c>
      <c r="BO12" s="414"/>
      <c r="BP12" s="414"/>
      <c r="BQ12" s="414"/>
      <c r="BR12" s="414"/>
      <c r="BS12" s="414"/>
      <c r="BT12" s="414"/>
      <c r="BU12" s="415"/>
      <c r="BV12" s="413">
        <v>0</v>
      </c>
      <c r="BW12" s="414"/>
      <c r="BX12" s="414"/>
      <c r="BY12" s="414"/>
      <c r="BZ12" s="414"/>
      <c r="CA12" s="414"/>
      <c r="CB12" s="414"/>
      <c r="CC12" s="415"/>
      <c r="CD12" s="506" t="s">
        <v>215</v>
      </c>
      <c r="CE12" s="507"/>
      <c r="CF12" s="507"/>
      <c r="CG12" s="507"/>
      <c r="CH12" s="507"/>
      <c r="CI12" s="507"/>
      <c r="CJ12" s="507"/>
      <c r="CK12" s="507"/>
      <c r="CL12" s="507"/>
      <c r="CM12" s="507"/>
      <c r="CN12" s="507"/>
      <c r="CO12" s="507"/>
      <c r="CP12" s="507"/>
      <c r="CQ12" s="507"/>
      <c r="CR12" s="507"/>
      <c r="CS12" s="508"/>
      <c r="CT12" s="559" t="s">
        <v>201</v>
      </c>
      <c r="CU12" s="560"/>
      <c r="CV12" s="560"/>
      <c r="CW12" s="560"/>
      <c r="CX12" s="560"/>
      <c r="CY12" s="560"/>
      <c r="CZ12" s="560"/>
      <c r="DA12" s="561"/>
      <c r="DB12" s="559" t="s">
        <v>201</v>
      </c>
      <c r="DC12" s="560"/>
      <c r="DD12" s="560"/>
      <c r="DE12" s="560"/>
      <c r="DF12" s="560"/>
      <c r="DG12" s="560"/>
      <c r="DH12" s="560"/>
      <c r="DI12" s="561"/>
    </row>
    <row r="13" spans="1:119" ht="18.75" customHeight="1" x14ac:dyDescent="0.15">
      <c r="A13" s="2"/>
      <c r="B13" s="465"/>
      <c r="C13" s="466"/>
      <c r="D13" s="466"/>
      <c r="E13" s="466"/>
      <c r="F13" s="466"/>
      <c r="G13" s="466"/>
      <c r="H13" s="466"/>
      <c r="I13" s="466"/>
      <c r="J13" s="466"/>
      <c r="K13" s="467"/>
      <c r="L13" s="16"/>
      <c r="M13" s="548" t="s">
        <v>217</v>
      </c>
      <c r="N13" s="549"/>
      <c r="O13" s="549"/>
      <c r="P13" s="549"/>
      <c r="Q13" s="550"/>
      <c r="R13" s="551">
        <v>96965</v>
      </c>
      <c r="S13" s="552"/>
      <c r="T13" s="552"/>
      <c r="U13" s="552"/>
      <c r="V13" s="553"/>
      <c r="W13" s="449" t="s">
        <v>151</v>
      </c>
      <c r="X13" s="378"/>
      <c r="Y13" s="378"/>
      <c r="Z13" s="378"/>
      <c r="AA13" s="378"/>
      <c r="AB13" s="379"/>
      <c r="AC13" s="406">
        <v>1934</v>
      </c>
      <c r="AD13" s="407"/>
      <c r="AE13" s="407"/>
      <c r="AF13" s="407"/>
      <c r="AG13" s="408"/>
      <c r="AH13" s="406">
        <v>1847</v>
      </c>
      <c r="AI13" s="407"/>
      <c r="AJ13" s="407"/>
      <c r="AK13" s="407"/>
      <c r="AL13" s="409"/>
      <c r="AM13" s="525" t="s">
        <v>219</v>
      </c>
      <c r="AN13" s="417"/>
      <c r="AO13" s="417"/>
      <c r="AP13" s="417"/>
      <c r="AQ13" s="417"/>
      <c r="AR13" s="417"/>
      <c r="AS13" s="417"/>
      <c r="AT13" s="418"/>
      <c r="AU13" s="526" t="s">
        <v>221</v>
      </c>
      <c r="AV13" s="527"/>
      <c r="AW13" s="527"/>
      <c r="AX13" s="527"/>
      <c r="AY13" s="410" t="s">
        <v>224</v>
      </c>
      <c r="AZ13" s="411"/>
      <c r="BA13" s="411"/>
      <c r="BB13" s="411"/>
      <c r="BC13" s="411"/>
      <c r="BD13" s="411"/>
      <c r="BE13" s="411"/>
      <c r="BF13" s="411"/>
      <c r="BG13" s="411"/>
      <c r="BH13" s="411"/>
      <c r="BI13" s="411"/>
      <c r="BJ13" s="411"/>
      <c r="BK13" s="411"/>
      <c r="BL13" s="411"/>
      <c r="BM13" s="412"/>
      <c r="BN13" s="413">
        <v>-149454</v>
      </c>
      <c r="BO13" s="414"/>
      <c r="BP13" s="414"/>
      <c r="BQ13" s="414"/>
      <c r="BR13" s="414"/>
      <c r="BS13" s="414"/>
      <c r="BT13" s="414"/>
      <c r="BU13" s="415"/>
      <c r="BV13" s="413">
        <v>-342676</v>
      </c>
      <c r="BW13" s="414"/>
      <c r="BX13" s="414"/>
      <c r="BY13" s="414"/>
      <c r="BZ13" s="414"/>
      <c r="CA13" s="414"/>
      <c r="CB13" s="414"/>
      <c r="CC13" s="415"/>
      <c r="CD13" s="506" t="s">
        <v>225</v>
      </c>
      <c r="CE13" s="507"/>
      <c r="CF13" s="507"/>
      <c r="CG13" s="507"/>
      <c r="CH13" s="507"/>
      <c r="CI13" s="507"/>
      <c r="CJ13" s="507"/>
      <c r="CK13" s="507"/>
      <c r="CL13" s="507"/>
      <c r="CM13" s="507"/>
      <c r="CN13" s="507"/>
      <c r="CO13" s="507"/>
      <c r="CP13" s="507"/>
      <c r="CQ13" s="507"/>
      <c r="CR13" s="507"/>
      <c r="CS13" s="508"/>
      <c r="CT13" s="361">
        <v>9.1999999999999993</v>
      </c>
      <c r="CU13" s="362"/>
      <c r="CV13" s="362"/>
      <c r="CW13" s="362"/>
      <c r="CX13" s="362"/>
      <c r="CY13" s="362"/>
      <c r="CZ13" s="362"/>
      <c r="DA13" s="363"/>
      <c r="DB13" s="361">
        <v>8.8000000000000007</v>
      </c>
      <c r="DC13" s="362"/>
      <c r="DD13" s="362"/>
      <c r="DE13" s="362"/>
      <c r="DF13" s="362"/>
      <c r="DG13" s="362"/>
      <c r="DH13" s="362"/>
      <c r="DI13" s="363"/>
    </row>
    <row r="14" spans="1:119" ht="18.75" customHeight="1" x14ac:dyDescent="0.15">
      <c r="A14" s="2"/>
      <c r="B14" s="465"/>
      <c r="C14" s="466"/>
      <c r="D14" s="466"/>
      <c r="E14" s="466"/>
      <c r="F14" s="466"/>
      <c r="G14" s="466"/>
      <c r="H14" s="466"/>
      <c r="I14" s="466"/>
      <c r="J14" s="466"/>
      <c r="K14" s="467"/>
      <c r="L14" s="538" t="s">
        <v>226</v>
      </c>
      <c r="M14" s="557"/>
      <c r="N14" s="557"/>
      <c r="O14" s="557"/>
      <c r="P14" s="557"/>
      <c r="Q14" s="558"/>
      <c r="R14" s="551">
        <v>96963</v>
      </c>
      <c r="S14" s="552"/>
      <c r="T14" s="552"/>
      <c r="U14" s="552"/>
      <c r="V14" s="553"/>
      <c r="W14" s="437"/>
      <c r="X14" s="381"/>
      <c r="Y14" s="381"/>
      <c r="Z14" s="381"/>
      <c r="AA14" s="381"/>
      <c r="AB14" s="382"/>
      <c r="AC14" s="541">
        <v>4.5999999999999996</v>
      </c>
      <c r="AD14" s="542"/>
      <c r="AE14" s="542"/>
      <c r="AF14" s="542"/>
      <c r="AG14" s="543"/>
      <c r="AH14" s="541">
        <v>4.5999999999999996</v>
      </c>
      <c r="AI14" s="542"/>
      <c r="AJ14" s="542"/>
      <c r="AK14" s="542"/>
      <c r="AL14" s="544"/>
      <c r="AM14" s="525"/>
      <c r="AN14" s="417"/>
      <c r="AO14" s="417"/>
      <c r="AP14" s="417"/>
      <c r="AQ14" s="417"/>
      <c r="AR14" s="417"/>
      <c r="AS14" s="417"/>
      <c r="AT14" s="418"/>
      <c r="AU14" s="526"/>
      <c r="AV14" s="527"/>
      <c r="AW14" s="527"/>
      <c r="AX14" s="527"/>
      <c r="AY14" s="410"/>
      <c r="AZ14" s="411"/>
      <c r="BA14" s="411"/>
      <c r="BB14" s="411"/>
      <c r="BC14" s="411"/>
      <c r="BD14" s="411"/>
      <c r="BE14" s="411"/>
      <c r="BF14" s="411"/>
      <c r="BG14" s="411"/>
      <c r="BH14" s="411"/>
      <c r="BI14" s="411"/>
      <c r="BJ14" s="411"/>
      <c r="BK14" s="411"/>
      <c r="BL14" s="411"/>
      <c r="BM14" s="412"/>
      <c r="BN14" s="413"/>
      <c r="BO14" s="414"/>
      <c r="BP14" s="414"/>
      <c r="BQ14" s="414"/>
      <c r="BR14" s="414"/>
      <c r="BS14" s="414"/>
      <c r="BT14" s="414"/>
      <c r="BU14" s="415"/>
      <c r="BV14" s="413"/>
      <c r="BW14" s="414"/>
      <c r="BX14" s="414"/>
      <c r="BY14" s="414"/>
      <c r="BZ14" s="414"/>
      <c r="CA14" s="414"/>
      <c r="CB14" s="414"/>
      <c r="CC14" s="415"/>
      <c r="CD14" s="501" t="s">
        <v>229</v>
      </c>
      <c r="CE14" s="502"/>
      <c r="CF14" s="502"/>
      <c r="CG14" s="502"/>
      <c r="CH14" s="502"/>
      <c r="CI14" s="502"/>
      <c r="CJ14" s="502"/>
      <c r="CK14" s="502"/>
      <c r="CL14" s="502"/>
      <c r="CM14" s="502"/>
      <c r="CN14" s="502"/>
      <c r="CO14" s="502"/>
      <c r="CP14" s="502"/>
      <c r="CQ14" s="502"/>
      <c r="CR14" s="502"/>
      <c r="CS14" s="503"/>
      <c r="CT14" s="545">
        <v>36</v>
      </c>
      <c r="CU14" s="546"/>
      <c r="CV14" s="546"/>
      <c r="CW14" s="546"/>
      <c r="CX14" s="546"/>
      <c r="CY14" s="546"/>
      <c r="CZ14" s="546"/>
      <c r="DA14" s="547"/>
      <c r="DB14" s="545">
        <v>52.3</v>
      </c>
      <c r="DC14" s="546"/>
      <c r="DD14" s="546"/>
      <c r="DE14" s="546"/>
      <c r="DF14" s="546"/>
      <c r="DG14" s="546"/>
      <c r="DH14" s="546"/>
      <c r="DI14" s="547"/>
    </row>
    <row r="15" spans="1:119" ht="18.75" customHeight="1" x14ac:dyDescent="0.15">
      <c r="A15" s="2"/>
      <c r="B15" s="465"/>
      <c r="C15" s="466"/>
      <c r="D15" s="466"/>
      <c r="E15" s="466"/>
      <c r="F15" s="466"/>
      <c r="G15" s="466"/>
      <c r="H15" s="466"/>
      <c r="I15" s="466"/>
      <c r="J15" s="466"/>
      <c r="K15" s="467"/>
      <c r="L15" s="16"/>
      <c r="M15" s="548" t="s">
        <v>217</v>
      </c>
      <c r="N15" s="549"/>
      <c r="O15" s="549"/>
      <c r="P15" s="549"/>
      <c r="Q15" s="550"/>
      <c r="R15" s="551">
        <v>96538</v>
      </c>
      <c r="S15" s="552"/>
      <c r="T15" s="552"/>
      <c r="U15" s="552"/>
      <c r="V15" s="553"/>
      <c r="W15" s="449" t="s">
        <v>7</v>
      </c>
      <c r="X15" s="378"/>
      <c r="Y15" s="378"/>
      <c r="Z15" s="378"/>
      <c r="AA15" s="378"/>
      <c r="AB15" s="379"/>
      <c r="AC15" s="406">
        <v>8442</v>
      </c>
      <c r="AD15" s="407"/>
      <c r="AE15" s="407"/>
      <c r="AF15" s="407"/>
      <c r="AG15" s="408"/>
      <c r="AH15" s="406">
        <v>8000</v>
      </c>
      <c r="AI15" s="407"/>
      <c r="AJ15" s="407"/>
      <c r="AK15" s="407"/>
      <c r="AL15" s="409"/>
      <c r="AM15" s="525"/>
      <c r="AN15" s="417"/>
      <c r="AO15" s="417"/>
      <c r="AP15" s="417"/>
      <c r="AQ15" s="417"/>
      <c r="AR15" s="417"/>
      <c r="AS15" s="417"/>
      <c r="AT15" s="418"/>
      <c r="AU15" s="526"/>
      <c r="AV15" s="527"/>
      <c r="AW15" s="527"/>
      <c r="AX15" s="527"/>
      <c r="AY15" s="498" t="s">
        <v>230</v>
      </c>
      <c r="AZ15" s="499"/>
      <c r="BA15" s="499"/>
      <c r="BB15" s="499"/>
      <c r="BC15" s="499"/>
      <c r="BD15" s="499"/>
      <c r="BE15" s="499"/>
      <c r="BF15" s="499"/>
      <c r="BG15" s="499"/>
      <c r="BH15" s="499"/>
      <c r="BI15" s="499"/>
      <c r="BJ15" s="499"/>
      <c r="BK15" s="499"/>
      <c r="BL15" s="499"/>
      <c r="BM15" s="500"/>
      <c r="BN15" s="495">
        <v>10909093</v>
      </c>
      <c r="BO15" s="496"/>
      <c r="BP15" s="496"/>
      <c r="BQ15" s="496"/>
      <c r="BR15" s="496"/>
      <c r="BS15" s="496"/>
      <c r="BT15" s="496"/>
      <c r="BU15" s="497"/>
      <c r="BV15" s="495">
        <v>10275593</v>
      </c>
      <c r="BW15" s="496"/>
      <c r="BX15" s="496"/>
      <c r="BY15" s="496"/>
      <c r="BZ15" s="496"/>
      <c r="CA15" s="496"/>
      <c r="CB15" s="496"/>
      <c r="CC15" s="497"/>
      <c r="CD15" s="554" t="s">
        <v>216</v>
      </c>
      <c r="CE15" s="555"/>
      <c r="CF15" s="555"/>
      <c r="CG15" s="555"/>
      <c r="CH15" s="555"/>
      <c r="CI15" s="555"/>
      <c r="CJ15" s="555"/>
      <c r="CK15" s="555"/>
      <c r="CL15" s="555"/>
      <c r="CM15" s="555"/>
      <c r="CN15" s="555"/>
      <c r="CO15" s="555"/>
      <c r="CP15" s="555"/>
      <c r="CQ15" s="555"/>
      <c r="CR15" s="555"/>
      <c r="CS15" s="556"/>
      <c r="CT15" s="31"/>
      <c r="CU15" s="34"/>
      <c r="CV15" s="34"/>
      <c r="CW15" s="34"/>
      <c r="CX15" s="34"/>
      <c r="CY15" s="34"/>
      <c r="CZ15" s="34"/>
      <c r="DA15" s="37"/>
      <c r="DB15" s="31"/>
      <c r="DC15" s="34"/>
      <c r="DD15" s="34"/>
      <c r="DE15" s="34"/>
      <c r="DF15" s="34"/>
      <c r="DG15" s="34"/>
      <c r="DH15" s="34"/>
      <c r="DI15" s="37"/>
    </row>
    <row r="16" spans="1:119" ht="18.75" customHeight="1" x14ac:dyDescent="0.15">
      <c r="A16" s="2"/>
      <c r="B16" s="465"/>
      <c r="C16" s="466"/>
      <c r="D16" s="466"/>
      <c r="E16" s="466"/>
      <c r="F16" s="466"/>
      <c r="G16" s="466"/>
      <c r="H16" s="466"/>
      <c r="I16" s="466"/>
      <c r="J16" s="466"/>
      <c r="K16" s="467"/>
      <c r="L16" s="538" t="s">
        <v>47</v>
      </c>
      <c r="M16" s="539"/>
      <c r="N16" s="539"/>
      <c r="O16" s="539"/>
      <c r="P16" s="539"/>
      <c r="Q16" s="540"/>
      <c r="R16" s="535" t="s">
        <v>232</v>
      </c>
      <c r="S16" s="536"/>
      <c r="T16" s="536"/>
      <c r="U16" s="536"/>
      <c r="V16" s="537"/>
      <c r="W16" s="437"/>
      <c r="X16" s="381"/>
      <c r="Y16" s="381"/>
      <c r="Z16" s="381"/>
      <c r="AA16" s="381"/>
      <c r="AB16" s="382"/>
      <c r="AC16" s="541">
        <v>19.899999999999999</v>
      </c>
      <c r="AD16" s="542"/>
      <c r="AE16" s="542"/>
      <c r="AF16" s="542"/>
      <c r="AG16" s="543"/>
      <c r="AH16" s="541">
        <v>20</v>
      </c>
      <c r="AI16" s="542"/>
      <c r="AJ16" s="542"/>
      <c r="AK16" s="542"/>
      <c r="AL16" s="544"/>
      <c r="AM16" s="525"/>
      <c r="AN16" s="417"/>
      <c r="AO16" s="417"/>
      <c r="AP16" s="417"/>
      <c r="AQ16" s="417"/>
      <c r="AR16" s="417"/>
      <c r="AS16" s="417"/>
      <c r="AT16" s="418"/>
      <c r="AU16" s="526"/>
      <c r="AV16" s="527"/>
      <c r="AW16" s="527"/>
      <c r="AX16" s="527"/>
      <c r="AY16" s="410" t="s">
        <v>108</v>
      </c>
      <c r="AZ16" s="411"/>
      <c r="BA16" s="411"/>
      <c r="BB16" s="411"/>
      <c r="BC16" s="411"/>
      <c r="BD16" s="411"/>
      <c r="BE16" s="411"/>
      <c r="BF16" s="411"/>
      <c r="BG16" s="411"/>
      <c r="BH16" s="411"/>
      <c r="BI16" s="411"/>
      <c r="BJ16" s="411"/>
      <c r="BK16" s="411"/>
      <c r="BL16" s="411"/>
      <c r="BM16" s="412"/>
      <c r="BN16" s="413">
        <v>16682226</v>
      </c>
      <c r="BO16" s="414"/>
      <c r="BP16" s="414"/>
      <c r="BQ16" s="414"/>
      <c r="BR16" s="414"/>
      <c r="BS16" s="414"/>
      <c r="BT16" s="414"/>
      <c r="BU16" s="415"/>
      <c r="BV16" s="413">
        <v>16087401</v>
      </c>
      <c r="BW16" s="414"/>
      <c r="BX16" s="414"/>
      <c r="BY16" s="414"/>
      <c r="BZ16" s="414"/>
      <c r="CA16" s="414"/>
      <c r="CB16" s="414"/>
      <c r="CC16" s="415"/>
      <c r="CD16" s="24"/>
      <c r="CE16" s="359"/>
      <c r="CF16" s="359"/>
      <c r="CG16" s="359"/>
      <c r="CH16" s="359"/>
      <c r="CI16" s="359"/>
      <c r="CJ16" s="359"/>
      <c r="CK16" s="359"/>
      <c r="CL16" s="359"/>
      <c r="CM16" s="359"/>
      <c r="CN16" s="359"/>
      <c r="CO16" s="359"/>
      <c r="CP16" s="359"/>
      <c r="CQ16" s="359"/>
      <c r="CR16" s="359"/>
      <c r="CS16" s="360"/>
      <c r="CT16" s="361"/>
      <c r="CU16" s="362"/>
      <c r="CV16" s="362"/>
      <c r="CW16" s="362"/>
      <c r="CX16" s="362"/>
      <c r="CY16" s="362"/>
      <c r="CZ16" s="362"/>
      <c r="DA16" s="363"/>
      <c r="DB16" s="361"/>
      <c r="DC16" s="362"/>
      <c r="DD16" s="362"/>
      <c r="DE16" s="362"/>
      <c r="DF16" s="362"/>
      <c r="DG16" s="362"/>
      <c r="DH16" s="362"/>
      <c r="DI16" s="363"/>
    </row>
    <row r="17" spans="1:113" ht="18.75" customHeight="1" x14ac:dyDescent="0.15">
      <c r="A17" s="2"/>
      <c r="B17" s="468"/>
      <c r="C17" s="469"/>
      <c r="D17" s="469"/>
      <c r="E17" s="469"/>
      <c r="F17" s="469"/>
      <c r="G17" s="469"/>
      <c r="H17" s="469"/>
      <c r="I17" s="469"/>
      <c r="J17" s="469"/>
      <c r="K17" s="470"/>
      <c r="L17" s="17"/>
      <c r="M17" s="532" t="s">
        <v>101</v>
      </c>
      <c r="N17" s="533"/>
      <c r="O17" s="533"/>
      <c r="P17" s="533"/>
      <c r="Q17" s="534"/>
      <c r="R17" s="535" t="s">
        <v>232</v>
      </c>
      <c r="S17" s="536"/>
      <c r="T17" s="536"/>
      <c r="U17" s="536"/>
      <c r="V17" s="537"/>
      <c r="W17" s="449" t="s">
        <v>95</v>
      </c>
      <c r="X17" s="378"/>
      <c r="Y17" s="378"/>
      <c r="Z17" s="378"/>
      <c r="AA17" s="378"/>
      <c r="AB17" s="379"/>
      <c r="AC17" s="406">
        <v>31987</v>
      </c>
      <c r="AD17" s="407"/>
      <c r="AE17" s="407"/>
      <c r="AF17" s="407"/>
      <c r="AG17" s="408"/>
      <c r="AH17" s="406">
        <v>30128</v>
      </c>
      <c r="AI17" s="407"/>
      <c r="AJ17" s="407"/>
      <c r="AK17" s="407"/>
      <c r="AL17" s="409"/>
      <c r="AM17" s="525"/>
      <c r="AN17" s="417"/>
      <c r="AO17" s="417"/>
      <c r="AP17" s="417"/>
      <c r="AQ17" s="417"/>
      <c r="AR17" s="417"/>
      <c r="AS17" s="417"/>
      <c r="AT17" s="418"/>
      <c r="AU17" s="526"/>
      <c r="AV17" s="527"/>
      <c r="AW17" s="527"/>
      <c r="AX17" s="527"/>
      <c r="AY17" s="410" t="s">
        <v>233</v>
      </c>
      <c r="AZ17" s="411"/>
      <c r="BA17" s="411"/>
      <c r="BB17" s="411"/>
      <c r="BC17" s="411"/>
      <c r="BD17" s="411"/>
      <c r="BE17" s="411"/>
      <c r="BF17" s="411"/>
      <c r="BG17" s="411"/>
      <c r="BH17" s="411"/>
      <c r="BI17" s="411"/>
      <c r="BJ17" s="411"/>
      <c r="BK17" s="411"/>
      <c r="BL17" s="411"/>
      <c r="BM17" s="412"/>
      <c r="BN17" s="413">
        <v>13790132</v>
      </c>
      <c r="BO17" s="414"/>
      <c r="BP17" s="414"/>
      <c r="BQ17" s="414"/>
      <c r="BR17" s="414"/>
      <c r="BS17" s="414"/>
      <c r="BT17" s="414"/>
      <c r="BU17" s="415"/>
      <c r="BV17" s="413">
        <v>13085472</v>
      </c>
      <c r="BW17" s="414"/>
      <c r="BX17" s="414"/>
      <c r="BY17" s="414"/>
      <c r="BZ17" s="414"/>
      <c r="CA17" s="414"/>
      <c r="CB17" s="414"/>
      <c r="CC17" s="415"/>
      <c r="CD17" s="24"/>
      <c r="CE17" s="359"/>
      <c r="CF17" s="359"/>
      <c r="CG17" s="359"/>
      <c r="CH17" s="359"/>
      <c r="CI17" s="359"/>
      <c r="CJ17" s="359"/>
      <c r="CK17" s="359"/>
      <c r="CL17" s="359"/>
      <c r="CM17" s="359"/>
      <c r="CN17" s="359"/>
      <c r="CO17" s="359"/>
      <c r="CP17" s="359"/>
      <c r="CQ17" s="359"/>
      <c r="CR17" s="359"/>
      <c r="CS17" s="360"/>
      <c r="CT17" s="361"/>
      <c r="CU17" s="362"/>
      <c r="CV17" s="362"/>
      <c r="CW17" s="362"/>
      <c r="CX17" s="362"/>
      <c r="CY17" s="362"/>
      <c r="CZ17" s="362"/>
      <c r="DA17" s="363"/>
      <c r="DB17" s="361"/>
      <c r="DC17" s="362"/>
      <c r="DD17" s="362"/>
      <c r="DE17" s="362"/>
      <c r="DF17" s="362"/>
      <c r="DG17" s="362"/>
      <c r="DH17" s="362"/>
      <c r="DI17" s="363"/>
    </row>
    <row r="18" spans="1:113" ht="18.75" customHeight="1" x14ac:dyDescent="0.15">
      <c r="A18" s="2"/>
      <c r="B18" s="512" t="s">
        <v>235</v>
      </c>
      <c r="C18" s="461"/>
      <c r="D18" s="461"/>
      <c r="E18" s="513"/>
      <c r="F18" s="513"/>
      <c r="G18" s="513"/>
      <c r="H18" s="513"/>
      <c r="I18" s="513"/>
      <c r="J18" s="513"/>
      <c r="K18" s="513"/>
      <c r="L18" s="528">
        <v>126.73</v>
      </c>
      <c r="M18" s="528"/>
      <c r="N18" s="528"/>
      <c r="O18" s="528"/>
      <c r="P18" s="528"/>
      <c r="Q18" s="528"/>
      <c r="R18" s="529"/>
      <c r="S18" s="529"/>
      <c r="T18" s="529"/>
      <c r="U18" s="529"/>
      <c r="V18" s="530"/>
      <c r="W18" s="375"/>
      <c r="X18" s="376"/>
      <c r="Y18" s="376"/>
      <c r="Z18" s="376"/>
      <c r="AA18" s="376"/>
      <c r="AB18" s="444"/>
      <c r="AC18" s="481">
        <v>75.5</v>
      </c>
      <c r="AD18" s="482"/>
      <c r="AE18" s="482"/>
      <c r="AF18" s="482"/>
      <c r="AG18" s="531"/>
      <c r="AH18" s="481">
        <v>75.400000000000006</v>
      </c>
      <c r="AI18" s="482"/>
      <c r="AJ18" s="482"/>
      <c r="AK18" s="482"/>
      <c r="AL18" s="483"/>
      <c r="AM18" s="525"/>
      <c r="AN18" s="417"/>
      <c r="AO18" s="417"/>
      <c r="AP18" s="417"/>
      <c r="AQ18" s="417"/>
      <c r="AR18" s="417"/>
      <c r="AS18" s="417"/>
      <c r="AT18" s="418"/>
      <c r="AU18" s="526"/>
      <c r="AV18" s="527"/>
      <c r="AW18" s="527"/>
      <c r="AX18" s="527"/>
      <c r="AY18" s="410" t="s">
        <v>236</v>
      </c>
      <c r="AZ18" s="411"/>
      <c r="BA18" s="411"/>
      <c r="BB18" s="411"/>
      <c r="BC18" s="411"/>
      <c r="BD18" s="411"/>
      <c r="BE18" s="411"/>
      <c r="BF18" s="411"/>
      <c r="BG18" s="411"/>
      <c r="BH18" s="411"/>
      <c r="BI18" s="411"/>
      <c r="BJ18" s="411"/>
      <c r="BK18" s="411"/>
      <c r="BL18" s="411"/>
      <c r="BM18" s="412"/>
      <c r="BN18" s="413">
        <v>20184439</v>
      </c>
      <c r="BO18" s="414"/>
      <c r="BP18" s="414"/>
      <c r="BQ18" s="414"/>
      <c r="BR18" s="414"/>
      <c r="BS18" s="414"/>
      <c r="BT18" s="414"/>
      <c r="BU18" s="415"/>
      <c r="BV18" s="413">
        <v>19855714</v>
      </c>
      <c r="BW18" s="414"/>
      <c r="BX18" s="414"/>
      <c r="BY18" s="414"/>
      <c r="BZ18" s="414"/>
      <c r="CA18" s="414"/>
      <c r="CB18" s="414"/>
      <c r="CC18" s="415"/>
      <c r="CD18" s="24"/>
      <c r="CE18" s="359"/>
      <c r="CF18" s="359"/>
      <c r="CG18" s="359"/>
      <c r="CH18" s="359"/>
      <c r="CI18" s="359"/>
      <c r="CJ18" s="359"/>
      <c r="CK18" s="359"/>
      <c r="CL18" s="359"/>
      <c r="CM18" s="359"/>
      <c r="CN18" s="359"/>
      <c r="CO18" s="359"/>
      <c r="CP18" s="359"/>
      <c r="CQ18" s="359"/>
      <c r="CR18" s="359"/>
      <c r="CS18" s="360"/>
      <c r="CT18" s="361"/>
      <c r="CU18" s="362"/>
      <c r="CV18" s="362"/>
      <c r="CW18" s="362"/>
      <c r="CX18" s="362"/>
      <c r="CY18" s="362"/>
      <c r="CZ18" s="362"/>
      <c r="DA18" s="363"/>
      <c r="DB18" s="361"/>
      <c r="DC18" s="362"/>
      <c r="DD18" s="362"/>
      <c r="DE18" s="362"/>
      <c r="DF18" s="362"/>
      <c r="DG18" s="362"/>
      <c r="DH18" s="362"/>
      <c r="DI18" s="363"/>
    </row>
    <row r="19" spans="1:113" ht="18.75" customHeight="1" x14ac:dyDescent="0.15">
      <c r="A19" s="2"/>
      <c r="B19" s="512" t="s">
        <v>68</v>
      </c>
      <c r="C19" s="461"/>
      <c r="D19" s="461"/>
      <c r="E19" s="513"/>
      <c r="F19" s="513"/>
      <c r="G19" s="513"/>
      <c r="H19" s="513"/>
      <c r="I19" s="513"/>
      <c r="J19" s="513"/>
      <c r="K19" s="513"/>
      <c r="L19" s="514">
        <v>753</v>
      </c>
      <c r="M19" s="514"/>
      <c r="N19" s="514"/>
      <c r="O19" s="514"/>
      <c r="P19" s="514"/>
      <c r="Q19" s="514"/>
      <c r="R19" s="515"/>
      <c r="S19" s="515"/>
      <c r="T19" s="515"/>
      <c r="U19" s="515"/>
      <c r="V19" s="516"/>
      <c r="W19" s="373"/>
      <c r="X19" s="374"/>
      <c r="Y19" s="374"/>
      <c r="Z19" s="374"/>
      <c r="AA19" s="374"/>
      <c r="AB19" s="374"/>
      <c r="AC19" s="523"/>
      <c r="AD19" s="523"/>
      <c r="AE19" s="523"/>
      <c r="AF19" s="523"/>
      <c r="AG19" s="523"/>
      <c r="AH19" s="523"/>
      <c r="AI19" s="523"/>
      <c r="AJ19" s="523"/>
      <c r="AK19" s="523"/>
      <c r="AL19" s="524"/>
      <c r="AM19" s="525"/>
      <c r="AN19" s="417"/>
      <c r="AO19" s="417"/>
      <c r="AP19" s="417"/>
      <c r="AQ19" s="417"/>
      <c r="AR19" s="417"/>
      <c r="AS19" s="417"/>
      <c r="AT19" s="418"/>
      <c r="AU19" s="526"/>
      <c r="AV19" s="527"/>
      <c r="AW19" s="527"/>
      <c r="AX19" s="527"/>
      <c r="AY19" s="410" t="s">
        <v>238</v>
      </c>
      <c r="AZ19" s="411"/>
      <c r="BA19" s="411"/>
      <c r="BB19" s="411"/>
      <c r="BC19" s="411"/>
      <c r="BD19" s="411"/>
      <c r="BE19" s="411"/>
      <c r="BF19" s="411"/>
      <c r="BG19" s="411"/>
      <c r="BH19" s="411"/>
      <c r="BI19" s="411"/>
      <c r="BJ19" s="411"/>
      <c r="BK19" s="411"/>
      <c r="BL19" s="411"/>
      <c r="BM19" s="412"/>
      <c r="BN19" s="413">
        <v>30635618</v>
      </c>
      <c r="BO19" s="414"/>
      <c r="BP19" s="414"/>
      <c r="BQ19" s="414"/>
      <c r="BR19" s="414"/>
      <c r="BS19" s="414"/>
      <c r="BT19" s="414"/>
      <c r="BU19" s="415"/>
      <c r="BV19" s="413">
        <v>30475340</v>
      </c>
      <c r="BW19" s="414"/>
      <c r="BX19" s="414"/>
      <c r="BY19" s="414"/>
      <c r="BZ19" s="414"/>
      <c r="CA19" s="414"/>
      <c r="CB19" s="414"/>
      <c r="CC19" s="415"/>
      <c r="CD19" s="24"/>
      <c r="CE19" s="359"/>
      <c r="CF19" s="359"/>
      <c r="CG19" s="359"/>
      <c r="CH19" s="359"/>
      <c r="CI19" s="359"/>
      <c r="CJ19" s="359"/>
      <c r="CK19" s="359"/>
      <c r="CL19" s="359"/>
      <c r="CM19" s="359"/>
      <c r="CN19" s="359"/>
      <c r="CO19" s="359"/>
      <c r="CP19" s="359"/>
      <c r="CQ19" s="359"/>
      <c r="CR19" s="359"/>
      <c r="CS19" s="360"/>
      <c r="CT19" s="361"/>
      <c r="CU19" s="362"/>
      <c r="CV19" s="362"/>
      <c r="CW19" s="362"/>
      <c r="CX19" s="362"/>
      <c r="CY19" s="362"/>
      <c r="CZ19" s="362"/>
      <c r="DA19" s="363"/>
      <c r="DB19" s="361"/>
      <c r="DC19" s="362"/>
      <c r="DD19" s="362"/>
      <c r="DE19" s="362"/>
      <c r="DF19" s="362"/>
      <c r="DG19" s="362"/>
      <c r="DH19" s="362"/>
      <c r="DI19" s="363"/>
    </row>
    <row r="20" spans="1:113" ht="18.75" customHeight="1" x14ac:dyDescent="0.15">
      <c r="A20" s="2"/>
      <c r="B20" s="512" t="s">
        <v>242</v>
      </c>
      <c r="C20" s="461"/>
      <c r="D20" s="461"/>
      <c r="E20" s="513"/>
      <c r="F20" s="513"/>
      <c r="G20" s="513"/>
      <c r="H20" s="513"/>
      <c r="I20" s="513"/>
      <c r="J20" s="513"/>
      <c r="K20" s="513"/>
      <c r="L20" s="514">
        <v>39002</v>
      </c>
      <c r="M20" s="514"/>
      <c r="N20" s="514"/>
      <c r="O20" s="514"/>
      <c r="P20" s="514"/>
      <c r="Q20" s="514"/>
      <c r="R20" s="515"/>
      <c r="S20" s="515"/>
      <c r="T20" s="515"/>
      <c r="U20" s="515"/>
      <c r="V20" s="516"/>
      <c r="W20" s="375"/>
      <c r="X20" s="376"/>
      <c r="Y20" s="376"/>
      <c r="Z20" s="376"/>
      <c r="AA20" s="376"/>
      <c r="AB20" s="376"/>
      <c r="AC20" s="517"/>
      <c r="AD20" s="517"/>
      <c r="AE20" s="517"/>
      <c r="AF20" s="517"/>
      <c r="AG20" s="517"/>
      <c r="AH20" s="517"/>
      <c r="AI20" s="517"/>
      <c r="AJ20" s="517"/>
      <c r="AK20" s="517"/>
      <c r="AL20" s="518"/>
      <c r="AM20" s="519"/>
      <c r="AN20" s="473"/>
      <c r="AO20" s="473"/>
      <c r="AP20" s="473"/>
      <c r="AQ20" s="473"/>
      <c r="AR20" s="473"/>
      <c r="AS20" s="473"/>
      <c r="AT20" s="474"/>
      <c r="AU20" s="520"/>
      <c r="AV20" s="521"/>
      <c r="AW20" s="521"/>
      <c r="AX20" s="522"/>
      <c r="AY20" s="410"/>
      <c r="AZ20" s="411"/>
      <c r="BA20" s="411"/>
      <c r="BB20" s="411"/>
      <c r="BC20" s="411"/>
      <c r="BD20" s="411"/>
      <c r="BE20" s="411"/>
      <c r="BF20" s="411"/>
      <c r="BG20" s="411"/>
      <c r="BH20" s="411"/>
      <c r="BI20" s="411"/>
      <c r="BJ20" s="411"/>
      <c r="BK20" s="411"/>
      <c r="BL20" s="411"/>
      <c r="BM20" s="412"/>
      <c r="BN20" s="413"/>
      <c r="BO20" s="414"/>
      <c r="BP20" s="414"/>
      <c r="BQ20" s="414"/>
      <c r="BR20" s="414"/>
      <c r="BS20" s="414"/>
      <c r="BT20" s="414"/>
      <c r="BU20" s="415"/>
      <c r="BV20" s="413"/>
      <c r="BW20" s="414"/>
      <c r="BX20" s="414"/>
      <c r="BY20" s="414"/>
      <c r="BZ20" s="414"/>
      <c r="CA20" s="414"/>
      <c r="CB20" s="414"/>
      <c r="CC20" s="415"/>
      <c r="CD20" s="24"/>
      <c r="CE20" s="359"/>
      <c r="CF20" s="359"/>
      <c r="CG20" s="359"/>
      <c r="CH20" s="359"/>
      <c r="CI20" s="359"/>
      <c r="CJ20" s="359"/>
      <c r="CK20" s="359"/>
      <c r="CL20" s="359"/>
      <c r="CM20" s="359"/>
      <c r="CN20" s="359"/>
      <c r="CO20" s="359"/>
      <c r="CP20" s="359"/>
      <c r="CQ20" s="359"/>
      <c r="CR20" s="359"/>
      <c r="CS20" s="360"/>
      <c r="CT20" s="361"/>
      <c r="CU20" s="362"/>
      <c r="CV20" s="362"/>
      <c r="CW20" s="362"/>
      <c r="CX20" s="362"/>
      <c r="CY20" s="362"/>
      <c r="CZ20" s="362"/>
      <c r="DA20" s="363"/>
      <c r="DB20" s="361"/>
      <c r="DC20" s="362"/>
      <c r="DD20" s="362"/>
      <c r="DE20" s="362"/>
      <c r="DF20" s="362"/>
      <c r="DG20" s="362"/>
      <c r="DH20" s="362"/>
      <c r="DI20" s="363"/>
    </row>
    <row r="21" spans="1:113" ht="18.75" customHeight="1" x14ac:dyDescent="0.15">
      <c r="A21" s="2"/>
      <c r="B21" s="509" t="s">
        <v>243</v>
      </c>
      <c r="C21" s="510"/>
      <c r="D21" s="510"/>
      <c r="E21" s="510"/>
      <c r="F21" s="510"/>
      <c r="G21" s="510"/>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410"/>
      <c r="AZ21" s="411"/>
      <c r="BA21" s="411"/>
      <c r="BB21" s="411"/>
      <c r="BC21" s="411"/>
      <c r="BD21" s="411"/>
      <c r="BE21" s="411"/>
      <c r="BF21" s="411"/>
      <c r="BG21" s="411"/>
      <c r="BH21" s="411"/>
      <c r="BI21" s="411"/>
      <c r="BJ21" s="411"/>
      <c r="BK21" s="411"/>
      <c r="BL21" s="411"/>
      <c r="BM21" s="412"/>
      <c r="BN21" s="413"/>
      <c r="BO21" s="414"/>
      <c r="BP21" s="414"/>
      <c r="BQ21" s="414"/>
      <c r="BR21" s="414"/>
      <c r="BS21" s="414"/>
      <c r="BT21" s="414"/>
      <c r="BU21" s="415"/>
      <c r="BV21" s="413"/>
      <c r="BW21" s="414"/>
      <c r="BX21" s="414"/>
      <c r="BY21" s="414"/>
      <c r="BZ21" s="414"/>
      <c r="CA21" s="414"/>
      <c r="CB21" s="414"/>
      <c r="CC21" s="415"/>
      <c r="CD21" s="24"/>
      <c r="CE21" s="359"/>
      <c r="CF21" s="359"/>
      <c r="CG21" s="359"/>
      <c r="CH21" s="359"/>
      <c r="CI21" s="359"/>
      <c r="CJ21" s="359"/>
      <c r="CK21" s="359"/>
      <c r="CL21" s="359"/>
      <c r="CM21" s="359"/>
      <c r="CN21" s="359"/>
      <c r="CO21" s="359"/>
      <c r="CP21" s="359"/>
      <c r="CQ21" s="359"/>
      <c r="CR21" s="359"/>
      <c r="CS21" s="360"/>
      <c r="CT21" s="361"/>
      <c r="CU21" s="362"/>
      <c r="CV21" s="362"/>
      <c r="CW21" s="362"/>
      <c r="CX21" s="362"/>
      <c r="CY21" s="362"/>
      <c r="CZ21" s="362"/>
      <c r="DA21" s="363"/>
      <c r="DB21" s="361"/>
      <c r="DC21" s="362"/>
      <c r="DD21" s="362"/>
      <c r="DE21" s="362"/>
      <c r="DF21" s="362"/>
      <c r="DG21" s="362"/>
      <c r="DH21" s="362"/>
      <c r="DI21" s="363"/>
    </row>
    <row r="22" spans="1:113" ht="18.75" customHeight="1" x14ac:dyDescent="0.15">
      <c r="A22" s="2"/>
      <c r="B22" s="490" t="s">
        <v>244</v>
      </c>
      <c r="C22" s="398"/>
      <c r="D22" s="399"/>
      <c r="E22" s="377" t="s">
        <v>5</v>
      </c>
      <c r="F22" s="378"/>
      <c r="G22" s="378"/>
      <c r="H22" s="378"/>
      <c r="I22" s="378"/>
      <c r="J22" s="378"/>
      <c r="K22" s="379"/>
      <c r="L22" s="377" t="s">
        <v>246</v>
      </c>
      <c r="M22" s="378"/>
      <c r="N22" s="378"/>
      <c r="O22" s="378"/>
      <c r="P22" s="379"/>
      <c r="Q22" s="383" t="s">
        <v>248</v>
      </c>
      <c r="R22" s="384"/>
      <c r="S22" s="384"/>
      <c r="T22" s="384"/>
      <c r="U22" s="384"/>
      <c r="V22" s="385"/>
      <c r="W22" s="397" t="s">
        <v>249</v>
      </c>
      <c r="X22" s="398"/>
      <c r="Y22" s="399"/>
      <c r="Z22" s="377" t="s">
        <v>5</v>
      </c>
      <c r="AA22" s="378"/>
      <c r="AB22" s="378"/>
      <c r="AC22" s="378"/>
      <c r="AD22" s="378"/>
      <c r="AE22" s="378"/>
      <c r="AF22" s="378"/>
      <c r="AG22" s="379"/>
      <c r="AH22" s="389" t="s">
        <v>184</v>
      </c>
      <c r="AI22" s="378"/>
      <c r="AJ22" s="378"/>
      <c r="AK22" s="378"/>
      <c r="AL22" s="379"/>
      <c r="AM22" s="389" t="s">
        <v>250</v>
      </c>
      <c r="AN22" s="390"/>
      <c r="AO22" s="390"/>
      <c r="AP22" s="390"/>
      <c r="AQ22" s="390"/>
      <c r="AR22" s="391"/>
      <c r="AS22" s="383" t="s">
        <v>248</v>
      </c>
      <c r="AT22" s="384"/>
      <c r="AU22" s="384"/>
      <c r="AV22" s="384"/>
      <c r="AW22" s="384"/>
      <c r="AX22" s="395"/>
      <c r="AY22" s="484"/>
      <c r="AZ22" s="485"/>
      <c r="BA22" s="485"/>
      <c r="BB22" s="485"/>
      <c r="BC22" s="485"/>
      <c r="BD22" s="485"/>
      <c r="BE22" s="485"/>
      <c r="BF22" s="485"/>
      <c r="BG22" s="485"/>
      <c r="BH22" s="485"/>
      <c r="BI22" s="485"/>
      <c r="BJ22" s="485"/>
      <c r="BK22" s="485"/>
      <c r="BL22" s="485"/>
      <c r="BM22" s="486"/>
      <c r="BN22" s="487"/>
      <c r="BO22" s="488"/>
      <c r="BP22" s="488"/>
      <c r="BQ22" s="488"/>
      <c r="BR22" s="488"/>
      <c r="BS22" s="488"/>
      <c r="BT22" s="488"/>
      <c r="BU22" s="489"/>
      <c r="BV22" s="487"/>
      <c r="BW22" s="488"/>
      <c r="BX22" s="488"/>
      <c r="BY22" s="488"/>
      <c r="BZ22" s="488"/>
      <c r="CA22" s="488"/>
      <c r="CB22" s="488"/>
      <c r="CC22" s="489"/>
      <c r="CD22" s="24"/>
      <c r="CE22" s="359"/>
      <c r="CF22" s="359"/>
      <c r="CG22" s="359"/>
      <c r="CH22" s="359"/>
      <c r="CI22" s="359"/>
      <c r="CJ22" s="359"/>
      <c r="CK22" s="359"/>
      <c r="CL22" s="359"/>
      <c r="CM22" s="359"/>
      <c r="CN22" s="359"/>
      <c r="CO22" s="359"/>
      <c r="CP22" s="359"/>
      <c r="CQ22" s="359"/>
      <c r="CR22" s="359"/>
      <c r="CS22" s="360"/>
      <c r="CT22" s="361"/>
      <c r="CU22" s="362"/>
      <c r="CV22" s="362"/>
      <c r="CW22" s="362"/>
      <c r="CX22" s="362"/>
      <c r="CY22" s="362"/>
      <c r="CZ22" s="362"/>
      <c r="DA22" s="363"/>
      <c r="DB22" s="361"/>
      <c r="DC22" s="362"/>
      <c r="DD22" s="362"/>
      <c r="DE22" s="362"/>
      <c r="DF22" s="362"/>
      <c r="DG22" s="362"/>
      <c r="DH22" s="362"/>
      <c r="DI22" s="363"/>
    </row>
    <row r="23" spans="1:113" ht="18.75" customHeight="1" x14ac:dyDescent="0.15">
      <c r="A23" s="2"/>
      <c r="B23" s="491"/>
      <c r="C23" s="401"/>
      <c r="D23" s="402"/>
      <c r="E23" s="380"/>
      <c r="F23" s="381"/>
      <c r="G23" s="381"/>
      <c r="H23" s="381"/>
      <c r="I23" s="381"/>
      <c r="J23" s="381"/>
      <c r="K23" s="382"/>
      <c r="L23" s="380"/>
      <c r="M23" s="381"/>
      <c r="N23" s="381"/>
      <c r="O23" s="381"/>
      <c r="P23" s="382"/>
      <c r="Q23" s="386"/>
      <c r="R23" s="387"/>
      <c r="S23" s="387"/>
      <c r="T23" s="387"/>
      <c r="U23" s="387"/>
      <c r="V23" s="388"/>
      <c r="W23" s="400"/>
      <c r="X23" s="401"/>
      <c r="Y23" s="402"/>
      <c r="Z23" s="380"/>
      <c r="AA23" s="381"/>
      <c r="AB23" s="381"/>
      <c r="AC23" s="381"/>
      <c r="AD23" s="381"/>
      <c r="AE23" s="381"/>
      <c r="AF23" s="381"/>
      <c r="AG23" s="382"/>
      <c r="AH23" s="380"/>
      <c r="AI23" s="381"/>
      <c r="AJ23" s="381"/>
      <c r="AK23" s="381"/>
      <c r="AL23" s="382"/>
      <c r="AM23" s="392"/>
      <c r="AN23" s="393"/>
      <c r="AO23" s="393"/>
      <c r="AP23" s="393"/>
      <c r="AQ23" s="393"/>
      <c r="AR23" s="394"/>
      <c r="AS23" s="386"/>
      <c r="AT23" s="387"/>
      <c r="AU23" s="387"/>
      <c r="AV23" s="387"/>
      <c r="AW23" s="387"/>
      <c r="AX23" s="396"/>
      <c r="AY23" s="498" t="s">
        <v>252</v>
      </c>
      <c r="AZ23" s="499"/>
      <c r="BA23" s="499"/>
      <c r="BB23" s="499"/>
      <c r="BC23" s="499"/>
      <c r="BD23" s="499"/>
      <c r="BE23" s="499"/>
      <c r="BF23" s="499"/>
      <c r="BG23" s="499"/>
      <c r="BH23" s="499"/>
      <c r="BI23" s="499"/>
      <c r="BJ23" s="499"/>
      <c r="BK23" s="499"/>
      <c r="BL23" s="499"/>
      <c r="BM23" s="500"/>
      <c r="BN23" s="413">
        <v>42471305</v>
      </c>
      <c r="BO23" s="414"/>
      <c r="BP23" s="414"/>
      <c r="BQ23" s="414"/>
      <c r="BR23" s="414"/>
      <c r="BS23" s="414"/>
      <c r="BT23" s="414"/>
      <c r="BU23" s="415"/>
      <c r="BV23" s="413">
        <v>42067952</v>
      </c>
      <c r="BW23" s="414"/>
      <c r="BX23" s="414"/>
      <c r="BY23" s="414"/>
      <c r="BZ23" s="414"/>
      <c r="CA23" s="414"/>
      <c r="CB23" s="414"/>
      <c r="CC23" s="415"/>
      <c r="CD23" s="24"/>
      <c r="CE23" s="359"/>
      <c r="CF23" s="359"/>
      <c r="CG23" s="359"/>
      <c r="CH23" s="359"/>
      <c r="CI23" s="359"/>
      <c r="CJ23" s="359"/>
      <c r="CK23" s="359"/>
      <c r="CL23" s="359"/>
      <c r="CM23" s="359"/>
      <c r="CN23" s="359"/>
      <c r="CO23" s="359"/>
      <c r="CP23" s="359"/>
      <c r="CQ23" s="359"/>
      <c r="CR23" s="359"/>
      <c r="CS23" s="360"/>
      <c r="CT23" s="361"/>
      <c r="CU23" s="362"/>
      <c r="CV23" s="362"/>
      <c r="CW23" s="362"/>
      <c r="CX23" s="362"/>
      <c r="CY23" s="362"/>
      <c r="CZ23" s="362"/>
      <c r="DA23" s="363"/>
      <c r="DB23" s="361"/>
      <c r="DC23" s="362"/>
      <c r="DD23" s="362"/>
      <c r="DE23" s="362"/>
      <c r="DF23" s="362"/>
      <c r="DG23" s="362"/>
      <c r="DH23" s="362"/>
      <c r="DI23" s="363"/>
    </row>
    <row r="24" spans="1:113" ht="18.75" customHeight="1" x14ac:dyDescent="0.15">
      <c r="A24" s="2"/>
      <c r="B24" s="491"/>
      <c r="C24" s="401"/>
      <c r="D24" s="402"/>
      <c r="E24" s="416" t="s">
        <v>255</v>
      </c>
      <c r="F24" s="417"/>
      <c r="G24" s="417"/>
      <c r="H24" s="417"/>
      <c r="I24" s="417"/>
      <c r="J24" s="417"/>
      <c r="K24" s="418"/>
      <c r="L24" s="406">
        <v>1</v>
      </c>
      <c r="M24" s="407"/>
      <c r="N24" s="407"/>
      <c r="O24" s="407"/>
      <c r="P24" s="408"/>
      <c r="Q24" s="406">
        <v>9300</v>
      </c>
      <c r="R24" s="407"/>
      <c r="S24" s="407"/>
      <c r="T24" s="407"/>
      <c r="U24" s="407"/>
      <c r="V24" s="408"/>
      <c r="W24" s="400"/>
      <c r="X24" s="401"/>
      <c r="Y24" s="402"/>
      <c r="Z24" s="416" t="s">
        <v>256</v>
      </c>
      <c r="AA24" s="417"/>
      <c r="AB24" s="417"/>
      <c r="AC24" s="417"/>
      <c r="AD24" s="417"/>
      <c r="AE24" s="417"/>
      <c r="AF24" s="417"/>
      <c r="AG24" s="418"/>
      <c r="AH24" s="406">
        <v>521</v>
      </c>
      <c r="AI24" s="407"/>
      <c r="AJ24" s="407"/>
      <c r="AK24" s="407"/>
      <c r="AL24" s="408"/>
      <c r="AM24" s="406">
        <v>1580193</v>
      </c>
      <c r="AN24" s="407"/>
      <c r="AO24" s="407"/>
      <c r="AP24" s="407"/>
      <c r="AQ24" s="407"/>
      <c r="AR24" s="408"/>
      <c r="AS24" s="406">
        <v>3033</v>
      </c>
      <c r="AT24" s="407"/>
      <c r="AU24" s="407"/>
      <c r="AV24" s="407"/>
      <c r="AW24" s="407"/>
      <c r="AX24" s="409"/>
      <c r="AY24" s="484" t="s">
        <v>257</v>
      </c>
      <c r="AZ24" s="485"/>
      <c r="BA24" s="485"/>
      <c r="BB24" s="485"/>
      <c r="BC24" s="485"/>
      <c r="BD24" s="485"/>
      <c r="BE24" s="485"/>
      <c r="BF24" s="485"/>
      <c r="BG24" s="485"/>
      <c r="BH24" s="485"/>
      <c r="BI24" s="485"/>
      <c r="BJ24" s="485"/>
      <c r="BK24" s="485"/>
      <c r="BL24" s="485"/>
      <c r="BM24" s="486"/>
      <c r="BN24" s="413">
        <v>39714653</v>
      </c>
      <c r="BO24" s="414"/>
      <c r="BP24" s="414"/>
      <c r="BQ24" s="414"/>
      <c r="BR24" s="414"/>
      <c r="BS24" s="414"/>
      <c r="BT24" s="414"/>
      <c r="BU24" s="415"/>
      <c r="BV24" s="413">
        <v>39510521</v>
      </c>
      <c r="BW24" s="414"/>
      <c r="BX24" s="414"/>
      <c r="BY24" s="414"/>
      <c r="BZ24" s="414"/>
      <c r="CA24" s="414"/>
      <c r="CB24" s="414"/>
      <c r="CC24" s="415"/>
      <c r="CD24" s="24"/>
      <c r="CE24" s="359"/>
      <c r="CF24" s="359"/>
      <c r="CG24" s="359"/>
      <c r="CH24" s="359"/>
      <c r="CI24" s="359"/>
      <c r="CJ24" s="359"/>
      <c r="CK24" s="359"/>
      <c r="CL24" s="359"/>
      <c r="CM24" s="359"/>
      <c r="CN24" s="359"/>
      <c r="CO24" s="359"/>
      <c r="CP24" s="359"/>
      <c r="CQ24" s="359"/>
      <c r="CR24" s="359"/>
      <c r="CS24" s="360"/>
      <c r="CT24" s="361"/>
      <c r="CU24" s="362"/>
      <c r="CV24" s="362"/>
      <c r="CW24" s="362"/>
      <c r="CX24" s="362"/>
      <c r="CY24" s="362"/>
      <c r="CZ24" s="362"/>
      <c r="DA24" s="363"/>
      <c r="DB24" s="361"/>
      <c r="DC24" s="362"/>
      <c r="DD24" s="362"/>
      <c r="DE24" s="362"/>
      <c r="DF24" s="362"/>
      <c r="DG24" s="362"/>
      <c r="DH24" s="362"/>
      <c r="DI24" s="363"/>
    </row>
    <row r="25" spans="1:113" ht="18.75" customHeight="1" x14ac:dyDescent="0.15">
      <c r="A25" s="2"/>
      <c r="B25" s="491"/>
      <c r="C25" s="401"/>
      <c r="D25" s="402"/>
      <c r="E25" s="416" t="s">
        <v>259</v>
      </c>
      <c r="F25" s="417"/>
      <c r="G25" s="417"/>
      <c r="H25" s="417"/>
      <c r="I25" s="417"/>
      <c r="J25" s="417"/>
      <c r="K25" s="418"/>
      <c r="L25" s="406">
        <v>2</v>
      </c>
      <c r="M25" s="407"/>
      <c r="N25" s="407"/>
      <c r="O25" s="407"/>
      <c r="P25" s="408"/>
      <c r="Q25" s="406">
        <v>7530</v>
      </c>
      <c r="R25" s="407"/>
      <c r="S25" s="407"/>
      <c r="T25" s="407"/>
      <c r="U25" s="407"/>
      <c r="V25" s="408"/>
      <c r="W25" s="400"/>
      <c r="X25" s="401"/>
      <c r="Y25" s="402"/>
      <c r="Z25" s="416" t="s">
        <v>260</v>
      </c>
      <c r="AA25" s="417"/>
      <c r="AB25" s="417"/>
      <c r="AC25" s="417"/>
      <c r="AD25" s="417"/>
      <c r="AE25" s="417"/>
      <c r="AF25" s="417"/>
      <c r="AG25" s="418"/>
      <c r="AH25" s="406" t="s">
        <v>201</v>
      </c>
      <c r="AI25" s="407"/>
      <c r="AJ25" s="407"/>
      <c r="AK25" s="407"/>
      <c r="AL25" s="408"/>
      <c r="AM25" s="406" t="s">
        <v>201</v>
      </c>
      <c r="AN25" s="407"/>
      <c r="AO25" s="407"/>
      <c r="AP25" s="407"/>
      <c r="AQ25" s="407"/>
      <c r="AR25" s="408"/>
      <c r="AS25" s="406" t="s">
        <v>201</v>
      </c>
      <c r="AT25" s="407"/>
      <c r="AU25" s="407"/>
      <c r="AV25" s="407"/>
      <c r="AW25" s="407"/>
      <c r="AX25" s="409"/>
      <c r="AY25" s="498" t="s">
        <v>35</v>
      </c>
      <c r="AZ25" s="499"/>
      <c r="BA25" s="499"/>
      <c r="BB25" s="499"/>
      <c r="BC25" s="499"/>
      <c r="BD25" s="499"/>
      <c r="BE25" s="499"/>
      <c r="BF25" s="499"/>
      <c r="BG25" s="499"/>
      <c r="BH25" s="499"/>
      <c r="BI25" s="499"/>
      <c r="BJ25" s="499"/>
      <c r="BK25" s="499"/>
      <c r="BL25" s="499"/>
      <c r="BM25" s="500"/>
      <c r="BN25" s="495">
        <v>3874214</v>
      </c>
      <c r="BO25" s="496"/>
      <c r="BP25" s="496"/>
      <c r="BQ25" s="496"/>
      <c r="BR25" s="496"/>
      <c r="BS25" s="496"/>
      <c r="BT25" s="496"/>
      <c r="BU25" s="497"/>
      <c r="BV25" s="495">
        <v>3346750</v>
      </c>
      <c r="BW25" s="496"/>
      <c r="BX25" s="496"/>
      <c r="BY25" s="496"/>
      <c r="BZ25" s="496"/>
      <c r="CA25" s="496"/>
      <c r="CB25" s="496"/>
      <c r="CC25" s="497"/>
      <c r="CD25" s="24"/>
      <c r="CE25" s="359"/>
      <c r="CF25" s="359"/>
      <c r="CG25" s="359"/>
      <c r="CH25" s="359"/>
      <c r="CI25" s="359"/>
      <c r="CJ25" s="359"/>
      <c r="CK25" s="359"/>
      <c r="CL25" s="359"/>
      <c r="CM25" s="359"/>
      <c r="CN25" s="359"/>
      <c r="CO25" s="359"/>
      <c r="CP25" s="359"/>
      <c r="CQ25" s="359"/>
      <c r="CR25" s="359"/>
      <c r="CS25" s="360"/>
      <c r="CT25" s="361"/>
      <c r="CU25" s="362"/>
      <c r="CV25" s="362"/>
      <c r="CW25" s="362"/>
      <c r="CX25" s="362"/>
      <c r="CY25" s="362"/>
      <c r="CZ25" s="362"/>
      <c r="DA25" s="363"/>
      <c r="DB25" s="361"/>
      <c r="DC25" s="362"/>
      <c r="DD25" s="362"/>
      <c r="DE25" s="362"/>
      <c r="DF25" s="362"/>
      <c r="DG25" s="362"/>
      <c r="DH25" s="362"/>
      <c r="DI25" s="363"/>
    </row>
    <row r="26" spans="1:113" ht="18.75" customHeight="1" x14ac:dyDescent="0.15">
      <c r="A26" s="2"/>
      <c r="B26" s="491"/>
      <c r="C26" s="401"/>
      <c r="D26" s="402"/>
      <c r="E26" s="416" t="s">
        <v>261</v>
      </c>
      <c r="F26" s="417"/>
      <c r="G26" s="417"/>
      <c r="H26" s="417"/>
      <c r="I26" s="417"/>
      <c r="J26" s="417"/>
      <c r="K26" s="418"/>
      <c r="L26" s="406">
        <v>1</v>
      </c>
      <c r="M26" s="407"/>
      <c r="N26" s="407"/>
      <c r="O26" s="407"/>
      <c r="P26" s="408"/>
      <c r="Q26" s="406">
        <v>6790</v>
      </c>
      <c r="R26" s="407"/>
      <c r="S26" s="407"/>
      <c r="T26" s="407"/>
      <c r="U26" s="407"/>
      <c r="V26" s="408"/>
      <c r="W26" s="400"/>
      <c r="X26" s="401"/>
      <c r="Y26" s="402"/>
      <c r="Z26" s="416" t="s">
        <v>262</v>
      </c>
      <c r="AA26" s="504"/>
      <c r="AB26" s="504"/>
      <c r="AC26" s="504"/>
      <c r="AD26" s="504"/>
      <c r="AE26" s="504"/>
      <c r="AF26" s="504"/>
      <c r="AG26" s="505"/>
      <c r="AH26" s="406">
        <v>17</v>
      </c>
      <c r="AI26" s="407"/>
      <c r="AJ26" s="407"/>
      <c r="AK26" s="407"/>
      <c r="AL26" s="408"/>
      <c r="AM26" s="406">
        <v>64362</v>
      </c>
      <c r="AN26" s="407"/>
      <c r="AO26" s="407"/>
      <c r="AP26" s="407"/>
      <c r="AQ26" s="407"/>
      <c r="AR26" s="408"/>
      <c r="AS26" s="406">
        <v>3786</v>
      </c>
      <c r="AT26" s="407"/>
      <c r="AU26" s="407"/>
      <c r="AV26" s="407"/>
      <c r="AW26" s="407"/>
      <c r="AX26" s="409"/>
      <c r="AY26" s="506" t="s">
        <v>263</v>
      </c>
      <c r="AZ26" s="507"/>
      <c r="BA26" s="507"/>
      <c r="BB26" s="507"/>
      <c r="BC26" s="507"/>
      <c r="BD26" s="507"/>
      <c r="BE26" s="507"/>
      <c r="BF26" s="507"/>
      <c r="BG26" s="507"/>
      <c r="BH26" s="507"/>
      <c r="BI26" s="507"/>
      <c r="BJ26" s="507"/>
      <c r="BK26" s="507"/>
      <c r="BL26" s="507"/>
      <c r="BM26" s="508"/>
      <c r="BN26" s="413">
        <v>4000000</v>
      </c>
      <c r="BO26" s="414"/>
      <c r="BP26" s="414"/>
      <c r="BQ26" s="414"/>
      <c r="BR26" s="414"/>
      <c r="BS26" s="414"/>
      <c r="BT26" s="414"/>
      <c r="BU26" s="415"/>
      <c r="BV26" s="413">
        <v>5160000</v>
      </c>
      <c r="BW26" s="414"/>
      <c r="BX26" s="414"/>
      <c r="BY26" s="414"/>
      <c r="BZ26" s="414"/>
      <c r="CA26" s="414"/>
      <c r="CB26" s="414"/>
      <c r="CC26" s="415"/>
      <c r="CD26" s="24"/>
      <c r="CE26" s="359"/>
      <c r="CF26" s="359"/>
      <c r="CG26" s="359"/>
      <c r="CH26" s="359"/>
      <c r="CI26" s="359"/>
      <c r="CJ26" s="359"/>
      <c r="CK26" s="359"/>
      <c r="CL26" s="359"/>
      <c r="CM26" s="359"/>
      <c r="CN26" s="359"/>
      <c r="CO26" s="359"/>
      <c r="CP26" s="359"/>
      <c r="CQ26" s="359"/>
      <c r="CR26" s="359"/>
      <c r="CS26" s="360"/>
      <c r="CT26" s="361"/>
      <c r="CU26" s="362"/>
      <c r="CV26" s="362"/>
      <c r="CW26" s="362"/>
      <c r="CX26" s="362"/>
      <c r="CY26" s="362"/>
      <c r="CZ26" s="362"/>
      <c r="DA26" s="363"/>
      <c r="DB26" s="361"/>
      <c r="DC26" s="362"/>
      <c r="DD26" s="362"/>
      <c r="DE26" s="362"/>
      <c r="DF26" s="362"/>
      <c r="DG26" s="362"/>
      <c r="DH26" s="362"/>
      <c r="DI26" s="363"/>
    </row>
    <row r="27" spans="1:113" ht="18.75" customHeight="1" x14ac:dyDescent="0.15">
      <c r="A27" s="2"/>
      <c r="B27" s="491"/>
      <c r="C27" s="401"/>
      <c r="D27" s="402"/>
      <c r="E27" s="416" t="s">
        <v>264</v>
      </c>
      <c r="F27" s="417"/>
      <c r="G27" s="417"/>
      <c r="H27" s="417"/>
      <c r="I27" s="417"/>
      <c r="J27" s="417"/>
      <c r="K27" s="418"/>
      <c r="L27" s="406">
        <v>1</v>
      </c>
      <c r="M27" s="407"/>
      <c r="N27" s="407"/>
      <c r="O27" s="407"/>
      <c r="P27" s="408"/>
      <c r="Q27" s="406">
        <v>4930</v>
      </c>
      <c r="R27" s="407"/>
      <c r="S27" s="407"/>
      <c r="T27" s="407"/>
      <c r="U27" s="407"/>
      <c r="V27" s="408"/>
      <c r="W27" s="400"/>
      <c r="X27" s="401"/>
      <c r="Y27" s="402"/>
      <c r="Z27" s="416" t="s">
        <v>266</v>
      </c>
      <c r="AA27" s="417"/>
      <c r="AB27" s="417"/>
      <c r="AC27" s="417"/>
      <c r="AD27" s="417"/>
      <c r="AE27" s="417"/>
      <c r="AF27" s="417"/>
      <c r="AG27" s="418"/>
      <c r="AH27" s="406">
        <v>28</v>
      </c>
      <c r="AI27" s="407"/>
      <c r="AJ27" s="407"/>
      <c r="AK27" s="407"/>
      <c r="AL27" s="408"/>
      <c r="AM27" s="406">
        <v>98770</v>
      </c>
      <c r="AN27" s="407"/>
      <c r="AO27" s="407"/>
      <c r="AP27" s="407"/>
      <c r="AQ27" s="407"/>
      <c r="AR27" s="408"/>
      <c r="AS27" s="406">
        <v>3528</v>
      </c>
      <c r="AT27" s="407"/>
      <c r="AU27" s="407"/>
      <c r="AV27" s="407"/>
      <c r="AW27" s="407"/>
      <c r="AX27" s="409"/>
      <c r="AY27" s="501" t="s">
        <v>268</v>
      </c>
      <c r="AZ27" s="502"/>
      <c r="BA27" s="502"/>
      <c r="BB27" s="502"/>
      <c r="BC27" s="502"/>
      <c r="BD27" s="502"/>
      <c r="BE27" s="502"/>
      <c r="BF27" s="502"/>
      <c r="BG27" s="502"/>
      <c r="BH27" s="502"/>
      <c r="BI27" s="502"/>
      <c r="BJ27" s="502"/>
      <c r="BK27" s="502"/>
      <c r="BL27" s="502"/>
      <c r="BM27" s="503"/>
      <c r="BN27" s="487">
        <v>1375708</v>
      </c>
      <c r="BO27" s="488"/>
      <c r="BP27" s="488"/>
      <c r="BQ27" s="488"/>
      <c r="BR27" s="488"/>
      <c r="BS27" s="488"/>
      <c r="BT27" s="488"/>
      <c r="BU27" s="489"/>
      <c r="BV27" s="487">
        <v>1375708</v>
      </c>
      <c r="BW27" s="488"/>
      <c r="BX27" s="488"/>
      <c r="BY27" s="488"/>
      <c r="BZ27" s="488"/>
      <c r="CA27" s="488"/>
      <c r="CB27" s="488"/>
      <c r="CC27" s="489"/>
      <c r="CD27" s="19"/>
      <c r="CE27" s="359"/>
      <c r="CF27" s="359"/>
      <c r="CG27" s="359"/>
      <c r="CH27" s="359"/>
      <c r="CI27" s="359"/>
      <c r="CJ27" s="359"/>
      <c r="CK27" s="359"/>
      <c r="CL27" s="359"/>
      <c r="CM27" s="359"/>
      <c r="CN27" s="359"/>
      <c r="CO27" s="359"/>
      <c r="CP27" s="359"/>
      <c r="CQ27" s="359"/>
      <c r="CR27" s="359"/>
      <c r="CS27" s="360"/>
      <c r="CT27" s="361"/>
      <c r="CU27" s="362"/>
      <c r="CV27" s="362"/>
      <c r="CW27" s="362"/>
      <c r="CX27" s="362"/>
      <c r="CY27" s="362"/>
      <c r="CZ27" s="362"/>
      <c r="DA27" s="363"/>
      <c r="DB27" s="361"/>
      <c r="DC27" s="362"/>
      <c r="DD27" s="362"/>
      <c r="DE27" s="362"/>
      <c r="DF27" s="362"/>
      <c r="DG27" s="362"/>
      <c r="DH27" s="362"/>
      <c r="DI27" s="363"/>
    </row>
    <row r="28" spans="1:113" ht="18.75" customHeight="1" x14ac:dyDescent="0.15">
      <c r="A28" s="2"/>
      <c r="B28" s="491"/>
      <c r="C28" s="401"/>
      <c r="D28" s="402"/>
      <c r="E28" s="416" t="s">
        <v>269</v>
      </c>
      <c r="F28" s="417"/>
      <c r="G28" s="417"/>
      <c r="H28" s="417"/>
      <c r="I28" s="417"/>
      <c r="J28" s="417"/>
      <c r="K28" s="418"/>
      <c r="L28" s="406">
        <v>1</v>
      </c>
      <c r="M28" s="407"/>
      <c r="N28" s="407"/>
      <c r="O28" s="407"/>
      <c r="P28" s="408"/>
      <c r="Q28" s="406">
        <v>4190</v>
      </c>
      <c r="R28" s="407"/>
      <c r="S28" s="407"/>
      <c r="T28" s="407"/>
      <c r="U28" s="407"/>
      <c r="V28" s="408"/>
      <c r="W28" s="400"/>
      <c r="X28" s="401"/>
      <c r="Y28" s="402"/>
      <c r="Z28" s="416" t="s">
        <v>36</v>
      </c>
      <c r="AA28" s="417"/>
      <c r="AB28" s="417"/>
      <c r="AC28" s="417"/>
      <c r="AD28" s="417"/>
      <c r="AE28" s="417"/>
      <c r="AF28" s="417"/>
      <c r="AG28" s="418"/>
      <c r="AH28" s="406" t="s">
        <v>201</v>
      </c>
      <c r="AI28" s="407"/>
      <c r="AJ28" s="407"/>
      <c r="AK28" s="407"/>
      <c r="AL28" s="408"/>
      <c r="AM28" s="406" t="s">
        <v>201</v>
      </c>
      <c r="AN28" s="407"/>
      <c r="AO28" s="407"/>
      <c r="AP28" s="407"/>
      <c r="AQ28" s="407"/>
      <c r="AR28" s="408"/>
      <c r="AS28" s="406" t="s">
        <v>201</v>
      </c>
      <c r="AT28" s="407"/>
      <c r="AU28" s="407"/>
      <c r="AV28" s="407"/>
      <c r="AW28" s="407"/>
      <c r="AX28" s="409"/>
      <c r="AY28" s="364" t="s">
        <v>273</v>
      </c>
      <c r="AZ28" s="365"/>
      <c r="BA28" s="365"/>
      <c r="BB28" s="366"/>
      <c r="BC28" s="498" t="s">
        <v>100</v>
      </c>
      <c r="BD28" s="499"/>
      <c r="BE28" s="499"/>
      <c r="BF28" s="499"/>
      <c r="BG28" s="499"/>
      <c r="BH28" s="499"/>
      <c r="BI28" s="499"/>
      <c r="BJ28" s="499"/>
      <c r="BK28" s="499"/>
      <c r="BL28" s="499"/>
      <c r="BM28" s="500"/>
      <c r="BN28" s="495">
        <v>2084014</v>
      </c>
      <c r="BO28" s="496"/>
      <c r="BP28" s="496"/>
      <c r="BQ28" s="496"/>
      <c r="BR28" s="496"/>
      <c r="BS28" s="496"/>
      <c r="BT28" s="496"/>
      <c r="BU28" s="497"/>
      <c r="BV28" s="495">
        <v>2684684</v>
      </c>
      <c r="BW28" s="496"/>
      <c r="BX28" s="496"/>
      <c r="BY28" s="496"/>
      <c r="BZ28" s="496"/>
      <c r="CA28" s="496"/>
      <c r="CB28" s="496"/>
      <c r="CC28" s="497"/>
      <c r="CD28" s="24"/>
      <c r="CE28" s="359"/>
      <c r="CF28" s="359"/>
      <c r="CG28" s="359"/>
      <c r="CH28" s="359"/>
      <c r="CI28" s="359"/>
      <c r="CJ28" s="359"/>
      <c r="CK28" s="359"/>
      <c r="CL28" s="359"/>
      <c r="CM28" s="359"/>
      <c r="CN28" s="359"/>
      <c r="CO28" s="359"/>
      <c r="CP28" s="359"/>
      <c r="CQ28" s="359"/>
      <c r="CR28" s="359"/>
      <c r="CS28" s="360"/>
      <c r="CT28" s="361"/>
      <c r="CU28" s="362"/>
      <c r="CV28" s="362"/>
      <c r="CW28" s="362"/>
      <c r="CX28" s="362"/>
      <c r="CY28" s="362"/>
      <c r="CZ28" s="362"/>
      <c r="DA28" s="363"/>
      <c r="DB28" s="361"/>
      <c r="DC28" s="362"/>
      <c r="DD28" s="362"/>
      <c r="DE28" s="362"/>
      <c r="DF28" s="362"/>
      <c r="DG28" s="362"/>
      <c r="DH28" s="362"/>
      <c r="DI28" s="363"/>
    </row>
    <row r="29" spans="1:113" ht="18.75" customHeight="1" x14ac:dyDescent="0.15">
      <c r="A29" s="2"/>
      <c r="B29" s="491"/>
      <c r="C29" s="401"/>
      <c r="D29" s="402"/>
      <c r="E29" s="416" t="s">
        <v>274</v>
      </c>
      <c r="F29" s="417"/>
      <c r="G29" s="417"/>
      <c r="H29" s="417"/>
      <c r="I29" s="417"/>
      <c r="J29" s="417"/>
      <c r="K29" s="418"/>
      <c r="L29" s="406">
        <v>23</v>
      </c>
      <c r="M29" s="407"/>
      <c r="N29" s="407"/>
      <c r="O29" s="407"/>
      <c r="P29" s="408"/>
      <c r="Q29" s="406">
        <v>4000</v>
      </c>
      <c r="R29" s="407"/>
      <c r="S29" s="407"/>
      <c r="T29" s="407"/>
      <c r="U29" s="407"/>
      <c r="V29" s="408"/>
      <c r="W29" s="403"/>
      <c r="X29" s="404"/>
      <c r="Y29" s="405"/>
      <c r="Z29" s="416" t="s">
        <v>276</v>
      </c>
      <c r="AA29" s="417"/>
      <c r="AB29" s="417"/>
      <c r="AC29" s="417"/>
      <c r="AD29" s="417"/>
      <c r="AE29" s="417"/>
      <c r="AF29" s="417"/>
      <c r="AG29" s="418"/>
      <c r="AH29" s="406">
        <v>549</v>
      </c>
      <c r="AI29" s="407"/>
      <c r="AJ29" s="407"/>
      <c r="AK29" s="407"/>
      <c r="AL29" s="408"/>
      <c r="AM29" s="406">
        <v>1678963</v>
      </c>
      <c r="AN29" s="407"/>
      <c r="AO29" s="407"/>
      <c r="AP29" s="407"/>
      <c r="AQ29" s="407"/>
      <c r="AR29" s="408"/>
      <c r="AS29" s="406">
        <v>3058</v>
      </c>
      <c r="AT29" s="407"/>
      <c r="AU29" s="407"/>
      <c r="AV29" s="407"/>
      <c r="AW29" s="407"/>
      <c r="AX29" s="409"/>
      <c r="AY29" s="367"/>
      <c r="AZ29" s="368"/>
      <c r="BA29" s="368"/>
      <c r="BB29" s="369"/>
      <c r="BC29" s="410" t="s">
        <v>277</v>
      </c>
      <c r="BD29" s="411"/>
      <c r="BE29" s="411"/>
      <c r="BF29" s="411"/>
      <c r="BG29" s="411"/>
      <c r="BH29" s="411"/>
      <c r="BI29" s="411"/>
      <c r="BJ29" s="411"/>
      <c r="BK29" s="411"/>
      <c r="BL29" s="411"/>
      <c r="BM29" s="412"/>
      <c r="BN29" s="413">
        <v>761511</v>
      </c>
      <c r="BO29" s="414"/>
      <c r="BP29" s="414"/>
      <c r="BQ29" s="414"/>
      <c r="BR29" s="414"/>
      <c r="BS29" s="414"/>
      <c r="BT29" s="414"/>
      <c r="BU29" s="415"/>
      <c r="BV29" s="413">
        <v>1061355</v>
      </c>
      <c r="BW29" s="414"/>
      <c r="BX29" s="414"/>
      <c r="BY29" s="414"/>
      <c r="BZ29" s="414"/>
      <c r="CA29" s="414"/>
      <c r="CB29" s="414"/>
      <c r="CC29" s="415"/>
      <c r="CD29" s="19"/>
      <c r="CE29" s="359"/>
      <c r="CF29" s="359"/>
      <c r="CG29" s="359"/>
      <c r="CH29" s="359"/>
      <c r="CI29" s="359"/>
      <c r="CJ29" s="359"/>
      <c r="CK29" s="359"/>
      <c r="CL29" s="359"/>
      <c r="CM29" s="359"/>
      <c r="CN29" s="359"/>
      <c r="CO29" s="359"/>
      <c r="CP29" s="359"/>
      <c r="CQ29" s="359"/>
      <c r="CR29" s="359"/>
      <c r="CS29" s="360"/>
      <c r="CT29" s="361"/>
      <c r="CU29" s="362"/>
      <c r="CV29" s="362"/>
      <c r="CW29" s="362"/>
      <c r="CX29" s="362"/>
      <c r="CY29" s="362"/>
      <c r="CZ29" s="362"/>
      <c r="DA29" s="363"/>
      <c r="DB29" s="361"/>
      <c r="DC29" s="362"/>
      <c r="DD29" s="362"/>
      <c r="DE29" s="362"/>
      <c r="DF29" s="362"/>
      <c r="DG29" s="362"/>
      <c r="DH29" s="362"/>
      <c r="DI29" s="363"/>
    </row>
    <row r="30" spans="1:113" ht="18.75" customHeight="1" x14ac:dyDescent="0.15">
      <c r="A30" s="2"/>
      <c r="B30" s="492"/>
      <c r="C30" s="493"/>
      <c r="D30" s="494"/>
      <c r="E30" s="472"/>
      <c r="F30" s="473"/>
      <c r="G30" s="473"/>
      <c r="H30" s="473"/>
      <c r="I30" s="473"/>
      <c r="J30" s="473"/>
      <c r="K30" s="474"/>
      <c r="L30" s="475"/>
      <c r="M30" s="476"/>
      <c r="N30" s="476"/>
      <c r="O30" s="476"/>
      <c r="P30" s="477"/>
      <c r="Q30" s="475"/>
      <c r="R30" s="476"/>
      <c r="S30" s="476"/>
      <c r="T30" s="476"/>
      <c r="U30" s="476"/>
      <c r="V30" s="477"/>
      <c r="W30" s="478" t="s">
        <v>279</v>
      </c>
      <c r="X30" s="479"/>
      <c r="Y30" s="479"/>
      <c r="Z30" s="479"/>
      <c r="AA30" s="479"/>
      <c r="AB30" s="479"/>
      <c r="AC30" s="479"/>
      <c r="AD30" s="479"/>
      <c r="AE30" s="479"/>
      <c r="AF30" s="479"/>
      <c r="AG30" s="480"/>
      <c r="AH30" s="481">
        <v>98</v>
      </c>
      <c r="AI30" s="482"/>
      <c r="AJ30" s="482"/>
      <c r="AK30" s="482"/>
      <c r="AL30" s="482"/>
      <c r="AM30" s="482"/>
      <c r="AN30" s="482"/>
      <c r="AO30" s="482"/>
      <c r="AP30" s="482"/>
      <c r="AQ30" s="482"/>
      <c r="AR30" s="482"/>
      <c r="AS30" s="482"/>
      <c r="AT30" s="482"/>
      <c r="AU30" s="482"/>
      <c r="AV30" s="482"/>
      <c r="AW30" s="482"/>
      <c r="AX30" s="483"/>
      <c r="AY30" s="370"/>
      <c r="AZ30" s="371"/>
      <c r="BA30" s="371"/>
      <c r="BB30" s="372"/>
      <c r="BC30" s="484" t="s">
        <v>60</v>
      </c>
      <c r="BD30" s="485"/>
      <c r="BE30" s="485"/>
      <c r="BF30" s="485"/>
      <c r="BG30" s="485"/>
      <c r="BH30" s="485"/>
      <c r="BI30" s="485"/>
      <c r="BJ30" s="485"/>
      <c r="BK30" s="485"/>
      <c r="BL30" s="485"/>
      <c r="BM30" s="486"/>
      <c r="BN30" s="487">
        <v>10245388</v>
      </c>
      <c r="BO30" s="488"/>
      <c r="BP30" s="488"/>
      <c r="BQ30" s="488"/>
      <c r="BR30" s="488"/>
      <c r="BS30" s="488"/>
      <c r="BT30" s="488"/>
      <c r="BU30" s="489"/>
      <c r="BV30" s="487">
        <v>8187213</v>
      </c>
      <c r="BW30" s="488"/>
      <c r="BX30" s="488"/>
      <c r="BY30" s="488"/>
      <c r="BZ30" s="488"/>
      <c r="CA30" s="488"/>
      <c r="CB30" s="488"/>
      <c r="CC30" s="489"/>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188</v>
      </c>
      <c r="D32" s="9"/>
      <c r="E32" s="9"/>
      <c r="F32" s="8"/>
      <c r="G32" s="8"/>
      <c r="H32" s="8"/>
      <c r="I32" s="8"/>
      <c r="J32" s="8"/>
      <c r="K32" s="8"/>
      <c r="L32" s="8"/>
      <c r="M32" s="8"/>
      <c r="N32" s="8"/>
      <c r="O32" s="8"/>
      <c r="P32" s="8"/>
      <c r="Q32" s="8"/>
      <c r="R32" s="8"/>
      <c r="S32" s="8"/>
      <c r="T32" s="8"/>
      <c r="U32" s="8" t="s">
        <v>90</v>
      </c>
      <c r="V32" s="8"/>
      <c r="W32" s="8"/>
      <c r="X32" s="8"/>
      <c r="Y32" s="8"/>
      <c r="Z32" s="8"/>
      <c r="AA32" s="8"/>
      <c r="AB32" s="8"/>
      <c r="AC32" s="8"/>
      <c r="AD32" s="8"/>
      <c r="AE32" s="8"/>
      <c r="AF32" s="8"/>
      <c r="AG32" s="8"/>
      <c r="AH32" s="8"/>
      <c r="AI32" s="8"/>
      <c r="AJ32" s="8"/>
      <c r="AK32" s="8"/>
      <c r="AL32" s="8"/>
      <c r="AM32" s="22" t="s">
        <v>281</v>
      </c>
      <c r="AN32" s="8"/>
      <c r="AO32" s="8"/>
      <c r="AP32" s="8"/>
      <c r="AQ32" s="8"/>
      <c r="AR32" s="8"/>
      <c r="AS32" s="22"/>
      <c r="AT32" s="22"/>
      <c r="AU32" s="22"/>
      <c r="AV32" s="22"/>
      <c r="AW32" s="22"/>
      <c r="AX32" s="22"/>
      <c r="AY32" s="22"/>
      <c r="AZ32" s="22"/>
      <c r="BA32" s="22"/>
      <c r="BB32" s="8"/>
      <c r="BC32" s="22"/>
      <c r="BD32" s="8"/>
      <c r="BE32" s="22" t="s">
        <v>282</v>
      </c>
      <c r="BF32" s="8"/>
      <c r="BG32" s="8"/>
      <c r="BH32" s="8"/>
      <c r="BI32" s="8"/>
      <c r="BJ32" s="22"/>
      <c r="BK32" s="22"/>
      <c r="BL32" s="22"/>
      <c r="BM32" s="22"/>
      <c r="BN32" s="22"/>
      <c r="BO32" s="22"/>
      <c r="BP32" s="22"/>
      <c r="BQ32" s="22"/>
      <c r="BR32" s="8"/>
      <c r="BS32" s="8"/>
      <c r="BT32" s="8"/>
      <c r="BU32" s="8"/>
      <c r="BV32" s="8"/>
      <c r="BW32" s="8" t="s">
        <v>284</v>
      </c>
      <c r="BX32" s="8"/>
      <c r="BY32" s="8"/>
      <c r="BZ32" s="8"/>
      <c r="CA32" s="8"/>
      <c r="CB32" s="22"/>
      <c r="CC32" s="22"/>
      <c r="CD32" s="22"/>
      <c r="CE32" s="22"/>
      <c r="CF32" s="22"/>
      <c r="CG32" s="22"/>
      <c r="CH32" s="22"/>
      <c r="CI32" s="22"/>
      <c r="CJ32" s="22"/>
      <c r="CK32" s="22"/>
      <c r="CL32" s="22"/>
      <c r="CM32" s="22"/>
      <c r="CN32" s="22"/>
      <c r="CO32" s="22" t="s">
        <v>285</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54" t="s">
        <v>118</v>
      </c>
      <c r="D33" s="454"/>
      <c r="E33" s="436" t="s">
        <v>286</v>
      </c>
      <c r="F33" s="436"/>
      <c r="G33" s="436"/>
      <c r="H33" s="436"/>
      <c r="I33" s="436"/>
      <c r="J33" s="436"/>
      <c r="K33" s="436"/>
      <c r="L33" s="436"/>
      <c r="M33" s="436"/>
      <c r="N33" s="436"/>
      <c r="O33" s="436"/>
      <c r="P33" s="436"/>
      <c r="Q33" s="436"/>
      <c r="R33" s="436"/>
      <c r="S33" s="436"/>
      <c r="T33" s="14"/>
      <c r="U33" s="454" t="s">
        <v>118</v>
      </c>
      <c r="V33" s="454"/>
      <c r="W33" s="436" t="s">
        <v>286</v>
      </c>
      <c r="X33" s="436"/>
      <c r="Y33" s="436"/>
      <c r="Z33" s="436"/>
      <c r="AA33" s="436"/>
      <c r="AB33" s="436"/>
      <c r="AC33" s="436"/>
      <c r="AD33" s="436"/>
      <c r="AE33" s="436"/>
      <c r="AF33" s="436"/>
      <c r="AG33" s="436"/>
      <c r="AH33" s="436"/>
      <c r="AI33" s="436"/>
      <c r="AJ33" s="436"/>
      <c r="AK33" s="436"/>
      <c r="AL33" s="14"/>
      <c r="AM33" s="454" t="s">
        <v>118</v>
      </c>
      <c r="AN33" s="454"/>
      <c r="AO33" s="436" t="s">
        <v>286</v>
      </c>
      <c r="AP33" s="436"/>
      <c r="AQ33" s="436"/>
      <c r="AR33" s="436"/>
      <c r="AS33" s="436"/>
      <c r="AT33" s="436"/>
      <c r="AU33" s="436"/>
      <c r="AV33" s="436"/>
      <c r="AW33" s="436"/>
      <c r="AX33" s="436"/>
      <c r="AY33" s="436"/>
      <c r="AZ33" s="436"/>
      <c r="BA33" s="436"/>
      <c r="BB33" s="436"/>
      <c r="BC33" s="436"/>
      <c r="BD33" s="10"/>
      <c r="BE33" s="436" t="s">
        <v>288</v>
      </c>
      <c r="BF33" s="436"/>
      <c r="BG33" s="436" t="s">
        <v>169</v>
      </c>
      <c r="BH33" s="436"/>
      <c r="BI33" s="436"/>
      <c r="BJ33" s="436"/>
      <c r="BK33" s="436"/>
      <c r="BL33" s="436"/>
      <c r="BM33" s="436"/>
      <c r="BN33" s="436"/>
      <c r="BO33" s="436"/>
      <c r="BP33" s="436"/>
      <c r="BQ33" s="436"/>
      <c r="BR33" s="436"/>
      <c r="BS33" s="436"/>
      <c r="BT33" s="436"/>
      <c r="BU33" s="436"/>
      <c r="BV33" s="10"/>
      <c r="BW33" s="454" t="s">
        <v>288</v>
      </c>
      <c r="BX33" s="454"/>
      <c r="BY33" s="436" t="s">
        <v>109</v>
      </c>
      <c r="BZ33" s="436"/>
      <c r="CA33" s="436"/>
      <c r="CB33" s="436"/>
      <c r="CC33" s="436"/>
      <c r="CD33" s="436"/>
      <c r="CE33" s="436"/>
      <c r="CF33" s="436"/>
      <c r="CG33" s="436"/>
      <c r="CH33" s="436"/>
      <c r="CI33" s="436"/>
      <c r="CJ33" s="436"/>
      <c r="CK33" s="436"/>
      <c r="CL33" s="436"/>
      <c r="CM33" s="436"/>
      <c r="CN33" s="14"/>
      <c r="CO33" s="454" t="s">
        <v>118</v>
      </c>
      <c r="CP33" s="454"/>
      <c r="CQ33" s="436" t="s">
        <v>289</v>
      </c>
      <c r="CR33" s="436"/>
      <c r="CS33" s="436"/>
      <c r="CT33" s="436"/>
      <c r="CU33" s="436"/>
      <c r="CV33" s="436"/>
      <c r="CW33" s="436"/>
      <c r="CX33" s="436"/>
      <c r="CY33" s="436"/>
      <c r="CZ33" s="436"/>
      <c r="DA33" s="436"/>
      <c r="DB33" s="436"/>
      <c r="DC33" s="436"/>
      <c r="DD33" s="436"/>
      <c r="DE33" s="436"/>
      <c r="DF33" s="14"/>
      <c r="DG33" s="471" t="s">
        <v>77</v>
      </c>
      <c r="DH33" s="471"/>
      <c r="DI33" s="21"/>
    </row>
    <row r="34" spans="1:113" ht="32.25" customHeight="1" x14ac:dyDescent="0.15">
      <c r="A34" s="2"/>
      <c r="B34" s="5"/>
      <c r="C34" s="420">
        <f>IF(E34="","",1)</f>
        <v>1</v>
      </c>
      <c r="D34" s="420"/>
      <c r="E34" s="419" t="str">
        <f>IF('各会計、関係団体の財政状況及び健全化判断比率'!B7="","",'各会計、関係団体の財政状況及び健全化判断比率'!B7)</f>
        <v>一般会計</v>
      </c>
      <c r="F34" s="419"/>
      <c r="G34" s="419"/>
      <c r="H34" s="419"/>
      <c r="I34" s="419"/>
      <c r="J34" s="419"/>
      <c r="K34" s="419"/>
      <c r="L34" s="419"/>
      <c r="M34" s="419"/>
      <c r="N34" s="419"/>
      <c r="O34" s="419"/>
      <c r="P34" s="419"/>
      <c r="Q34" s="419"/>
      <c r="R34" s="419"/>
      <c r="S34" s="419"/>
      <c r="T34" s="9"/>
      <c r="U34" s="420">
        <f>IF(W34="","",MAX(C34:D43)+1)</f>
        <v>2</v>
      </c>
      <c r="V34" s="420"/>
      <c r="W34" s="419" t="str">
        <f>IF('各会計、関係団体の財政状況及び健全化判断比率'!B28="","",'各会計、関係団体の財政状況及び健全化判断比率'!B28)</f>
        <v>大村市国民健康保険事業特別会計</v>
      </c>
      <c r="X34" s="419"/>
      <c r="Y34" s="419"/>
      <c r="Z34" s="419"/>
      <c r="AA34" s="419"/>
      <c r="AB34" s="419"/>
      <c r="AC34" s="419"/>
      <c r="AD34" s="419"/>
      <c r="AE34" s="419"/>
      <c r="AF34" s="419"/>
      <c r="AG34" s="419"/>
      <c r="AH34" s="419"/>
      <c r="AI34" s="419"/>
      <c r="AJ34" s="419"/>
      <c r="AK34" s="419"/>
      <c r="AL34" s="9"/>
      <c r="AM34" s="420">
        <f>IF(AO34="","",MAX(C34:D43,U34:V43)+1)</f>
        <v>6</v>
      </c>
      <c r="AN34" s="420"/>
      <c r="AO34" s="419" t="str">
        <f>IF('各会計、関係団体の財政状況及び健全化判断比率'!B32="","",'各会計、関係団体の財政状況及び健全化判断比率'!B32)</f>
        <v>大村市水道事業会計</v>
      </c>
      <c r="AP34" s="419"/>
      <c r="AQ34" s="419"/>
      <c r="AR34" s="419"/>
      <c r="AS34" s="419"/>
      <c r="AT34" s="419"/>
      <c r="AU34" s="419"/>
      <c r="AV34" s="419"/>
      <c r="AW34" s="419"/>
      <c r="AX34" s="419"/>
      <c r="AY34" s="419"/>
      <c r="AZ34" s="419"/>
      <c r="BA34" s="419"/>
      <c r="BB34" s="419"/>
      <c r="BC34" s="419"/>
      <c r="BD34" s="9"/>
      <c r="BE34" s="420">
        <f>IF(BG34="","",MAX(C34:D43,U34:V43,AM34:AN43)+1)</f>
        <v>12</v>
      </c>
      <c r="BF34" s="420"/>
      <c r="BG34" s="419" t="str">
        <f>IF('各会計、関係団体の財政状況及び健全化判断比率'!B38="","",'各会計、関係団体の財政状況及び健全化判断比率'!B38)</f>
        <v>大村市工業団地整備事業特別会計</v>
      </c>
      <c r="BH34" s="419"/>
      <c r="BI34" s="419"/>
      <c r="BJ34" s="419"/>
      <c r="BK34" s="419"/>
      <c r="BL34" s="419"/>
      <c r="BM34" s="419"/>
      <c r="BN34" s="419"/>
      <c r="BO34" s="419"/>
      <c r="BP34" s="419"/>
      <c r="BQ34" s="419"/>
      <c r="BR34" s="419"/>
      <c r="BS34" s="419"/>
      <c r="BT34" s="419"/>
      <c r="BU34" s="419"/>
      <c r="BV34" s="9"/>
      <c r="BW34" s="420">
        <f>IF(BY34="","",MAX(C34:D43,U34:V43,AM34:AN43,BE34:BF43)+1)</f>
        <v>13</v>
      </c>
      <c r="BX34" s="420"/>
      <c r="BY34" s="419" t="str">
        <f>IF('各会計、関係団体の財政状況及び健全化判断比率'!B68="","",'各会計、関係団体の財政状況及び健全化判断比率'!B68)</f>
        <v>長崎県市町村総合事務組合（一般会計）</v>
      </c>
      <c r="BZ34" s="419"/>
      <c r="CA34" s="419"/>
      <c r="CB34" s="419"/>
      <c r="CC34" s="419"/>
      <c r="CD34" s="419"/>
      <c r="CE34" s="419"/>
      <c r="CF34" s="419"/>
      <c r="CG34" s="419"/>
      <c r="CH34" s="419"/>
      <c r="CI34" s="419"/>
      <c r="CJ34" s="419"/>
      <c r="CK34" s="419"/>
      <c r="CL34" s="419"/>
      <c r="CM34" s="419"/>
      <c r="CN34" s="9"/>
      <c r="CO34" s="420">
        <f>IF(CQ34="","",MAX(C34:D43,U34:V43,AM34:AN43,BE34:BF43,BW34:BX43)+1)</f>
        <v>22</v>
      </c>
      <c r="CP34" s="420"/>
      <c r="CQ34" s="419" t="str">
        <f>IF('各会計、関係団体の財政状況及び健全化判断比率'!BS7="","",'各会計、関係団体の財政状況及び健全化判断比率'!BS7)</f>
        <v>大村市土地開発公社</v>
      </c>
      <c r="CR34" s="419"/>
      <c r="CS34" s="419"/>
      <c r="CT34" s="419"/>
      <c r="CU34" s="419"/>
      <c r="CV34" s="419"/>
      <c r="CW34" s="419"/>
      <c r="CX34" s="419"/>
      <c r="CY34" s="419"/>
      <c r="CZ34" s="419"/>
      <c r="DA34" s="419"/>
      <c r="DB34" s="419"/>
      <c r="DC34" s="419"/>
      <c r="DD34" s="419"/>
      <c r="DE34" s="419"/>
      <c r="DF34" s="8"/>
      <c r="DG34" s="421" t="str">
        <f>IF('各会計、関係団体の財政状況及び健全化判断比率'!BR7="","",'各会計、関係団体の財政状況及び健全化判断比率'!BR7)</f>
        <v/>
      </c>
      <c r="DH34" s="421"/>
      <c r="DI34" s="21"/>
    </row>
    <row r="35" spans="1:113" ht="32.25" customHeight="1" x14ac:dyDescent="0.15">
      <c r="A35" s="2"/>
      <c r="B35" s="5"/>
      <c r="C35" s="420" t="str">
        <f t="shared" ref="C35:C43" si="0">IF(E35="","",C34+1)</f>
        <v/>
      </c>
      <c r="D35" s="420"/>
      <c r="E35" s="419" t="str">
        <f>IF('各会計、関係団体の財政状況及び健全化判断比率'!B8="","",'各会計、関係団体の財政状況及び健全化判断比率'!B8)</f>
        <v/>
      </c>
      <c r="F35" s="419"/>
      <c r="G35" s="419"/>
      <c r="H35" s="419"/>
      <c r="I35" s="419"/>
      <c r="J35" s="419"/>
      <c r="K35" s="419"/>
      <c r="L35" s="419"/>
      <c r="M35" s="419"/>
      <c r="N35" s="419"/>
      <c r="O35" s="419"/>
      <c r="P35" s="419"/>
      <c r="Q35" s="419"/>
      <c r="R35" s="419"/>
      <c r="S35" s="419"/>
      <c r="T35" s="9"/>
      <c r="U35" s="420">
        <f t="shared" ref="U35:U43" si="1">IF(W35="","",U34+1)</f>
        <v>3</v>
      </c>
      <c r="V35" s="420"/>
      <c r="W35" s="419" t="str">
        <f>IF('各会計、関係団体の財政状況及び健全化判断比率'!B29="","",'各会計、関係団体の財政状況及び健全化判断比率'!B29)</f>
        <v>大村市介護保険事業特別会計（保険事業勘定）</v>
      </c>
      <c r="X35" s="419"/>
      <c r="Y35" s="419"/>
      <c r="Z35" s="419"/>
      <c r="AA35" s="419"/>
      <c r="AB35" s="419"/>
      <c r="AC35" s="419"/>
      <c r="AD35" s="419"/>
      <c r="AE35" s="419"/>
      <c r="AF35" s="419"/>
      <c r="AG35" s="419"/>
      <c r="AH35" s="419"/>
      <c r="AI35" s="419"/>
      <c r="AJ35" s="419"/>
      <c r="AK35" s="419"/>
      <c r="AL35" s="9"/>
      <c r="AM35" s="420">
        <f t="shared" ref="AM35:AM43" si="2">IF(AO35="","",AM34+1)</f>
        <v>7</v>
      </c>
      <c r="AN35" s="420"/>
      <c r="AO35" s="419" t="str">
        <f>IF('各会計、関係団体の財政状況及び健全化判断比率'!B33="","",'各会計、関係団体の財政状況及び健全化判断比率'!B33)</f>
        <v>大村市工業用水道事業会計</v>
      </c>
      <c r="AP35" s="419"/>
      <c r="AQ35" s="419"/>
      <c r="AR35" s="419"/>
      <c r="AS35" s="419"/>
      <c r="AT35" s="419"/>
      <c r="AU35" s="419"/>
      <c r="AV35" s="419"/>
      <c r="AW35" s="419"/>
      <c r="AX35" s="419"/>
      <c r="AY35" s="419"/>
      <c r="AZ35" s="419"/>
      <c r="BA35" s="419"/>
      <c r="BB35" s="419"/>
      <c r="BC35" s="419"/>
      <c r="BD35" s="9"/>
      <c r="BE35" s="420" t="str">
        <f t="shared" ref="BE35:BE43" si="3">IF(BG35="","",BE34+1)</f>
        <v/>
      </c>
      <c r="BF35" s="420"/>
      <c r="BG35" s="419"/>
      <c r="BH35" s="419"/>
      <c r="BI35" s="419"/>
      <c r="BJ35" s="419"/>
      <c r="BK35" s="419"/>
      <c r="BL35" s="419"/>
      <c r="BM35" s="419"/>
      <c r="BN35" s="419"/>
      <c r="BO35" s="419"/>
      <c r="BP35" s="419"/>
      <c r="BQ35" s="419"/>
      <c r="BR35" s="419"/>
      <c r="BS35" s="419"/>
      <c r="BT35" s="419"/>
      <c r="BU35" s="419"/>
      <c r="BV35" s="9"/>
      <c r="BW35" s="420">
        <f t="shared" ref="BW35:BW43" si="4">IF(BY35="","",BW34+1)</f>
        <v>14</v>
      </c>
      <c r="BX35" s="420"/>
      <c r="BY35" s="419" t="str">
        <f>IF('各会計、関係団体の財政状況及び健全化判断比率'!B69="","",'各会計、関係団体の財政状況及び健全化判断比率'!B69)</f>
        <v>長崎県市町村総合事務組合（市町村会館管理事業特別会計）</v>
      </c>
      <c r="BZ35" s="419"/>
      <c r="CA35" s="419"/>
      <c r="CB35" s="419"/>
      <c r="CC35" s="419"/>
      <c r="CD35" s="419"/>
      <c r="CE35" s="419"/>
      <c r="CF35" s="419"/>
      <c r="CG35" s="419"/>
      <c r="CH35" s="419"/>
      <c r="CI35" s="419"/>
      <c r="CJ35" s="419"/>
      <c r="CK35" s="419"/>
      <c r="CL35" s="419"/>
      <c r="CM35" s="419"/>
      <c r="CN35" s="9"/>
      <c r="CO35" s="420">
        <f t="shared" ref="CO35:CO43" si="5">IF(CQ35="","",CO34+1)</f>
        <v>23</v>
      </c>
      <c r="CP35" s="420"/>
      <c r="CQ35" s="419" t="str">
        <f>IF('各会計、関係団体の財政状況及び健全化判断比率'!BS8="","",'各会計、関係団体の財政状況及び健全化判断比率'!BS8)</f>
        <v>大村市総合地方卸売市場</v>
      </c>
      <c r="CR35" s="419"/>
      <c r="CS35" s="419"/>
      <c r="CT35" s="419"/>
      <c r="CU35" s="419"/>
      <c r="CV35" s="419"/>
      <c r="CW35" s="419"/>
      <c r="CX35" s="419"/>
      <c r="CY35" s="419"/>
      <c r="CZ35" s="419"/>
      <c r="DA35" s="419"/>
      <c r="DB35" s="419"/>
      <c r="DC35" s="419"/>
      <c r="DD35" s="419"/>
      <c r="DE35" s="419"/>
      <c r="DF35" s="8"/>
      <c r="DG35" s="421" t="str">
        <f>IF('各会計、関係団体の財政状況及び健全化判断比率'!BR8="","",'各会計、関係団体の財政状況及び健全化判断比率'!BR8)</f>
        <v/>
      </c>
      <c r="DH35" s="421"/>
      <c r="DI35" s="21"/>
    </row>
    <row r="36" spans="1:113" ht="32.25" customHeight="1" x14ac:dyDescent="0.15">
      <c r="A36" s="2"/>
      <c r="B36" s="5"/>
      <c r="C36" s="420" t="str">
        <f t="shared" si="0"/>
        <v/>
      </c>
      <c r="D36" s="420"/>
      <c r="E36" s="419" t="str">
        <f>IF('各会計、関係団体の財政状況及び健全化判断比率'!B9="","",'各会計、関係団体の財政状況及び健全化判断比率'!B9)</f>
        <v/>
      </c>
      <c r="F36" s="419"/>
      <c r="G36" s="419"/>
      <c r="H36" s="419"/>
      <c r="I36" s="419"/>
      <c r="J36" s="419"/>
      <c r="K36" s="419"/>
      <c r="L36" s="419"/>
      <c r="M36" s="419"/>
      <c r="N36" s="419"/>
      <c r="O36" s="419"/>
      <c r="P36" s="419"/>
      <c r="Q36" s="419"/>
      <c r="R36" s="419"/>
      <c r="S36" s="419"/>
      <c r="T36" s="9"/>
      <c r="U36" s="420">
        <f t="shared" si="1"/>
        <v>4</v>
      </c>
      <c r="V36" s="420"/>
      <c r="W36" s="419" t="str">
        <f>IF('各会計、関係団体の財政状況及び健全化判断比率'!B30="","",'各会計、関係団体の財政状況及び健全化判断比率'!B30)</f>
        <v>大村市後期高齢者医療事業特別会計</v>
      </c>
      <c r="X36" s="419"/>
      <c r="Y36" s="419"/>
      <c r="Z36" s="419"/>
      <c r="AA36" s="419"/>
      <c r="AB36" s="419"/>
      <c r="AC36" s="419"/>
      <c r="AD36" s="419"/>
      <c r="AE36" s="419"/>
      <c r="AF36" s="419"/>
      <c r="AG36" s="419"/>
      <c r="AH36" s="419"/>
      <c r="AI36" s="419"/>
      <c r="AJ36" s="419"/>
      <c r="AK36" s="419"/>
      <c r="AL36" s="9"/>
      <c r="AM36" s="420">
        <f t="shared" si="2"/>
        <v>8</v>
      </c>
      <c r="AN36" s="420"/>
      <c r="AO36" s="419" t="str">
        <f>IF('各会計、関係団体の財政状況及び健全化判断比率'!B34="","",'各会計、関係団体の財政状況及び健全化判断比率'!B34)</f>
        <v>大村市下水道事業会計</v>
      </c>
      <c r="AP36" s="419"/>
      <c r="AQ36" s="419"/>
      <c r="AR36" s="419"/>
      <c r="AS36" s="419"/>
      <c r="AT36" s="419"/>
      <c r="AU36" s="419"/>
      <c r="AV36" s="419"/>
      <c r="AW36" s="419"/>
      <c r="AX36" s="419"/>
      <c r="AY36" s="419"/>
      <c r="AZ36" s="419"/>
      <c r="BA36" s="419"/>
      <c r="BB36" s="419"/>
      <c r="BC36" s="419"/>
      <c r="BD36" s="9"/>
      <c r="BE36" s="420" t="str">
        <f t="shared" si="3"/>
        <v/>
      </c>
      <c r="BF36" s="420"/>
      <c r="BG36" s="419"/>
      <c r="BH36" s="419"/>
      <c r="BI36" s="419"/>
      <c r="BJ36" s="419"/>
      <c r="BK36" s="419"/>
      <c r="BL36" s="419"/>
      <c r="BM36" s="419"/>
      <c r="BN36" s="419"/>
      <c r="BO36" s="419"/>
      <c r="BP36" s="419"/>
      <c r="BQ36" s="419"/>
      <c r="BR36" s="419"/>
      <c r="BS36" s="419"/>
      <c r="BT36" s="419"/>
      <c r="BU36" s="419"/>
      <c r="BV36" s="9"/>
      <c r="BW36" s="420">
        <f t="shared" si="4"/>
        <v>15</v>
      </c>
      <c r="BX36" s="420"/>
      <c r="BY36" s="419" t="str">
        <f>IF('各会計、関係団体の財政状況及び健全化判断比率'!B70="","",'各会計、関係団体の財政状況及び健全化判断比率'!B70)</f>
        <v>長崎県市町村総合事務組合（市町村会館馬町別館管理事業特別会計）</v>
      </c>
      <c r="BZ36" s="419"/>
      <c r="CA36" s="419"/>
      <c r="CB36" s="419"/>
      <c r="CC36" s="419"/>
      <c r="CD36" s="419"/>
      <c r="CE36" s="419"/>
      <c r="CF36" s="419"/>
      <c r="CG36" s="419"/>
      <c r="CH36" s="419"/>
      <c r="CI36" s="419"/>
      <c r="CJ36" s="419"/>
      <c r="CK36" s="419"/>
      <c r="CL36" s="419"/>
      <c r="CM36" s="419"/>
      <c r="CN36" s="9"/>
      <c r="CO36" s="420">
        <f t="shared" si="5"/>
        <v>24</v>
      </c>
      <c r="CP36" s="420"/>
      <c r="CQ36" s="419" t="str">
        <f>IF('各会計、関係団体の財政状況及び健全化判断比率'!BS9="","",'各会計、関係団体の財政状況及び健全化判断比率'!BS9)</f>
        <v>大村未来づくり</v>
      </c>
      <c r="CR36" s="419"/>
      <c r="CS36" s="419"/>
      <c r="CT36" s="419"/>
      <c r="CU36" s="419"/>
      <c r="CV36" s="419"/>
      <c r="CW36" s="419"/>
      <c r="CX36" s="419"/>
      <c r="CY36" s="419"/>
      <c r="CZ36" s="419"/>
      <c r="DA36" s="419"/>
      <c r="DB36" s="419"/>
      <c r="DC36" s="419"/>
      <c r="DD36" s="419"/>
      <c r="DE36" s="419"/>
      <c r="DF36" s="8"/>
      <c r="DG36" s="421" t="str">
        <f>IF('各会計、関係団体の財政状況及び健全化判断比率'!BR9="","",'各会計、関係団体の財政状況及び健全化判断比率'!BR9)</f>
        <v/>
      </c>
      <c r="DH36" s="421"/>
      <c r="DI36" s="21"/>
    </row>
    <row r="37" spans="1:113" ht="32.25" customHeight="1" x14ac:dyDescent="0.15">
      <c r="A37" s="2"/>
      <c r="B37" s="5"/>
      <c r="C37" s="420" t="str">
        <f t="shared" si="0"/>
        <v/>
      </c>
      <c r="D37" s="420"/>
      <c r="E37" s="419" t="str">
        <f>IF('各会計、関係団体の財政状況及び健全化判断比率'!B10="","",'各会計、関係団体の財政状況及び健全化判断比率'!B10)</f>
        <v/>
      </c>
      <c r="F37" s="419"/>
      <c r="G37" s="419"/>
      <c r="H37" s="419"/>
      <c r="I37" s="419"/>
      <c r="J37" s="419"/>
      <c r="K37" s="419"/>
      <c r="L37" s="419"/>
      <c r="M37" s="419"/>
      <c r="N37" s="419"/>
      <c r="O37" s="419"/>
      <c r="P37" s="419"/>
      <c r="Q37" s="419"/>
      <c r="R37" s="419"/>
      <c r="S37" s="419"/>
      <c r="T37" s="9"/>
      <c r="U37" s="420">
        <f t="shared" si="1"/>
        <v>5</v>
      </c>
      <c r="V37" s="420"/>
      <c r="W37" s="419" t="str">
        <f>IF('各会計、関係団体の財政状況及び健全化判断比率'!B31="","",'各会計、関係団体の財政状況及び健全化判断比率'!B31)</f>
        <v>大村市介護保険事業特別会計（介護サービス事業勘定）</v>
      </c>
      <c r="X37" s="419"/>
      <c r="Y37" s="419"/>
      <c r="Z37" s="419"/>
      <c r="AA37" s="419"/>
      <c r="AB37" s="419"/>
      <c r="AC37" s="419"/>
      <c r="AD37" s="419"/>
      <c r="AE37" s="419"/>
      <c r="AF37" s="419"/>
      <c r="AG37" s="419"/>
      <c r="AH37" s="419"/>
      <c r="AI37" s="419"/>
      <c r="AJ37" s="419"/>
      <c r="AK37" s="419"/>
      <c r="AL37" s="9"/>
      <c r="AM37" s="420">
        <f t="shared" si="2"/>
        <v>9</v>
      </c>
      <c r="AN37" s="420"/>
      <c r="AO37" s="419" t="str">
        <f>IF('各会計、関係団体の財政状況及び健全化判断比率'!B35="","",'各会計、関係団体の財政状況及び健全化判断比率'!B35)</f>
        <v>大村市農業集落排水事業会計</v>
      </c>
      <c r="AP37" s="419"/>
      <c r="AQ37" s="419"/>
      <c r="AR37" s="419"/>
      <c r="AS37" s="419"/>
      <c r="AT37" s="419"/>
      <c r="AU37" s="419"/>
      <c r="AV37" s="419"/>
      <c r="AW37" s="419"/>
      <c r="AX37" s="419"/>
      <c r="AY37" s="419"/>
      <c r="AZ37" s="419"/>
      <c r="BA37" s="419"/>
      <c r="BB37" s="419"/>
      <c r="BC37" s="419"/>
      <c r="BD37" s="9"/>
      <c r="BE37" s="420" t="str">
        <f t="shared" si="3"/>
        <v/>
      </c>
      <c r="BF37" s="420"/>
      <c r="BG37" s="419"/>
      <c r="BH37" s="419"/>
      <c r="BI37" s="419"/>
      <c r="BJ37" s="419"/>
      <c r="BK37" s="419"/>
      <c r="BL37" s="419"/>
      <c r="BM37" s="419"/>
      <c r="BN37" s="419"/>
      <c r="BO37" s="419"/>
      <c r="BP37" s="419"/>
      <c r="BQ37" s="419"/>
      <c r="BR37" s="419"/>
      <c r="BS37" s="419"/>
      <c r="BT37" s="419"/>
      <c r="BU37" s="419"/>
      <c r="BV37" s="9"/>
      <c r="BW37" s="420">
        <f t="shared" si="4"/>
        <v>16</v>
      </c>
      <c r="BX37" s="420"/>
      <c r="BY37" s="419" t="str">
        <f>IF('各会計、関係団体の財政状況及び健全化判断比率'!B71="","",'各会計、関係団体の財政状況及び健全化判断比率'!B71)</f>
        <v>長崎県市町村総合事務組合（公平委員会事業特別会計）</v>
      </c>
      <c r="BZ37" s="419"/>
      <c r="CA37" s="419"/>
      <c r="CB37" s="419"/>
      <c r="CC37" s="419"/>
      <c r="CD37" s="419"/>
      <c r="CE37" s="419"/>
      <c r="CF37" s="419"/>
      <c r="CG37" s="419"/>
      <c r="CH37" s="419"/>
      <c r="CI37" s="419"/>
      <c r="CJ37" s="419"/>
      <c r="CK37" s="419"/>
      <c r="CL37" s="419"/>
      <c r="CM37" s="419"/>
      <c r="CN37" s="9"/>
      <c r="CO37" s="420">
        <f t="shared" si="5"/>
        <v>25</v>
      </c>
      <c r="CP37" s="420"/>
      <c r="CQ37" s="419" t="str">
        <f>IF('各会計、関係団体の財政状況及び健全化判断比率'!BS10="","",'各会計、関係団体の財政状況及び健全化判断比率'!BS10)</f>
        <v>大村市文化・スポーツ振興財団</v>
      </c>
      <c r="CR37" s="419"/>
      <c r="CS37" s="419"/>
      <c r="CT37" s="419"/>
      <c r="CU37" s="419"/>
      <c r="CV37" s="419"/>
      <c r="CW37" s="419"/>
      <c r="CX37" s="419"/>
      <c r="CY37" s="419"/>
      <c r="CZ37" s="419"/>
      <c r="DA37" s="419"/>
      <c r="DB37" s="419"/>
      <c r="DC37" s="419"/>
      <c r="DD37" s="419"/>
      <c r="DE37" s="419"/>
      <c r="DF37" s="8"/>
      <c r="DG37" s="421" t="str">
        <f>IF('各会計、関係団体の財政状況及び健全化判断比率'!BR10="","",'各会計、関係団体の財政状況及び健全化判断比率'!BR10)</f>
        <v/>
      </c>
      <c r="DH37" s="421"/>
      <c r="DI37" s="21"/>
    </row>
    <row r="38" spans="1:113" ht="32.25" customHeight="1" x14ac:dyDescent="0.15">
      <c r="A38" s="2"/>
      <c r="B38" s="5"/>
      <c r="C38" s="420" t="str">
        <f t="shared" si="0"/>
        <v/>
      </c>
      <c r="D38" s="420"/>
      <c r="E38" s="419" t="str">
        <f>IF('各会計、関係団体の財政状況及び健全化判断比率'!B11="","",'各会計、関係団体の財政状況及び健全化判断比率'!B11)</f>
        <v/>
      </c>
      <c r="F38" s="419"/>
      <c r="G38" s="419"/>
      <c r="H38" s="419"/>
      <c r="I38" s="419"/>
      <c r="J38" s="419"/>
      <c r="K38" s="419"/>
      <c r="L38" s="419"/>
      <c r="M38" s="419"/>
      <c r="N38" s="419"/>
      <c r="O38" s="419"/>
      <c r="P38" s="419"/>
      <c r="Q38" s="419"/>
      <c r="R38" s="419"/>
      <c r="S38" s="419"/>
      <c r="T38" s="9"/>
      <c r="U38" s="420" t="str">
        <f t="shared" si="1"/>
        <v/>
      </c>
      <c r="V38" s="420"/>
      <c r="W38" s="419"/>
      <c r="X38" s="419"/>
      <c r="Y38" s="419"/>
      <c r="Z38" s="419"/>
      <c r="AA38" s="419"/>
      <c r="AB38" s="419"/>
      <c r="AC38" s="419"/>
      <c r="AD38" s="419"/>
      <c r="AE38" s="419"/>
      <c r="AF38" s="419"/>
      <c r="AG38" s="419"/>
      <c r="AH38" s="419"/>
      <c r="AI38" s="419"/>
      <c r="AJ38" s="419"/>
      <c r="AK38" s="419"/>
      <c r="AL38" s="9"/>
      <c r="AM38" s="420">
        <f t="shared" si="2"/>
        <v>10</v>
      </c>
      <c r="AN38" s="420"/>
      <c r="AO38" s="419" t="str">
        <f>IF('各会計、関係団体の財政状況及び健全化判断比率'!B36="","",'各会計、関係団体の財政状況及び健全化判断比率'!B36)</f>
        <v>大村市病院事業会計</v>
      </c>
      <c r="AP38" s="419"/>
      <c r="AQ38" s="419"/>
      <c r="AR38" s="419"/>
      <c r="AS38" s="419"/>
      <c r="AT38" s="419"/>
      <c r="AU38" s="419"/>
      <c r="AV38" s="419"/>
      <c r="AW38" s="419"/>
      <c r="AX38" s="419"/>
      <c r="AY38" s="419"/>
      <c r="AZ38" s="419"/>
      <c r="BA38" s="419"/>
      <c r="BB38" s="419"/>
      <c r="BC38" s="419"/>
      <c r="BD38" s="9"/>
      <c r="BE38" s="420" t="str">
        <f t="shared" si="3"/>
        <v/>
      </c>
      <c r="BF38" s="420"/>
      <c r="BG38" s="419"/>
      <c r="BH38" s="419"/>
      <c r="BI38" s="419"/>
      <c r="BJ38" s="419"/>
      <c r="BK38" s="419"/>
      <c r="BL38" s="419"/>
      <c r="BM38" s="419"/>
      <c r="BN38" s="419"/>
      <c r="BO38" s="419"/>
      <c r="BP38" s="419"/>
      <c r="BQ38" s="419"/>
      <c r="BR38" s="419"/>
      <c r="BS38" s="419"/>
      <c r="BT38" s="419"/>
      <c r="BU38" s="419"/>
      <c r="BV38" s="9"/>
      <c r="BW38" s="420">
        <f t="shared" si="4"/>
        <v>17</v>
      </c>
      <c r="BX38" s="420"/>
      <c r="BY38" s="419" t="str">
        <f>IF('各会計、関係団体の財政状況及び健全化判断比率'!B72="","",'各会計、関係団体の財政状況及び健全化判断比率'!B72)</f>
        <v>長崎県市町村総合事務組合（行政不服審査会事業特別会計）</v>
      </c>
      <c r="BZ38" s="419"/>
      <c r="CA38" s="419"/>
      <c r="CB38" s="419"/>
      <c r="CC38" s="419"/>
      <c r="CD38" s="419"/>
      <c r="CE38" s="419"/>
      <c r="CF38" s="419"/>
      <c r="CG38" s="419"/>
      <c r="CH38" s="419"/>
      <c r="CI38" s="419"/>
      <c r="CJ38" s="419"/>
      <c r="CK38" s="419"/>
      <c r="CL38" s="419"/>
      <c r="CM38" s="419"/>
      <c r="CN38" s="9"/>
      <c r="CO38" s="420">
        <f t="shared" si="5"/>
        <v>26</v>
      </c>
      <c r="CP38" s="420"/>
      <c r="CQ38" s="419" t="str">
        <f>IF('各会計、関係団体の財政状況及び健全化判断比率'!BS11="","",'各会計、関係団体の財政状況及び健全化判断比率'!BS11)</f>
        <v>アルカディア大村</v>
      </c>
      <c r="CR38" s="419"/>
      <c r="CS38" s="419"/>
      <c r="CT38" s="419"/>
      <c r="CU38" s="419"/>
      <c r="CV38" s="419"/>
      <c r="CW38" s="419"/>
      <c r="CX38" s="419"/>
      <c r="CY38" s="419"/>
      <c r="CZ38" s="419"/>
      <c r="DA38" s="419"/>
      <c r="DB38" s="419"/>
      <c r="DC38" s="419"/>
      <c r="DD38" s="419"/>
      <c r="DE38" s="419"/>
      <c r="DF38" s="8"/>
      <c r="DG38" s="421" t="str">
        <f>IF('各会計、関係団体の財政状況及び健全化判断比率'!BR11="","",'各会計、関係団体の財政状況及び健全化判断比率'!BR11)</f>
        <v/>
      </c>
      <c r="DH38" s="421"/>
      <c r="DI38" s="21"/>
    </row>
    <row r="39" spans="1:113" ht="32.25" customHeight="1" x14ac:dyDescent="0.15">
      <c r="A39" s="2"/>
      <c r="B39" s="5"/>
      <c r="C39" s="420" t="str">
        <f t="shared" si="0"/>
        <v/>
      </c>
      <c r="D39" s="420"/>
      <c r="E39" s="419" t="str">
        <f>IF('各会計、関係団体の財政状況及び健全化判断比率'!B12="","",'各会計、関係団体の財政状況及び健全化判断比率'!B12)</f>
        <v/>
      </c>
      <c r="F39" s="419"/>
      <c r="G39" s="419"/>
      <c r="H39" s="419"/>
      <c r="I39" s="419"/>
      <c r="J39" s="419"/>
      <c r="K39" s="419"/>
      <c r="L39" s="419"/>
      <c r="M39" s="419"/>
      <c r="N39" s="419"/>
      <c r="O39" s="419"/>
      <c r="P39" s="419"/>
      <c r="Q39" s="419"/>
      <c r="R39" s="419"/>
      <c r="S39" s="419"/>
      <c r="T39" s="9"/>
      <c r="U39" s="420" t="str">
        <f t="shared" si="1"/>
        <v/>
      </c>
      <c r="V39" s="420"/>
      <c r="W39" s="419"/>
      <c r="X39" s="419"/>
      <c r="Y39" s="419"/>
      <c r="Z39" s="419"/>
      <c r="AA39" s="419"/>
      <c r="AB39" s="419"/>
      <c r="AC39" s="419"/>
      <c r="AD39" s="419"/>
      <c r="AE39" s="419"/>
      <c r="AF39" s="419"/>
      <c r="AG39" s="419"/>
      <c r="AH39" s="419"/>
      <c r="AI39" s="419"/>
      <c r="AJ39" s="419"/>
      <c r="AK39" s="419"/>
      <c r="AL39" s="9"/>
      <c r="AM39" s="420">
        <f t="shared" si="2"/>
        <v>11</v>
      </c>
      <c r="AN39" s="420"/>
      <c r="AO39" s="419" t="str">
        <f>IF('各会計、関係団体の財政状況及び健全化判断比率'!B37="","",'各会計、関係団体の財政状況及び健全化判断比率'!B37)</f>
        <v>大村市モーターボート競走事業会計</v>
      </c>
      <c r="AP39" s="419"/>
      <c r="AQ39" s="419"/>
      <c r="AR39" s="419"/>
      <c r="AS39" s="419"/>
      <c r="AT39" s="419"/>
      <c r="AU39" s="419"/>
      <c r="AV39" s="419"/>
      <c r="AW39" s="419"/>
      <c r="AX39" s="419"/>
      <c r="AY39" s="419"/>
      <c r="AZ39" s="419"/>
      <c r="BA39" s="419"/>
      <c r="BB39" s="419"/>
      <c r="BC39" s="419"/>
      <c r="BD39" s="9"/>
      <c r="BE39" s="420" t="str">
        <f t="shared" si="3"/>
        <v/>
      </c>
      <c r="BF39" s="420"/>
      <c r="BG39" s="419"/>
      <c r="BH39" s="419"/>
      <c r="BI39" s="419"/>
      <c r="BJ39" s="419"/>
      <c r="BK39" s="419"/>
      <c r="BL39" s="419"/>
      <c r="BM39" s="419"/>
      <c r="BN39" s="419"/>
      <c r="BO39" s="419"/>
      <c r="BP39" s="419"/>
      <c r="BQ39" s="419"/>
      <c r="BR39" s="419"/>
      <c r="BS39" s="419"/>
      <c r="BT39" s="419"/>
      <c r="BU39" s="419"/>
      <c r="BV39" s="9"/>
      <c r="BW39" s="420">
        <f t="shared" si="4"/>
        <v>18</v>
      </c>
      <c r="BX39" s="420"/>
      <c r="BY39" s="419" t="str">
        <f>IF('各会計、関係団体の財政状況及び健全化判断比率'!B73="","",'各会計、関係団体の財政状況及び健全化判断比率'!B73)</f>
        <v>長崎県市町村総合事務組合（交通災害共済事業特別会計）</v>
      </c>
      <c r="BZ39" s="419"/>
      <c r="CA39" s="419"/>
      <c r="CB39" s="419"/>
      <c r="CC39" s="419"/>
      <c r="CD39" s="419"/>
      <c r="CE39" s="419"/>
      <c r="CF39" s="419"/>
      <c r="CG39" s="419"/>
      <c r="CH39" s="419"/>
      <c r="CI39" s="419"/>
      <c r="CJ39" s="419"/>
      <c r="CK39" s="419"/>
      <c r="CL39" s="419"/>
      <c r="CM39" s="419"/>
      <c r="CN39" s="9"/>
      <c r="CO39" s="420" t="str">
        <f t="shared" si="5"/>
        <v/>
      </c>
      <c r="CP39" s="420"/>
      <c r="CQ39" s="419" t="str">
        <f>IF('各会計、関係団体の財政状況及び健全化判断比率'!BS12="","",'各会計、関係団体の財政状況及び健全化判断比率'!BS12)</f>
        <v/>
      </c>
      <c r="CR39" s="419"/>
      <c r="CS39" s="419"/>
      <c r="CT39" s="419"/>
      <c r="CU39" s="419"/>
      <c r="CV39" s="419"/>
      <c r="CW39" s="419"/>
      <c r="CX39" s="419"/>
      <c r="CY39" s="419"/>
      <c r="CZ39" s="419"/>
      <c r="DA39" s="419"/>
      <c r="DB39" s="419"/>
      <c r="DC39" s="419"/>
      <c r="DD39" s="419"/>
      <c r="DE39" s="419"/>
      <c r="DF39" s="8"/>
      <c r="DG39" s="421" t="str">
        <f>IF('各会計、関係団体の財政状況及び健全化判断比率'!BR12="","",'各会計、関係団体の財政状況及び健全化判断比率'!BR12)</f>
        <v/>
      </c>
      <c r="DH39" s="421"/>
      <c r="DI39" s="21"/>
    </row>
    <row r="40" spans="1:113" ht="32.25" customHeight="1" x14ac:dyDescent="0.15">
      <c r="A40" s="2"/>
      <c r="B40" s="5"/>
      <c r="C40" s="420" t="str">
        <f t="shared" si="0"/>
        <v/>
      </c>
      <c r="D40" s="420"/>
      <c r="E40" s="419" t="str">
        <f>IF('各会計、関係団体の財政状況及び健全化判断比率'!B13="","",'各会計、関係団体の財政状況及び健全化判断比率'!B13)</f>
        <v/>
      </c>
      <c r="F40" s="419"/>
      <c r="G40" s="419"/>
      <c r="H40" s="419"/>
      <c r="I40" s="419"/>
      <c r="J40" s="419"/>
      <c r="K40" s="419"/>
      <c r="L40" s="419"/>
      <c r="M40" s="419"/>
      <c r="N40" s="419"/>
      <c r="O40" s="419"/>
      <c r="P40" s="419"/>
      <c r="Q40" s="419"/>
      <c r="R40" s="419"/>
      <c r="S40" s="419"/>
      <c r="T40" s="9"/>
      <c r="U40" s="420" t="str">
        <f t="shared" si="1"/>
        <v/>
      </c>
      <c r="V40" s="420"/>
      <c r="W40" s="419"/>
      <c r="X40" s="419"/>
      <c r="Y40" s="419"/>
      <c r="Z40" s="419"/>
      <c r="AA40" s="419"/>
      <c r="AB40" s="419"/>
      <c r="AC40" s="419"/>
      <c r="AD40" s="419"/>
      <c r="AE40" s="419"/>
      <c r="AF40" s="419"/>
      <c r="AG40" s="419"/>
      <c r="AH40" s="419"/>
      <c r="AI40" s="419"/>
      <c r="AJ40" s="419"/>
      <c r="AK40" s="419"/>
      <c r="AL40" s="9"/>
      <c r="AM40" s="420" t="str">
        <f t="shared" si="2"/>
        <v/>
      </c>
      <c r="AN40" s="420"/>
      <c r="AO40" s="419"/>
      <c r="AP40" s="419"/>
      <c r="AQ40" s="419"/>
      <c r="AR40" s="419"/>
      <c r="AS40" s="419"/>
      <c r="AT40" s="419"/>
      <c r="AU40" s="419"/>
      <c r="AV40" s="419"/>
      <c r="AW40" s="419"/>
      <c r="AX40" s="419"/>
      <c r="AY40" s="419"/>
      <c r="AZ40" s="419"/>
      <c r="BA40" s="419"/>
      <c r="BB40" s="419"/>
      <c r="BC40" s="419"/>
      <c r="BD40" s="9"/>
      <c r="BE40" s="420" t="str">
        <f t="shared" si="3"/>
        <v/>
      </c>
      <c r="BF40" s="420"/>
      <c r="BG40" s="419"/>
      <c r="BH40" s="419"/>
      <c r="BI40" s="419"/>
      <c r="BJ40" s="419"/>
      <c r="BK40" s="419"/>
      <c r="BL40" s="419"/>
      <c r="BM40" s="419"/>
      <c r="BN40" s="419"/>
      <c r="BO40" s="419"/>
      <c r="BP40" s="419"/>
      <c r="BQ40" s="419"/>
      <c r="BR40" s="419"/>
      <c r="BS40" s="419"/>
      <c r="BT40" s="419"/>
      <c r="BU40" s="419"/>
      <c r="BV40" s="9"/>
      <c r="BW40" s="420">
        <f t="shared" si="4"/>
        <v>19</v>
      </c>
      <c r="BX40" s="420"/>
      <c r="BY40" s="419" t="str">
        <f>IF('各会計、関係団体の財政状況及び健全化判断比率'!B74="","",'各会計、関係団体の財政状況及び健全化判断比率'!B74)</f>
        <v>長崎県後期高齢者医療広域連合（普通会計）</v>
      </c>
      <c r="BZ40" s="419"/>
      <c r="CA40" s="419"/>
      <c r="CB40" s="419"/>
      <c r="CC40" s="419"/>
      <c r="CD40" s="419"/>
      <c r="CE40" s="419"/>
      <c r="CF40" s="419"/>
      <c r="CG40" s="419"/>
      <c r="CH40" s="419"/>
      <c r="CI40" s="419"/>
      <c r="CJ40" s="419"/>
      <c r="CK40" s="419"/>
      <c r="CL40" s="419"/>
      <c r="CM40" s="419"/>
      <c r="CN40" s="9"/>
      <c r="CO40" s="420" t="str">
        <f t="shared" si="5"/>
        <v/>
      </c>
      <c r="CP40" s="420"/>
      <c r="CQ40" s="419" t="str">
        <f>IF('各会計、関係団体の財政状況及び健全化判断比率'!BS13="","",'各会計、関係団体の財政状況及び健全化判断比率'!BS13)</f>
        <v/>
      </c>
      <c r="CR40" s="419"/>
      <c r="CS40" s="419"/>
      <c r="CT40" s="419"/>
      <c r="CU40" s="419"/>
      <c r="CV40" s="419"/>
      <c r="CW40" s="419"/>
      <c r="CX40" s="419"/>
      <c r="CY40" s="419"/>
      <c r="CZ40" s="419"/>
      <c r="DA40" s="419"/>
      <c r="DB40" s="419"/>
      <c r="DC40" s="419"/>
      <c r="DD40" s="419"/>
      <c r="DE40" s="419"/>
      <c r="DF40" s="8"/>
      <c r="DG40" s="421" t="str">
        <f>IF('各会計、関係団体の財政状況及び健全化判断比率'!BR13="","",'各会計、関係団体の財政状況及び健全化判断比率'!BR13)</f>
        <v/>
      </c>
      <c r="DH40" s="421"/>
      <c r="DI40" s="21"/>
    </row>
    <row r="41" spans="1:113" ht="32.25" customHeight="1" x14ac:dyDescent="0.15">
      <c r="A41" s="2"/>
      <c r="B41" s="5"/>
      <c r="C41" s="420" t="str">
        <f t="shared" si="0"/>
        <v/>
      </c>
      <c r="D41" s="420"/>
      <c r="E41" s="419" t="str">
        <f>IF('各会計、関係団体の財政状況及び健全化判断比率'!B14="","",'各会計、関係団体の財政状況及び健全化判断比率'!B14)</f>
        <v/>
      </c>
      <c r="F41" s="419"/>
      <c r="G41" s="419"/>
      <c r="H41" s="419"/>
      <c r="I41" s="419"/>
      <c r="J41" s="419"/>
      <c r="K41" s="419"/>
      <c r="L41" s="419"/>
      <c r="M41" s="419"/>
      <c r="N41" s="419"/>
      <c r="O41" s="419"/>
      <c r="P41" s="419"/>
      <c r="Q41" s="419"/>
      <c r="R41" s="419"/>
      <c r="S41" s="419"/>
      <c r="T41" s="9"/>
      <c r="U41" s="420" t="str">
        <f t="shared" si="1"/>
        <v/>
      </c>
      <c r="V41" s="420"/>
      <c r="W41" s="419"/>
      <c r="X41" s="419"/>
      <c r="Y41" s="419"/>
      <c r="Z41" s="419"/>
      <c r="AA41" s="419"/>
      <c r="AB41" s="419"/>
      <c r="AC41" s="419"/>
      <c r="AD41" s="419"/>
      <c r="AE41" s="419"/>
      <c r="AF41" s="419"/>
      <c r="AG41" s="419"/>
      <c r="AH41" s="419"/>
      <c r="AI41" s="419"/>
      <c r="AJ41" s="419"/>
      <c r="AK41" s="419"/>
      <c r="AL41" s="9"/>
      <c r="AM41" s="420" t="str">
        <f t="shared" si="2"/>
        <v/>
      </c>
      <c r="AN41" s="420"/>
      <c r="AO41" s="419"/>
      <c r="AP41" s="419"/>
      <c r="AQ41" s="419"/>
      <c r="AR41" s="419"/>
      <c r="AS41" s="419"/>
      <c r="AT41" s="419"/>
      <c r="AU41" s="419"/>
      <c r="AV41" s="419"/>
      <c r="AW41" s="419"/>
      <c r="AX41" s="419"/>
      <c r="AY41" s="419"/>
      <c r="AZ41" s="419"/>
      <c r="BA41" s="419"/>
      <c r="BB41" s="419"/>
      <c r="BC41" s="419"/>
      <c r="BD41" s="9"/>
      <c r="BE41" s="420" t="str">
        <f t="shared" si="3"/>
        <v/>
      </c>
      <c r="BF41" s="420"/>
      <c r="BG41" s="419"/>
      <c r="BH41" s="419"/>
      <c r="BI41" s="419"/>
      <c r="BJ41" s="419"/>
      <c r="BK41" s="419"/>
      <c r="BL41" s="419"/>
      <c r="BM41" s="419"/>
      <c r="BN41" s="419"/>
      <c r="BO41" s="419"/>
      <c r="BP41" s="419"/>
      <c r="BQ41" s="419"/>
      <c r="BR41" s="419"/>
      <c r="BS41" s="419"/>
      <c r="BT41" s="419"/>
      <c r="BU41" s="419"/>
      <c r="BV41" s="9"/>
      <c r="BW41" s="420">
        <f t="shared" si="4"/>
        <v>20</v>
      </c>
      <c r="BX41" s="420"/>
      <c r="BY41" s="419" t="str">
        <f>IF('各会計、関係団体の財政状況及び健全化判断比率'!B75="","",'各会計、関係団体の財政状況及び健全化判断比率'!B75)</f>
        <v>長崎県後期高齢者医療広域連合（事業会計）</v>
      </c>
      <c r="BZ41" s="419"/>
      <c r="CA41" s="419"/>
      <c r="CB41" s="419"/>
      <c r="CC41" s="419"/>
      <c r="CD41" s="419"/>
      <c r="CE41" s="419"/>
      <c r="CF41" s="419"/>
      <c r="CG41" s="419"/>
      <c r="CH41" s="419"/>
      <c r="CI41" s="419"/>
      <c r="CJ41" s="419"/>
      <c r="CK41" s="419"/>
      <c r="CL41" s="419"/>
      <c r="CM41" s="419"/>
      <c r="CN41" s="9"/>
      <c r="CO41" s="420" t="str">
        <f t="shared" si="5"/>
        <v/>
      </c>
      <c r="CP41" s="420"/>
      <c r="CQ41" s="419" t="str">
        <f>IF('各会計、関係団体の財政状況及び健全化判断比率'!BS14="","",'各会計、関係団体の財政状況及び健全化判断比率'!BS14)</f>
        <v/>
      </c>
      <c r="CR41" s="419"/>
      <c r="CS41" s="419"/>
      <c r="CT41" s="419"/>
      <c r="CU41" s="419"/>
      <c r="CV41" s="419"/>
      <c r="CW41" s="419"/>
      <c r="CX41" s="419"/>
      <c r="CY41" s="419"/>
      <c r="CZ41" s="419"/>
      <c r="DA41" s="419"/>
      <c r="DB41" s="419"/>
      <c r="DC41" s="419"/>
      <c r="DD41" s="419"/>
      <c r="DE41" s="419"/>
      <c r="DF41" s="8"/>
      <c r="DG41" s="421" t="str">
        <f>IF('各会計、関係団体の財政状況及び健全化判断比率'!BR14="","",'各会計、関係団体の財政状況及び健全化判断比率'!BR14)</f>
        <v/>
      </c>
      <c r="DH41" s="421"/>
      <c r="DI41" s="21"/>
    </row>
    <row r="42" spans="1:113" ht="32.25" customHeight="1" x14ac:dyDescent="0.15">
      <c r="B42" s="5"/>
      <c r="C42" s="420" t="str">
        <f t="shared" si="0"/>
        <v/>
      </c>
      <c r="D42" s="420"/>
      <c r="E42" s="419" t="str">
        <f>IF('各会計、関係団体の財政状況及び健全化判断比率'!B15="","",'各会計、関係団体の財政状況及び健全化判断比率'!B15)</f>
        <v/>
      </c>
      <c r="F42" s="419"/>
      <c r="G42" s="419"/>
      <c r="H42" s="419"/>
      <c r="I42" s="419"/>
      <c r="J42" s="419"/>
      <c r="K42" s="419"/>
      <c r="L42" s="419"/>
      <c r="M42" s="419"/>
      <c r="N42" s="419"/>
      <c r="O42" s="419"/>
      <c r="P42" s="419"/>
      <c r="Q42" s="419"/>
      <c r="R42" s="419"/>
      <c r="S42" s="419"/>
      <c r="T42" s="9"/>
      <c r="U42" s="420" t="str">
        <f t="shared" si="1"/>
        <v/>
      </c>
      <c r="V42" s="420"/>
      <c r="W42" s="419"/>
      <c r="X42" s="419"/>
      <c r="Y42" s="419"/>
      <c r="Z42" s="419"/>
      <c r="AA42" s="419"/>
      <c r="AB42" s="419"/>
      <c r="AC42" s="419"/>
      <c r="AD42" s="419"/>
      <c r="AE42" s="419"/>
      <c r="AF42" s="419"/>
      <c r="AG42" s="419"/>
      <c r="AH42" s="419"/>
      <c r="AI42" s="419"/>
      <c r="AJ42" s="419"/>
      <c r="AK42" s="419"/>
      <c r="AL42" s="9"/>
      <c r="AM42" s="420" t="str">
        <f t="shared" si="2"/>
        <v/>
      </c>
      <c r="AN42" s="420"/>
      <c r="AO42" s="419"/>
      <c r="AP42" s="419"/>
      <c r="AQ42" s="419"/>
      <c r="AR42" s="419"/>
      <c r="AS42" s="419"/>
      <c r="AT42" s="419"/>
      <c r="AU42" s="419"/>
      <c r="AV42" s="419"/>
      <c r="AW42" s="419"/>
      <c r="AX42" s="419"/>
      <c r="AY42" s="419"/>
      <c r="AZ42" s="419"/>
      <c r="BA42" s="419"/>
      <c r="BB42" s="419"/>
      <c r="BC42" s="419"/>
      <c r="BD42" s="9"/>
      <c r="BE42" s="420" t="str">
        <f t="shared" si="3"/>
        <v/>
      </c>
      <c r="BF42" s="420"/>
      <c r="BG42" s="419"/>
      <c r="BH42" s="419"/>
      <c r="BI42" s="419"/>
      <c r="BJ42" s="419"/>
      <c r="BK42" s="419"/>
      <c r="BL42" s="419"/>
      <c r="BM42" s="419"/>
      <c r="BN42" s="419"/>
      <c r="BO42" s="419"/>
      <c r="BP42" s="419"/>
      <c r="BQ42" s="419"/>
      <c r="BR42" s="419"/>
      <c r="BS42" s="419"/>
      <c r="BT42" s="419"/>
      <c r="BU42" s="419"/>
      <c r="BV42" s="9"/>
      <c r="BW42" s="420">
        <f t="shared" si="4"/>
        <v>21</v>
      </c>
      <c r="BX42" s="420"/>
      <c r="BY42" s="419" t="str">
        <f>IF('各会計、関係団体の財政状況及び健全化判断比率'!B76="","",'各会計、関係団体の財政状況及び健全化判断比率'!B76)</f>
        <v>県央地域広域市町村圏組合</v>
      </c>
      <c r="BZ42" s="419"/>
      <c r="CA42" s="419"/>
      <c r="CB42" s="419"/>
      <c r="CC42" s="419"/>
      <c r="CD42" s="419"/>
      <c r="CE42" s="419"/>
      <c r="CF42" s="419"/>
      <c r="CG42" s="419"/>
      <c r="CH42" s="419"/>
      <c r="CI42" s="419"/>
      <c r="CJ42" s="419"/>
      <c r="CK42" s="419"/>
      <c r="CL42" s="419"/>
      <c r="CM42" s="419"/>
      <c r="CN42" s="9"/>
      <c r="CO42" s="420" t="str">
        <f t="shared" si="5"/>
        <v/>
      </c>
      <c r="CP42" s="420"/>
      <c r="CQ42" s="419" t="str">
        <f>IF('各会計、関係団体の財政状況及び健全化判断比率'!BS15="","",'各会計、関係団体の財政状況及び健全化判断比率'!BS15)</f>
        <v/>
      </c>
      <c r="CR42" s="419"/>
      <c r="CS42" s="419"/>
      <c r="CT42" s="419"/>
      <c r="CU42" s="419"/>
      <c r="CV42" s="419"/>
      <c r="CW42" s="419"/>
      <c r="CX42" s="419"/>
      <c r="CY42" s="419"/>
      <c r="CZ42" s="419"/>
      <c r="DA42" s="419"/>
      <c r="DB42" s="419"/>
      <c r="DC42" s="419"/>
      <c r="DD42" s="419"/>
      <c r="DE42" s="419"/>
      <c r="DF42" s="8"/>
      <c r="DG42" s="421" t="str">
        <f>IF('各会計、関係団体の財政状況及び健全化判断比率'!BR15="","",'各会計、関係団体の財政状況及び健全化判断比率'!BR15)</f>
        <v/>
      </c>
      <c r="DH42" s="421"/>
      <c r="DI42" s="21"/>
    </row>
    <row r="43" spans="1:113" ht="32.25" customHeight="1" x14ac:dyDescent="0.15">
      <c r="B43" s="5"/>
      <c r="C43" s="420" t="str">
        <f t="shared" si="0"/>
        <v/>
      </c>
      <c r="D43" s="420"/>
      <c r="E43" s="419" t="str">
        <f>IF('各会計、関係団体の財政状況及び健全化判断比率'!B16="","",'各会計、関係団体の財政状況及び健全化判断比率'!B16)</f>
        <v/>
      </c>
      <c r="F43" s="419"/>
      <c r="G43" s="419"/>
      <c r="H43" s="419"/>
      <c r="I43" s="419"/>
      <c r="J43" s="419"/>
      <c r="K43" s="419"/>
      <c r="L43" s="419"/>
      <c r="M43" s="419"/>
      <c r="N43" s="419"/>
      <c r="O43" s="419"/>
      <c r="P43" s="419"/>
      <c r="Q43" s="419"/>
      <c r="R43" s="419"/>
      <c r="S43" s="419"/>
      <c r="T43" s="9"/>
      <c r="U43" s="420" t="str">
        <f t="shared" si="1"/>
        <v/>
      </c>
      <c r="V43" s="420"/>
      <c r="W43" s="419"/>
      <c r="X43" s="419"/>
      <c r="Y43" s="419"/>
      <c r="Z43" s="419"/>
      <c r="AA43" s="419"/>
      <c r="AB43" s="419"/>
      <c r="AC43" s="419"/>
      <c r="AD43" s="419"/>
      <c r="AE43" s="419"/>
      <c r="AF43" s="419"/>
      <c r="AG43" s="419"/>
      <c r="AH43" s="419"/>
      <c r="AI43" s="419"/>
      <c r="AJ43" s="419"/>
      <c r="AK43" s="419"/>
      <c r="AL43" s="9"/>
      <c r="AM43" s="420" t="str">
        <f t="shared" si="2"/>
        <v/>
      </c>
      <c r="AN43" s="420"/>
      <c r="AO43" s="419"/>
      <c r="AP43" s="419"/>
      <c r="AQ43" s="419"/>
      <c r="AR43" s="419"/>
      <c r="AS43" s="419"/>
      <c r="AT43" s="419"/>
      <c r="AU43" s="419"/>
      <c r="AV43" s="419"/>
      <c r="AW43" s="419"/>
      <c r="AX43" s="419"/>
      <c r="AY43" s="419"/>
      <c r="AZ43" s="419"/>
      <c r="BA43" s="419"/>
      <c r="BB43" s="419"/>
      <c r="BC43" s="419"/>
      <c r="BD43" s="9"/>
      <c r="BE43" s="420" t="str">
        <f t="shared" si="3"/>
        <v/>
      </c>
      <c r="BF43" s="420"/>
      <c r="BG43" s="419"/>
      <c r="BH43" s="419"/>
      <c r="BI43" s="419"/>
      <c r="BJ43" s="419"/>
      <c r="BK43" s="419"/>
      <c r="BL43" s="419"/>
      <c r="BM43" s="419"/>
      <c r="BN43" s="419"/>
      <c r="BO43" s="419"/>
      <c r="BP43" s="419"/>
      <c r="BQ43" s="419"/>
      <c r="BR43" s="419"/>
      <c r="BS43" s="419"/>
      <c r="BT43" s="419"/>
      <c r="BU43" s="419"/>
      <c r="BV43" s="9"/>
      <c r="BW43" s="420" t="str">
        <f t="shared" si="4"/>
        <v/>
      </c>
      <c r="BX43" s="420"/>
      <c r="BY43" s="419" t="str">
        <f>IF('各会計、関係団体の財政状況及び健全化判断比率'!B77="","",'各会計、関係団体の財政状況及び健全化判断比率'!B77)</f>
        <v/>
      </c>
      <c r="BZ43" s="419"/>
      <c r="CA43" s="419"/>
      <c r="CB43" s="419"/>
      <c r="CC43" s="419"/>
      <c r="CD43" s="419"/>
      <c r="CE43" s="419"/>
      <c r="CF43" s="419"/>
      <c r="CG43" s="419"/>
      <c r="CH43" s="419"/>
      <c r="CI43" s="419"/>
      <c r="CJ43" s="419"/>
      <c r="CK43" s="419"/>
      <c r="CL43" s="419"/>
      <c r="CM43" s="419"/>
      <c r="CN43" s="9"/>
      <c r="CO43" s="420" t="str">
        <f t="shared" si="5"/>
        <v/>
      </c>
      <c r="CP43" s="420"/>
      <c r="CQ43" s="419" t="str">
        <f>IF('各会計、関係団体の財政状況及び健全化判断比率'!BS16="","",'各会計、関係団体の財政状況及び健全化判断比率'!BS16)</f>
        <v/>
      </c>
      <c r="CR43" s="419"/>
      <c r="CS43" s="419"/>
      <c r="CT43" s="419"/>
      <c r="CU43" s="419"/>
      <c r="CV43" s="419"/>
      <c r="CW43" s="419"/>
      <c r="CX43" s="419"/>
      <c r="CY43" s="419"/>
      <c r="CZ43" s="419"/>
      <c r="DA43" s="419"/>
      <c r="DB43" s="419"/>
      <c r="DC43" s="419"/>
      <c r="DD43" s="419"/>
      <c r="DE43" s="419"/>
      <c r="DF43" s="8"/>
      <c r="DG43" s="421" t="str">
        <f>IF('各会計、関係団体の財政状況及び健全化判断比率'!BR16="","",'各会計、関係団体の財政状況及び健全化判断比率'!BR16)</f>
        <v/>
      </c>
      <c r="DH43" s="421"/>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291</v>
      </c>
      <c r="E46" s="1" t="s">
        <v>152</v>
      </c>
    </row>
    <row r="47" spans="1:113" x14ac:dyDescent="0.15">
      <c r="E47" s="1" t="s">
        <v>293</v>
      </c>
    </row>
    <row r="48" spans="1:113" x14ac:dyDescent="0.15">
      <c r="E48" s="1" t="s">
        <v>295</v>
      </c>
    </row>
    <row r="49" spans="5:5" x14ac:dyDescent="0.15">
      <c r="E49" s="1" t="s">
        <v>296</v>
      </c>
    </row>
    <row r="50" spans="5:5" x14ac:dyDescent="0.15">
      <c r="E50" s="1" t="s">
        <v>199</v>
      </c>
    </row>
    <row r="51" spans="5:5" x14ac:dyDescent="0.15">
      <c r="E51" s="1" t="s">
        <v>299</v>
      </c>
    </row>
    <row r="52" spans="5:5" x14ac:dyDescent="0.15">
      <c r="E52" s="1" t="s">
        <v>155</v>
      </c>
    </row>
    <row r="53" spans="5:5" x14ac:dyDescent="0.15"/>
    <row r="54" spans="5:5" x14ac:dyDescent="0.15"/>
    <row r="55" spans="5:5" x14ac:dyDescent="0.15"/>
    <row r="56" spans="5:5" x14ac:dyDescent="0.15"/>
  </sheetData>
  <sheetProtection algorithmName="SHA-512" hashValue="SETiDyv9LkM3I0+kRzd74MoHCqlQFsxBOJcEdk4ZKlWSHCfMCyVPh6H4yFmIr+cz921YnPVKXYxH88fkea/Lmw==" saltValue="uHFFBIEPLWkYK3qqIrB99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N32" sqref="N32"/>
    </sheetView>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11</v>
      </c>
      <c r="C33" s="211"/>
      <c r="D33" s="211"/>
      <c r="E33" s="213" t="s">
        <v>14</v>
      </c>
      <c r="F33" s="214" t="s">
        <v>534</v>
      </c>
      <c r="G33" s="219" t="s">
        <v>412</v>
      </c>
      <c r="H33" s="219" t="s">
        <v>535</v>
      </c>
      <c r="I33" s="219" t="s">
        <v>536</v>
      </c>
      <c r="J33" s="223" t="s">
        <v>537</v>
      </c>
      <c r="K33" s="204"/>
      <c r="L33" s="204"/>
      <c r="M33" s="204"/>
      <c r="N33" s="204"/>
      <c r="O33" s="204"/>
      <c r="P33" s="204"/>
    </row>
    <row r="34" spans="1:16" ht="39" customHeight="1" x14ac:dyDescent="0.15">
      <c r="A34" s="204"/>
      <c r="B34" s="206"/>
      <c r="C34" s="1076" t="s">
        <v>466</v>
      </c>
      <c r="D34" s="1076"/>
      <c r="E34" s="1077"/>
      <c r="F34" s="215">
        <v>30.32</v>
      </c>
      <c r="G34" s="220">
        <v>41.84</v>
      </c>
      <c r="H34" s="220">
        <v>52.31</v>
      </c>
      <c r="I34" s="220">
        <v>73.349999999999994</v>
      </c>
      <c r="J34" s="224">
        <v>110.54</v>
      </c>
      <c r="K34" s="204"/>
      <c r="L34" s="204"/>
      <c r="M34" s="204"/>
      <c r="N34" s="204"/>
      <c r="O34" s="204"/>
      <c r="P34" s="204"/>
    </row>
    <row r="35" spans="1:16" ht="39" customHeight="1" x14ac:dyDescent="0.15">
      <c r="A35" s="204"/>
      <c r="B35" s="207"/>
      <c r="C35" s="1072" t="s">
        <v>407</v>
      </c>
      <c r="D35" s="1072"/>
      <c r="E35" s="1073"/>
      <c r="F35" s="216">
        <v>4.97</v>
      </c>
      <c r="G35" s="221">
        <v>6.87</v>
      </c>
      <c r="H35" s="221">
        <v>7.04</v>
      </c>
      <c r="I35" s="221">
        <v>8.51</v>
      </c>
      <c r="J35" s="225">
        <v>7.98</v>
      </c>
      <c r="K35" s="204"/>
      <c r="L35" s="204"/>
      <c r="M35" s="204"/>
      <c r="N35" s="204"/>
      <c r="O35" s="204"/>
      <c r="P35" s="204"/>
    </row>
    <row r="36" spans="1:16" ht="39" customHeight="1" x14ac:dyDescent="0.15">
      <c r="A36" s="204"/>
      <c r="B36" s="207"/>
      <c r="C36" s="1072" t="s">
        <v>464</v>
      </c>
      <c r="D36" s="1072"/>
      <c r="E36" s="1073"/>
      <c r="F36" s="216">
        <v>5.6</v>
      </c>
      <c r="G36" s="221">
        <v>6.06</v>
      </c>
      <c r="H36" s="221">
        <v>4.84</v>
      </c>
      <c r="I36" s="221">
        <v>5.87</v>
      </c>
      <c r="J36" s="225">
        <v>6.28</v>
      </c>
      <c r="K36" s="204"/>
      <c r="L36" s="204"/>
      <c r="M36" s="204"/>
      <c r="N36" s="204"/>
      <c r="O36" s="204"/>
      <c r="P36" s="204"/>
    </row>
    <row r="37" spans="1:16" ht="39" customHeight="1" x14ac:dyDescent="0.15">
      <c r="A37" s="204"/>
      <c r="B37" s="207"/>
      <c r="C37" s="1072" t="s">
        <v>453</v>
      </c>
      <c r="D37" s="1072"/>
      <c r="E37" s="1073"/>
      <c r="F37" s="216">
        <v>6.94</v>
      </c>
      <c r="G37" s="221">
        <v>6.25</v>
      </c>
      <c r="H37" s="221">
        <v>5.62</v>
      </c>
      <c r="I37" s="221">
        <v>2.52</v>
      </c>
      <c r="J37" s="225">
        <v>4.6399999999999997</v>
      </c>
      <c r="K37" s="204"/>
      <c r="L37" s="204"/>
      <c r="M37" s="204"/>
      <c r="N37" s="204"/>
      <c r="O37" s="204"/>
      <c r="P37" s="204"/>
    </row>
    <row r="38" spans="1:16" ht="39" customHeight="1" x14ac:dyDescent="0.15">
      <c r="A38" s="204"/>
      <c r="B38" s="207"/>
      <c r="C38" s="1072" t="s">
        <v>52</v>
      </c>
      <c r="D38" s="1072"/>
      <c r="E38" s="1073"/>
      <c r="F38" s="216">
        <v>2.91</v>
      </c>
      <c r="G38" s="221">
        <v>2.78</v>
      </c>
      <c r="H38" s="221">
        <v>2.66</v>
      </c>
      <c r="I38" s="221">
        <v>2.68</v>
      </c>
      <c r="J38" s="225">
        <v>2.58</v>
      </c>
      <c r="K38" s="204"/>
      <c r="L38" s="204"/>
      <c r="M38" s="204"/>
      <c r="N38" s="204"/>
      <c r="O38" s="204"/>
      <c r="P38" s="204"/>
    </row>
    <row r="39" spans="1:16" ht="39" customHeight="1" x14ac:dyDescent="0.15">
      <c r="A39" s="204"/>
      <c r="B39" s="207"/>
      <c r="C39" s="1072" t="s">
        <v>30</v>
      </c>
      <c r="D39" s="1072"/>
      <c r="E39" s="1073"/>
      <c r="F39" s="216">
        <v>0.31</v>
      </c>
      <c r="G39" s="221">
        <v>1.69</v>
      </c>
      <c r="H39" s="221">
        <v>1.1399999999999999</v>
      </c>
      <c r="I39" s="221">
        <v>0.65</v>
      </c>
      <c r="J39" s="225">
        <v>0.44</v>
      </c>
      <c r="K39" s="204"/>
      <c r="L39" s="204"/>
      <c r="M39" s="204"/>
      <c r="N39" s="204"/>
      <c r="O39" s="204"/>
      <c r="P39" s="204"/>
    </row>
    <row r="40" spans="1:16" ht="39" customHeight="1" x14ac:dyDescent="0.15">
      <c r="A40" s="204"/>
      <c r="B40" s="207"/>
      <c r="C40" s="1072" t="s">
        <v>462</v>
      </c>
      <c r="D40" s="1072"/>
      <c r="E40" s="1073"/>
      <c r="F40" s="216">
        <v>0.6</v>
      </c>
      <c r="G40" s="221">
        <v>0.43</v>
      </c>
      <c r="H40" s="221">
        <v>0.48</v>
      </c>
      <c r="I40" s="221">
        <v>0.36</v>
      </c>
      <c r="J40" s="225">
        <v>0.37</v>
      </c>
      <c r="K40" s="204"/>
      <c r="L40" s="204"/>
      <c r="M40" s="204"/>
      <c r="N40" s="204"/>
      <c r="O40" s="204"/>
      <c r="P40" s="204"/>
    </row>
    <row r="41" spans="1:16" ht="39" customHeight="1" x14ac:dyDescent="0.15">
      <c r="A41" s="204"/>
      <c r="B41" s="207"/>
      <c r="C41" s="1072" t="s">
        <v>428</v>
      </c>
      <c r="D41" s="1072"/>
      <c r="E41" s="1073"/>
      <c r="F41" s="216">
        <v>0.2</v>
      </c>
      <c r="G41" s="221">
        <v>0.15</v>
      </c>
      <c r="H41" s="221">
        <v>0.17</v>
      </c>
      <c r="I41" s="221">
        <v>0.18</v>
      </c>
      <c r="J41" s="225">
        <v>0.2</v>
      </c>
      <c r="K41" s="204"/>
      <c r="L41" s="204"/>
      <c r="M41" s="204"/>
      <c r="N41" s="204"/>
      <c r="O41" s="204"/>
      <c r="P41" s="204"/>
    </row>
    <row r="42" spans="1:16" ht="39" customHeight="1" x14ac:dyDescent="0.15">
      <c r="A42" s="204"/>
      <c r="B42" s="208"/>
      <c r="C42" s="1072" t="s">
        <v>539</v>
      </c>
      <c r="D42" s="1072"/>
      <c r="E42" s="1073"/>
      <c r="F42" s="216" t="s">
        <v>384</v>
      </c>
      <c r="G42" s="221" t="s">
        <v>201</v>
      </c>
      <c r="H42" s="221" t="s">
        <v>201</v>
      </c>
      <c r="I42" s="221" t="s">
        <v>201</v>
      </c>
      <c r="J42" s="225" t="s">
        <v>201</v>
      </c>
      <c r="K42" s="204"/>
      <c r="L42" s="204"/>
      <c r="M42" s="204"/>
      <c r="N42" s="204"/>
      <c r="O42" s="204"/>
      <c r="P42" s="204"/>
    </row>
    <row r="43" spans="1:16" ht="39" customHeight="1" x14ac:dyDescent="0.15">
      <c r="A43" s="204"/>
      <c r="B43" s="209"/>
      <c r="C43" s="1074" t="s">
        <v>497</v>
      </c>
      <c r="D43" s="1074"/>
      <c r="E43" s="1075"/>
      <c r="F43" s="217">
        <v>0.22</v>
      </c>
      <c r="G43" s="222">
        <v>0.2</v>
      </c>
      <c r="H43" s="222">
        <v>0.31</v>
      </c>
      <c r="I43" s="222">
        <v>0.2</v>
      </c>
      <c r="J43" s="226">
        <v>0</v>
      </c>
      <c r="K43" s="204"/>
      <c r="L43" s="204"/>
      <c r="M43" s="204"/>
      <c r="N43" s="204"/>
      <c r="O43" s="204"/>
      <c r="P43" s="204"/>
    </row>
    <row r="44" spans="1:16" ht="39" customHeight="1" x14ac:dyDescent="0.15">
      <c r="A44" s="204"/>
      <c r="B44" s="210" t="s">
        <v>17</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Nnm/CMjobha5pnNhRJbdC2c1P+TKWiVHCu1Gw8g72Ei1jw9yrTb7DOwjMwzwysTfSCTQCdFwEOvSxavZu9YPGw==" saltValue="btiQN+Sl8Pf0NEHICFf4/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0" zoomScaleSheetLayoutView="55" workbookViewId="0">
      <selection activeCell="M47" sqref="M47"/>
    </sheetView>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20</v>
      </c>
      <c r="P43" s="104"/>
      <c r="Q43" s="104"/>
      <c r="R43" s="104"/>
      <c r="S43" s="104"/>
      <c r="T43" s="104"/>
      <c r="U43" s="104"/>
    </row>
    <row r="44" spans="1:21" ht="30.75" customHeight="1" x14ac:dyDescent="0.15">
      <c r="A44" s="104"/>
      <c r="B44" s="227" t="s">
        <v>24</v>
      </c>
      <c r="C44" s="233"/>
      <c r="D44" s="233"/>
      <c r="E44" s="241"/>
      <c r="F44" s="241"/>
      <c r="G44" s="241"/>
      <c r="H44" s="241"/>
      <c r="I44" s="241"/>
      <c r="J44" s="244" t="s">
        <v>14</v>
      </c>
      <c r="K44" s="246" t="s">
        <v>534</v>
      </c>
      <c r="L44" s="254" t="s">
        <v>412</v>
      </c>
      <c r="M44" s="254" t="s">
        <v>535</v>
      </c>
      <c r="N44" s="254" t="s">
        <v>536</v>
      </c>
      <c r="O44" s="262" t="s">
        <v>537</v>
      </c>
      <c r="P44" s="104"/>
      <c r="Q44" s="104"/>
      <c r="R44" s="104"/>
      <c r="S44" s="104"/>
      <c r="T44" s="104"/>
      <c r="U44" s="104"/>
    </row>
    <row r="45" spans="1:21" ht="30.75" customHeight="1" x14ac:dyDescent="0.15">
      <c r="A45" s="104"/>
      <c r="B45" s="1088" t="s">
        <v>25</v>
      </c>
      <c r="C45" s="1089"/>
      <c r="D45" s="236"/>
      <c r="E45" s="1102" t="s">
        <v>23</v>
      </c>
      <c r="F45" s="1102"/>
      <c r="G45" s="1102"/>
      <c r="H45" s="1102"/>
      <c r="I45" s="1102"/>
      <c r="J45" s="1103"/>
      <c r="K45" s="247">
        <v>2725</v>
      </c>
      <c r="L45" s="255">
        <v>2761</v>
      </c>
      <c r="M45" s="255">
        <v>3034</v>
      </c>
      <c r="N45" s="255">
        <v>2979</v>
      </c>
      <c r="O45" s="263">
        <v>3079</v>
      </c>
      <c r="P45" s="104"/>
      <c r="Q45" s="104"/>
      <c r="R45" s="104"/>
      <c r="S45" s="104"/>
      <c r="T45" s="104"/>
      <c r="U45" s="104"/>
    </row>
    <row r="46" spans="1:21" ht="30.75" customHeight="1" x14ac:dyDescent="0.15">
      <c r="A46" s="104"/>
      <c r="B46" s="1090"/>
      <c r="C46" s="1091"/>
      <c r="D46" s="237"/>
      <c r="E46" s="1094" t="s">
        <v>28</v>
      </c>
      <c r="F46" s="1094"/>
      <c r="G46" s="1094"/>
      <c r="H46" s="1094"/>
      <c r="I46" s="1094"/>
      <c r="J46" s="1095"/>
      <c r="K46" s="248" t="s">
        <v>201</v>
      </c>
      <c r="L46" s="256" t="s">
        <v>201</v>
      </c>
      <c r="M46" s="256" t="s">
        <v>201</v>
      </c>
      <c r="N46" s="256" t="s">
        <v>201</v>
      </c>
      <c r="O46" s="264" t="s">
        <v>201</v>
      </c>
      <c r="P46" s="104"/>
      <c r="Q46" s="104"/>
      <c r="R46" s="104"/>
      <c r="S46" s="104"/>
      <c r="T46" s="104"/>
      <c r="U46" s="104"/>
    </row>
    <row r="47" spans="1:21" ht="30.75" customHeight="1" x14ac:dyDescent="0.15">
      <c r="A47" s="104"/>
      <c r="B47" s="1090"/>
      <c r="C47" s="1091"/>
      <c r="D47" s="237"/>
      <c r="E47" s="1094" t="s">
        <v>32</v>
      </c>
      <c r="F47" s="1094"/>
      <c r="G47" s="1094"/>
      <c r="H47" s="1094"/>
      <c r="I47" s="1094"/>
      <c r="J47" s="1095"/>
      <c r="K47" s="248" t="s">
        <v>201</v>
      </c>
      <c r="L47" s="256" t="s">
        <v>201</v>
      </c>
      <c r="M47" s="256" t="s">
        <v>201</v>
      </c>
      <c r="N47" s="256" t="s">
        <v>201</v>
      </c>
      <c r="O47" s="264" t="s">
        <v>201</v>
      </c>
      <c r="P47" s="104"/>
      <c r="Q47" s="104"/>
      <c r="R47" s="104"/>
      <c r="S47" s="104"/>
      <c r="T47" s="104"/>
      <c r="U47" s="104"/>
    </row>
    <row r="48" spans="1:21" ht="30.75" customHeight="1" x14ac:dyDescent="0.15">
      <c r="A48" s="104"/>
      <c r="B48" s="1090"/>
      <c r="C48" s="1091"/>
      <c r="D48" s="237"/>
      <c r="E48" s="1094" t="s">
        <v>38</v>
      </c>
      <c r="F48" s="1094"/>
      <c r="G48" s="1094"/>
      <c r="H48" s="1094"/>
      <c r="I48" s="1094"/>
      <c r="J48" s="1095"/>
      <c r="K48" s="248">
        <v>1401</v>
      </c>
      <c r="L48" s="256">
        <v>1686</v>
      </c>
      <c r="M48" s="256">
        <v>1718</v>
      </c>
      <c r="N48" s="256">
        <v>1689</v>
      </c>
      <c r="O48" s="264">
        <v>1658</v>
      </c>
      <c r="P48" s="104"/>
      <c r="Q48" s="104"/>
      <c r="R48" s="104"/>
      <c r="S48" s="104"/>
      <c r="T48" s="104"/>
      <c r="U48" s="104"/>
    </row>
    <row r="49" spans="1:21" ht="30.75" customHeight="1" x14ac:dyDescent="0.15">
      <c r="A49" s="104"/>
      <c r="B49" s="1090"/>
      <c r="C49" s="1091"/>
      <c r="D49" s="237"/>
      <c r="E49" s="1094" t="s">
        <v>0</v>
      </c>
      <c r="F49" s="1094"/>
      <c r="G49" s="1094"/>
      <c r="H49" s="1094"/>
      <c r="I49" s="1094"/>
      <c r="J49" s="1095"/>
      <c r="K49" s="248">
        <v>135</v>
      </c>
      <c r="L49" s="256">
        <v>153</v>
      </c>
      <c r="M49" s="256">
        <v>158</v>
      </c>
      <c r="N49" s="256">
        <v>160</v>
      </c>
      <c r="O49" s="264">
        <v>161</v>
      </c>
      <c r="P49" s="104"/>
      <c r="Q49" s="104"/>
      <c r="R49" s="104"/>
      <c r="S49" s="104"/>
      <c r="T49" s="104"/>
      <c r="U49" s="104"/>
    </row>
    <row r="50" spans="1:21" ht="30.75" customHeight="1" x14ac:dyDescent="0.15">
      <c r="A50" s="104"/>
      <c r="B50" s="1090"/>
      <c r="C50" s="1091"/>
      <c r="D50" s="237"/>
      <c r="E50" s="1094" t="s">
        <v>40</v>
      </c>
      <c r="F50" s="1094"/>
      <c r="G50" s="1094"/>
      <c r="H50" s="1094"/>
      <c r="I50" s="1094"/>
      <c r="J50" s="1095"/>
      <c r="K50" s="248">
        <v>170</v>
      </c>
      <c r="L50" s="256">
        <v>17</v>
      </c>
      <c r="M50" s="256">
        <v>17</v>
      </c>
      <c r="N50" s="256">
        <v>17</v>
      </c>
      <c r="O50" s="264">
        <v>17</v>
      </c>
      <c r="P50" s="104"/>
      <c r="Q50" s="104"/>
      <c r="R50" s="104"/>
      <c r="S50" s="104"/>
      <c r="T50" s="104"/>
      <c r="U50" s="104"/>
    </row>
    <row r="51" spans="1:21" ht="30.75" customHeight="1" x14ac:dyDescent="0.15">
      <c r="A51" s="104"/>
      <c r="B51" s="1092"/>
      <c r="C51" s="1093"/>
      <c r="D51" s="238"/>
      <c r="E51" s="1094" t="s">
        <v>48</v>
      </c>
      <c r="F51" s="1094"/>
      <c r="G51" s="1094"/>
      <c r="H51" s="1094"/>
      <c r="I51" s="1094"/>
      <c r="J51" s="1095"/>
      <c r="K51" s="248">
        <v>1</v>
      </c>
      <c r="L51" s="256">
        <v>1</v>
      </c>
      <c r="M51" s="256">
        <v>1</v>
      </c>
      <c r="N51" s="256">
        <v>1</v>
      </c>
      <c r="O51" s="264">
        <v>0</v>
      </c>
      <c r="P51" s="104"/>
      <c r="Q51" s="104"/>
      <c r="R51" s="104"/>
      <c r="S51" s="104"/>
      <c r="T51" s="104"/>
      <c r="U51" s="104"/>
    </row>
    <row r="52" spans="1:21" ht="30.75" customHeight="1" x14ac:dyDescent="0.15">
      <c r="A52" s="104"/>
      <c r="B52" s="1096" t="s">
        <v>50</v>
      </c>
      <c r="C52" s="1097"/>
      <c r="D52" s="238"/>
      <c r="E52" s="1094" t="s">
        <v>51</v>
      </c>
      <c r="F52" s="1094"/>
      <c r="G52" s="1094"/>
      <c r="H52" s="1094"/>
      <c r="I52" s="1094"/>
      <c r="J52" s="1095"/>
      <c r="K52" s="248">
        <v>3494</v>
      </c>
      <c r="L52" s="256">
        <v>3408</v>
      </c>
      <c r="M52" s="256">
        <v>3337</v>
      </c>
      <c r="N52" s="256">
        <v>3143</v>
      </c>
      <c r="O52" s="264">
        <v>3428</v>
      </c>
      <c r="P52" s="104"/>
      <c r="Q52" s="104"/>
      <c r="R52" s="104"/>
      <c r="S52" s="104"/>
      <c r="T52" s="104"/>
      <c r="U52" s="104"/>
    </row>
    <row r="53" spans="1:21" ht="30.75" customHeight="1" x14ac:dyDescent="0.15">
      <c r="A53" s="104"/>
      <c r="B53" s="1098" t="s">
        <v>53</v>
      </c>
      <c r="C53" s="1099"/>
      <c r="D53" s="239"/>
      <c r="E53" s="1100" t="s">
        <v>56</v>
      </c>
      <c r="F53" s="1100"/>
      <c r="G53" s="1100"/>
      <c r="H53" s="1100"/>
      <c r="I53" s="1100"/>
      <c r="J53" s="1101"/>
      <c r="K53" s="249">
        <v>938</v>
      </c>
      <c r="L53" s="257">
        <v>1210</v>
      </c>
      <c r="M53" s="257">
        <v>1591</v>
      </c>
      <c r="N53" s="257">
        <v>1703</v>
      </c>
      <c r="O53" s="265">
        <v>1487</v>
      </c>
      <c r="P53" s="104"/>
      <c r="Q53" s="104"/>
      <c r="R53" s="104"/>
      <c r="S53" s="104"/>
      <c r="T53" s="104"/>
      <c r="U53" s="104"/>
    </row>
    <row r="54" spans="1:21" ht="24" customHeight="1" x14ac:dyDescent="0.15">
      <c r="A54" s="104"/>
      <c r="B54" s="228" t="s">
        <v>65</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6</v>
      </c>
      <c r="C55" s="234"/>
      <c r="D55" s="234"/>
      <c r="E55" s="234"/>
      <c r="F55" s="234"/>
      <c r="G55" s="234"/>
      <c r="H55" s="234"/>
      <c r="I55" s="234"/>
      <c r="J55" s="234"/>
      <c r="K55" s="250"/>
      <c r="L55" s="250"/>
      <c r="M55" s="250"/>
      <c r="N55" s="250"/>
      <c r="O55" s="266" t="s">
        <v>540</v>
      </c>
      <c r="P55" s="104"/>
      <c r="Q55" s="104"/>
      <c r="R55" s="104"/>
      <c r="S55" s="104"/>
      <c r="T55" s="104"/>
      <c r="U55" s="104"/>
    </row>
    <row r="56" spans="1:21" ht="31.5" customHeight="1" x14ac:dyDescent="0.15">
      <c r="A56" s="104"/>
      <c r="B56" s="230"/>
      <c r="C56" s="235"/>
      <c r="D56" s="235"/>
      <c r="E56" s="242"/>
      <c r="F56" s="242"/>
      <c r="G56" s="242"/>
      <c r="H56" s="242"/>
      <c r="I56" s="242"/>
      <c r="J56" s="245" t="s">
        <v>14</v>
      </c>
      <c r="K56" s="251" t="s">
        <v>541</v>
      </c>
      <c r="L56" s="258" t="s">
        <v>542</v>
      </c>
      <c r="M56" s="258" t="s">
        <v>543</v>
      </c>
      <c r="N56" s="258" t="s">
        <v>544</v>
      </c>
      <c r="O56" s="267" t="s">
        <v>545</v>
      </c>
      <c r="P56" s="104"/>
      <c r="Q56" s="104"/>
      <c r="R56" s="104"/>
      <c r="S56" s="104"/>
      <c r="T56" s="104"/>
      <c r="U56" s="104"/>
    </row>
    <row r="57" spans="1:21" ht="31.5" customHeight="1" x14ac:dyDescent="0.15">
      <c r="B57" s="1084" t="s">
        <v>49</v>
      </c>
      <c r="C57" s="1085"/>
      <c r="D57" s="1078" t="s">
        <v>66</v>
      </c>
      <c r="E57" s="1079"/>
      <c r="F57" s="1079"/>
      <c r="G57" s="1079"/>
      <c r="H57" s="1079"/>
      <c r="I57" s="1079"/>
      <c r="J57" s="1080"/>
      <c r="K57" s="252"/>
      <c r="L57" s="259"/>
      <c r="M57" s="259"/>
      <c r="N57" s="259"/>
      <c r="O57" s="268"/>
    </row>
    <row r="58" spans="1:21" ht="31.5" customHeight="1" x14ac:dyDescent="0.15">
      <c r="B58" s="1086"/>
      <c r="C58" s="1087"/>
      <c r="D58" s="1081" t="s">
        <v>16</v>
      </c>
      <c r="E58" s="1082"/>
      <c r="F58" s="1082"/>
      <c r="G58" s="1082"/>
      <c r="H58" s="1082"/>
      <c r="I58" s="1082"/>
      <c r="J58" s="1083"/>
      <c r="K58" s="253"/>
      <c r="L58" s="260"/>
      <c r="M58" s="260"/>
      <c r="N58" s="260"/>
      <c r="O58" s="269"/>
    </row>
    <row r="59" spans="1:21" ht="24" customHeight="1" x14ac:dyDescent="0.15">
      <c r="B59" s="231"/>
      <c r="C59" s="231"/>
      <c r="D59" s="240" t="s">
        <v>46</v>
      </c>
      <c r="E59" s="243"/>
      <c r="F59" s="243"/>
      <c r="G59" s="243"/>
      <c r="H59" s="243"/>
      <c r="I59" s="243"/>
      <c r="J59" s="243"/>
      <c r="K59" s="243"/>
      <c r="L59" s="243"/>
      <c r="M59" s="243"/>
      <c r="N59" s="243"/>
      <c r="O59" s="243"/>
    </row>
    <row r="60" spans="1:21" ht="24" customHeight="1" x14ac:dyDescent="0.15">
      <c r="B60" s="232"/>
      <c r="C60" s="232"/>
      <c r="D60" s="240" t="s">
        <v>39</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aMRq+Tq+b6ukSoVT/mMFekpsUm0sWsjZXbRLbfDBqm1IcWTtJWpB/j0Ls9gDSr3tbPkAbvGx05z196Oj2L7KEQ==" saltValue="OylZ1jPB1AKrYyN0HIhG9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C46" zoomScaleSheetLayoutView="100" workbookViewId="0">
      <selection activeCell="S39" sqref="S39"/>
    </sheetView>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20</v>
      </c>
    </row>
    <row r="40" spans="2:13" ht="27.75" customHeight="1" x14ac:dyDescent="0.15">
      <c r="B40" s="227" t="s">
        <v>24</v>
      </c>
      <c r="C40" s="233"/>
      <c r="D40" s="233"/>
      <c r="E40" s="241"/>
      <c r="F40" s="241"/>
      <c r="G40" s="241"/>
      <c r="H40" s="244" t="s">
        <v>14</v>
      </c>
      <c r="I40" s="246" t="s">
        <v>534</v>
      </c>
      <c r="J40" s="254" t="s">
        <v>412</v>
      </c>
      <c r="K40" s="254" t="s">
        <v>535</v>
      </c>
      <c r="L40" s="254" t="s">
        <v>536</v>
      </c>
      <c r="M40" s="275" t="s">
        <v>537</v>
      </c>
    </row>
    <row r="41" spans="2:13" ht="27.75" customHeight="1" x14ac:dyDescent="0.15">
      <c r="B41" s="1088" t="s">
        <v>34</v>
      </c>
      <c r="C41" s="1089"/>
      <c r="D41" s="236"/>
      <c r="E41" s="1113" t="s">
        <v>67</v>
      </c>
      <c r="F41" s="1113"/>
      <c r="G41" s="1113"/>
      <c r="H41" s="1114"/>
      <c r="I41" s="247">
        <v>35328</v>
      </c>
      <c r="J41" s="255">
        <v>36894</v>
      </c>
      <c r="K41" s="255">
        <v>40647</v>
      </c>
      <c r="L41" s="255">
        <v>42068</v>
      </c>
      <c r="M41" s="263">
        <v>42471</v>
      </c>
    </row>
    <row r="42" spans="2:13" ht="27.75" customHeight="1" x14ac:dyDescent="0.15">
      <c r="B42" s="1090"/>
      <c r="C42" s="1091"/>
      <c r="D42" s="237"/>
      <c r="E42" s="1104" t="s">
        <v>63</v>
      </c>
      <c r="F42" s="1104"/>
      <c r="G42" s="1104"/>
      <c r="H42" s="1105"/>
      <c r="I42" s="248">
        <v>211</v>
      </c>
      <c r="J42" s="256">
        <v>98</v>
      </c>
      <c r="K42" s="256">
        <v>78</v>
      </c>
      <c r="L42" s="256">
        <v>59</v>
      </c>
      <c r="M42" s="264">
        <v>39</v>
      </c>
    </row>
    <row r="43" spans="2:13" ht="27.75" customHeight="1" x14ac:dyDescent="0.15">
      <c r="B43" s="1090"/>
      <c r="C43" s="1091"/>
      <c r="D43" s="237"/>
      <c r="E43" s="1104" t="s">
        <v>69</v>
      </c>
      <c r="F43" s="1104"/>
      <c r="G43" s="1104"/>
      <c r="H43" s="1105"/>
      <c r="I43" s="248">
        <v>20947</v>
      </c>
      <c r="J43" s="256">
        <v>20113</v>
      </c>
      <c r="K43" s="256">
        <v>19805</v>
      </c>
      <c r="L43" s="256">
        <v>18866</v>
      </c>
      <c r="M43" s="264">
        <v>18528</v>
      </c>
    </row>
    <row r="44" spans="2:13" ht="27.75" customHeight="1" x14ac:dyDescent="0.15">
      <c r="B44" s="1090"/>
      <c r="C44" s="1091"/>
      <c r="D44" s="237"/>
      <c r="E44" s="1104" t="s">
        <v>71</v>
      </c>
      <c r="F44" s="1104"/>
      <c r="G44" s="1104"/>
      <c r="H44" s="1105"/>
      <c r="I44" s="248">
        <v>1202</v>
      </c>
      <c r="J44" s="256">
        <v>1087</v>
      </c>
      <c r="K44" s="256">
        <v>959</v>
      </c>
      <c r="L44" s="256">
        <v>813</v>
      </c>
      <c r="M44" s="264">
        <v>684</v>
      </c>
    </row>
    <row r="45" spans="2:13" ht="27.75" customHeight="1" x14ac:dyDescent="0.15">
      <c r="B45" s="1090"/>
      <c r="C45" s="1091"/>
      <c r="D45" s="237"/>
      <c r="E45" s="1104" t="s">
        <v>73</v>
      </c>
      <c r="F45" s="1104"/>
      <c r="G45" s="1104"/>
      <c r="H45" s="1105"/>
      <c r="I45" s="248">
        <v>3516</v>
      </c>
      <c r="J45" s="256">
        <v>3309</v>
      </c>
      <c r="K45" s="256">
        <v>3053</v>
      </c>
      <c r="L45" s="256">
        <v>2908</v>
      </c>
      <c r="M45" s="264">
        <v>2692</v>
      </c>
    </row>
    <row r="46" spans="2:13" ht="27.75" customHeight="1" x14ac:dyDescent="0.15">
      <c r="B46" s="1090"/>
      <c r="C46" s="1091"/>
      <c r="D46" s="238"/>
      <c r="E46" s="1104" t="s">
        <v>72</v>
      </c>
      <c r="F46" s="1104"/>
      <c r="G46" s="1104"/>
      <c r="H46" s="1105"/>
      <c r="I46" s="248">
        <v>794</v>
      </c>
      <c r="J46" s="256">
        <v>1124</v>
      </c>
      <c r="K46" s="256">
        <v>591</v>
      </c>
      <c r="L46" s="256">
        <v>371</v>
      </c>
      <c r="M46" s="264">
        <v>377</v>
      </c>
    </row>
    <row r="47" spans="2:13" ht="27.75" customHeight="1" x14ac:dyDescent="0.15">
      <c r="B47" s="1090"/>
      <c r="C47" s="1091"/>
      <c r="D47" s="271"/>
      <c r="E47" s="1110" t="s">
        <v>76</v>
      </c>
      <c r="F47" s="1111"/>
      <c r="G47" s="1111"/>
      <c r="H47" s="1112"/>
      <c r="I47" s="248" t="s">
        <v>201</v>
      </c>
      <c r="J47" s="256" t="s">
        <v>201</v>
      </c>
      <c r="K47" s="256" t="s">
        <v>201</v>
      </c>
      <c r="L47" s="256" t="s">
        <v>201</v>
      </c>
      <c r="M47" s="264" t="s">
        <v>201</v>
      </c>
    </row>
    <row r="48" spans="2:13" ht="27.75" customHeight="1" x14ac:dyDescent="0.15">
      <c r="B48" s="1090"/>
      <c r="C48" s="1091"/>
      <c r="D48" s="237"/>
      <c r="E48" s="1104" t="s">
        <v>81</v>
      </c>
      <c r="F48" s="1104"/>
      <c r="G48" s="1104"/>
      <c r="H48" s="1105"/>
      <c r="I48" s="248" t="s">
        <v>201</v>
      </c>
      <c r="J48" s="256" t="s">
        <v>201</v>
      </c>
      <c r="K48" s="256" t="s">
        <v>201</v>
      </c>
      <c r="L48" s="256" t="s">
        <v>201</v>
      </c>
      <c r="M48" s="264" t="s">
        <v>201</v>
      </c>
    </row>
    <row r="49" spans="2:13" ht="27.75" customHeight="1" x14ac:dyDescent="0.15">
      <c r="B49" s="1092"/>
      <c r="C49" s="1093"/>
      <c r="D49" s="237"/>
      <c r="E49" s="1104" t="s">
        <v>87</v>
      </c>
      <c r="F49" s="1104"/>
      <c r="G49" s="1104"/>
      <c r="H49" s="1105"/>
      <c r="I49" s="248" t="s">
        <v>201</v>
      </c>
      <c r="J49" s="256" t="s">
        <v>201</v>
      </c>
      <c r="K49" s="256" t="s">
        <v>201</v>
      </c>
      <c r="L49" s="256" t="s">
        <v>201</v>
      </c>
      <c r="M49" s="264" t="s">
        <v>201</v>
      </c>
    </row>
    <row r="50" spans="2:13" ht="27.75" customHeight="1" x14ac:dyDescent="0.15">
      <c r="B50" s="1108" t="s">
        <v>89</v>
      </c>
      <c r="C50" s="1109"/>
      <c r="D50" s="272"/>
      <c r="E50" s="1104" t="s">
        <v>91</v>
      </c>
      <c r="F50" s="1104"/>
      <c r="G50" s="1104"/>
      <c r="H50" s="1105"/>
      <c r="I50" s="248">
        <v>9132</v>
      </c>
      <c r="J50" s="256">
        <v>9681</v>
      </c>
      <c r="K50" s="256">
        <v>9902</v>
      </c>
      <c r="L50" s="256">
        <v>13265</v>
      </c>
      <c r="M50" s="264">
        <v>14541</v>
      </c>
    </row>
    <row r="51" spans="2:13" ht="27.75" customHeight="1" x14ac:dyDescent="0.15">
      <c r="B51" s="1090"/>
      <c r="C51" s="1091"/>
      <c r="D51" s="237"/>
      <c r="E51" s="1104" t="s">
        <v>94</v>
      </c>
      <c r="F51" s="1104"/>
      <c r="G51" s="1104"/>
      <c r="H51" s="1105"/>
      <c r="I51" s="248">
        <v>9826</v>
      </c>
      <c r="J51" s="256">
        <v>9873</v>
      </c>
      <c r="K51" s="256">
        <v>10948</v>
      </c>
      <c r="L51" s="256">
        <v>9728</v>
      </c>
      <c r="M51" s="264">
        <v>11127</v>
      </c>
    </row>
    <row r="52" spans="2:13" ht="27.75" customHeight="1" x14ac:dyDescent="0.15">
      <c r="B52" s="1092"/>
      <c r="C52" s="1093"/>
      <c r="D52" s="237"/>
      <c r="E52" s="1104" t="s">
        <v>42</v>
      </c>
      <c r="F52" s="1104"/>
      <c r="G52" s="1104"/>
      <c r="H52" s="1105"/>
      <c r="I52" s="248">
        <v>32923</v>
      </c>
      <c r="J52" s="256">
        <v>33084</v>
      </c>
      <c r="K52" s="256">
        <v>33379</v>
      </c>
      <c r="L52" s="256">
        <v>33072</v>
      </c>
      <c r="M52" s="264">
        <v>32702</v>
      </c>
    </row>
    <row r="53" spans="2:13" ht="27.75" customHeight="1" x14ac:dyDescent="0.15">
      <c r="B53" s="1098" t="s">
        <v>53</v>
      </c>
      <c r="C53" s="1099"/>
      <c r="D53" s="239"/>
      <c r="E53" s="1106" t="s">
        <v>96</v>
      </c>
      <c r="F53" s="1106"/>
      <c r="G53" s="1106"/>
      <c r="H53" s="1107"/>
      <c r="I53" s="249">
        <v>10117</v>
      </c>
      <c r="J53" s="257">
        <v>9985</v>
      </c>
      <c r="K53" s="257">
        <v>10905</v>
      </c>
      <c r="L53" s="257">
        <v>9021</v>
      </c>
      <c r="M53" s="265">
        <v>6421</v>
      </c>
    </row>
    <row r="54" spans="2:13" ht="27.75" customHeight="1" x14ac:dyDescent="0.15">
      <c r="B54" s="270" t="s">
        <v>79</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ak7kJofdjU3tEyIhySLkuOTdgs4LsHjHy236f/tKPCYKjkmmBC46JXETri0qT5FiTafV184yG9vAgEaZavsKxg==" saltValue="i9QiKGRdIcLoGHtXedhVQ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M44" sqref="M44"/>
    </sheetView>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92</v>
      </c>
    </row>
    <row r="54" spans="2:8" ht="29.25" customHeight="1" x14ac:dyDescent="0.2">
      <c r="B54" s="276" t="s">
        <v>5</v>
      </c>
      <c r="C54" s="282"/>
      <c r="D54" s="282"/>
      <c r="E54" s="283" t="s">
        <v>14</v>
      </c>
      <c r="F54" s="284" t="s">
        <v>535</v>
      </c>
      <c r="G54" s="284" t="s">
        <v>536</v>
      </c>
      <c r="H54" s="292" t="s">
        <v>537</v>
      </c>
    </row>
    <row r="55" spans="2:8" ht="52.5" customHeight="1" x14ac:dyDescent="0.15">
      <c r="B55" s="277"/>
      <c r="C55" s="1123" t="s">
        <v>100</v>
      </c>
      <c r="D55" s="1123"/>
      <c r="E55" s="1124"/>
      <c r="F55" s="285">
        <v>2436</v>
      </c>
      <c r="G55" s="285">
        <v>2685</v>
      </c>
      <c r="H55" s="293">
        <v>2084</v>
      </c>
    </row>
    <row r="56" spans="2:8" ht="52.5" customHeight="1" x14ac:dyDescent="0.15">
      <c r="B56" s="278"/>
      <c r="C56" s="1125" t="s">
        <v>103</v>
      </c>
      <c r="D56" s="1125"/>
      <c r="E56" s="1126"/>
      <c r="F56" s="286">
        <v>1061</v>
      </c>
      <c r="G56" s="286">
        <v>1061</v>
      </c>
      <c r="H56" s="294">
        <v>762</v>
      </c>
    </row>
    <row r="57" spans="2:8" ht="53.25" customHeight="1" x14ac:dyDescent="0.15">
      <c r="B57" s="278"/>
      <c r="C57" s="1127" t="s">
        <v>60</v>
      </c>
      <c r="D57" s="1127"/>
      <c r="E57" s="1128"/>
      <c r="F57" s="287">
        <v>5212</v>
      </c>
      <c r="G57" s="287">
        <v>8187</v>
      </c>
      <c r="H57" s="295">
        <v>10245</v>
      </c>
    </row>
    <row r="58" spans="2:8" ht="45.75" customHeight="1" x14ac:dyDescent="0.15">
      <c r="B58" s="279"/>
      <c r="C58" s="1115" t="s">
        <v>546</v>
      </c>
      <c r="D58" s="1116"/>
      <c r="E58" s="1117"/>
      <c r="F58" s="288">
        <v>1100</v>
      </c>
      <c r="G58" s="288">
        <v>5160</v>
      </c>
      <c r="H58" s="296">
        <v>7219</v>
      </c>
    </row>
    <row r="59" spans="2:8" ht="45.75" customHeight="1" x14ac:dyDescent="0.15">
      <c r="B59" s="279"/>
      <c r="C59" s="1115" t="s">
        <v>45</v>
      </c>
      <c r="D59" s="1116"/>
      <c r="E59" s="1117"/>
      <c r="F59" s="288">
        <v>1725</v>
      </c>
      <c r="G59" s="288">
        <v>1725</v>
      </c>
      <c r="H59" s="296">
        <v>1727</v>
      </c>
    </row>
    <row r="60" spans="2:8" ht="45.75" customHeight="1" x14ac:dyDescent="0.15">
      <c r="B60" s="279"/>
      <c r="C60" s="1115" t="s">
        <v>396</v>
      </c>
      <c r="D60" s="1116"/>
      <c r="E60" s="1117"/>
      <c r="F60" s="288">
        <v>1661</v>
      </c>
      <c r="G60" s="288">
        <v>674</v>
      </c>
      <c r="H60" s="296">
        <v>674</v>
      </c>
    </row>
    <row r="61" spans="2:8" ht="45.75" customHeight="1" x14ac:dyDescent="0.15">
      <c r="B61" s="279"/>
      <c r="C61" s="1115" t="s">
        <v>547</v>
      </c>
      <c r="D61" s="1116"/>
      <c r="E61" s="1117"/>
      <c r="F61" s="288">
        <v>448</v>
      </c>
      <c r="G61" s="288">
        <v>360</v>
      </c>
      <c r="H61" s="296">
        <v>356</v>
      </c>
    </row>
    <row r="62" spans="2:8" ht="45.75" customHeight="1" x14ac:dyDescent="0.15">
      <c r="B62" s="280"/>
      <c r="C62" s="1118" t="s">
        <v>549</v>
      </c>
      <c r="D62" s="1119"/>
      <c r="E62" s="1120"/>
      <c r="F62" s="289">
        <v>204</v>
      </c>
      <c r="G62" s="289">
        <v>204</v>
      </c>
      <c r="H62" s="297">
        <v>204</v>
      </c>
    </row>
    <row r="63" spans="2:8" ht="52.5" customHeight="1" x14ac:dyDescent="0.15">
      <c r="B63" s="281"/>
      <c r="C63" s="1121" t="s">
        <v>107</v>
      </c>
      <c r="D63" s="1121"/>
      <c r="E63" s="1122"/>
      <c r="F63" s="290">
        <v>8708</v>
      </c>
      <c r="G63" s="290">
        <v>11933</v>
      </c>
      <c r="H63" s="298">
        <v>13091</v>
      </c>
    </row>
    <row r="64" spans="2:8" ht="15" customHeight="1" x14ac:dyDescent="0.15"/>
  </sheetData>
  <sheetProtection algorithmName="SHA-512" hashValue="cVFPTDFhKKkppt3ViBvrj2wjRKQKicMme7pB2/lP5kGarb0TcaHc20VNaDAV9YwuNvqE37GZiE5GHTlQdZq8RA==" saltValue="jQ6HDCn2mBKf6sEhTxVme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36960-F11F-4FA4-A93E-C91C1E362A3E}">
  <sheetPr>
    <pageSetUpPr fitToPage="1"/>
  </sheetPr>
  <dimension ref="A1:WZM160"/>
  <sheetViews>
    <sheetView showGridLines="0" zoomScaleSheetLayoutView="55" workbookViewId="0"/>
  </sheetViews>
  <sheetFormatPr defaultColWidth="0" defaultRowHeight="0" customHeight="1" zeroHeight="1" x14ac:dyDescent="0.15"/>
  <cols>
    <col min="1" max="1" width="6.375" style="322" customWidth="1"/>
    <col min="2" max="107" width="2.5" style="322" customWidth="1"/>
    <col min="108" max="108" width="6.125" style="324" customWidth="1"/>
    <col min="109" max="109" width="5.875" style="323" customWidth="1"/>
    <col min="110" max="110" width="19.125" style="322" hidden="1" customWidth="1"/>
    <col min="111" max="115" width="12.625" style="322" hidden="1" customWidth="1"/>
    <col min="116" max="349" width="8.625" style="322" hidden="1" customWidth="1"/>
    <col min="350" max="355" width="14.875" style="322" hidden="1" customWidth="1"/>
    <col min="356" max="357" width="15.875" style="322" hidden="1" customWidth="1"/>
    <col min="358" max="363" width="16.125" style="322" hidden="1" customWidth="1"/>
    <col min="364" max="364" width="6.125" style="322" hidden="1" customWidth="1"/>
    <col min="365" max="365" width="3" style="322" hidden="1" customWidth="1"/>
    <col min="366" max="605" width="8.625" style="322" hidden="1" customWidth="1"/>
    <col min="606" max="611" width="14.875" style="322" hidden="1" customWidth="1"/>
    <col min="612" max="613" width="15.875" style="322" hidden="1" customWidth="1"/>
    <col min="614" max="619" width="16.125" style="322" hidden="1" customWidth="1"/>
    <col min="620" max="620" width="6.125" style="322" hidden="1" customWidth="1"/>
    <col min="621" max="621" width="3" style="322" hidden="1" customWidth="1"/>
    <col min="622" max="861" width="8.625" style="322" hidden="1" customWidth="1"/>
    <col min="862" max="867" width="14.875" style="322" hidden="1" customWidth="1"/>
    <col min="868" max="869" width="15.875" style="322" hidden="1" customWidth="1"/>
    <col min="870" max="875" width="16.125" style="322" hidden="1" customWidth="1"/>
    <col min="876" max="876" width="6.125" style="322" hidden="1" customWidth="1"/>
    <col min="877" max="877" width="3" style="322" hidden="1" customWidth="1"/>
    <col min="878" max="1117" width="8.625" style="322" hidden="1" customWidth="1"/>
    <col min="1118" max="1123" width="14.875" style="322" hidden="1" customWidth="1"/>
    <col min="1124" max="1125" width="15.875" style="322" hidden="1" customWidth="1"/>
    <col min="1126" max="1131" width="16.125" style="322" hidden="1" customWidth="1"/>
    <col min="1132" max="1132" width="6.125" style="322" hidden="1" customWidth="1"/>
    <col min="1133" max="1133" width="3" style="322" hidden="1" customWidth="1"/>
    <col min="1134" max="1373" width="8.625" style="322" hidden="1" customWidth="1"/>
    <col min="1374" max="1379" width="14.875" style="322" hidden="1" customWidth="1"/>
    <col min="1380" max="1381" width="15.875" style="322" hidden="1" customWidth="1"/>
    <col min="1382" max="1387" width="16.125" style="322" hidden="1" customWidth="1"/>
    <col min="1388" max="1388" width="6.125" style="322" hidden="1" customWidth="1"/>
    <col min="1389" max="1389" width="3" style="322" hidden="1" customWidth="1"/>
    <col min="1390" max="1629" width="8.625" style="322" hidden="1" customWidth="1"/>
    <col min="1630" max="1635" width="14.875" style="322" hidden="1" customWidth="1"/>
    <col min="1636" max="1637" width="15.875" style="322" hidden="1" customWidth="1"/>
    <col min="1638" max="1643" width="16.125" style="322" hidden="1" customWidth="1"/>
    <col min="1644" max="1644" width="6.125" style="322" hidden="1" customWidth="1"/>
    <col min="1645" max="1645" width="3" style="322" hidden="1" customWidth="1"/>
    <col min="1646" max="1885" width="8.625" style="322" hidden="1" customWidth="1"/>
    <col min="1886" max="1891" width="14.875" style="322" hidden="1" customWidth="1"/>
    <col min="1892" max="1893" width="15.875" style="322" hidden="1" customWidth="1"/>
    <col min="1894" max="1899" width="16.125" style="322" hidden="1" customWidth="1"/>
    <col min="1900" max="1900" width="6.125" style="322" hidden="1" customWidth="1"/>
    <col min="1901" max="1901" width="3" style="322" hidden="1" customWidth="1"/>
    <col min="1902" max="2141" width="8.625" style="322" hidden="1" customWidth="1"/>
    <col min="2142" max="2147" width="14.875" style="322" hidden="1" customWidth="1"/>
    <col min="2148" max="2149" width="15.875" style="322" hidden="1" customWidth="1"/>
    <col min="2150" max="2155" width="16.125" style="322" hidden="1" customWidth="1"/>
    <col min="2156" max="2156" width="6.125" style="322" hidden="1" customWidth="1"/>
    <col min="2157" max="2157" width="3" style="322" hidden="1" customWidth="1"/>
    <col min="2158" max="2397" width="8.625" style="322" hidden="1" customWidth="1"/>
    <col min="2398" max="2403" width="14.875" style="322" hidden="1" customWidth="1"/>
    <col min="2404" max="2405" width="15.875" style="322" hidden="1" customWidth="1"/>
    <col min="2406" max="2411" width="16.125" style="322" hidden="1" customWidth="1"/>
    <col min="2412" max="2412" width="6.125" style="322" hidden="1" customWidth="1"/>
    <col min="2413" max="2413" width="3" style="322" hidden="1" customWidth="1"/>
    <col min="2414" max="2653" width="8.625" style="322" hidden="1" customWidth="1"/>
    <col min="2654" max="2659" width="14.875" style="322" hidden="1" customWidth="1"/>
    <col min="2660" max="2661" width="15.875" style="322" hidden="1" customWidth="1"/>
    <col min="2662" max="2667" width="16.125" style="322" hidden="1" customWidth="1"/>
    <col min="2668" max="2668" width="6.125" style="322" hidden="1" customWidth="1"/>
    <col min="2669" max="2669" width="3" style="322" hidden="1" customWidth="1"/>
    <col min="2670" max="2909" width="8.625" style="322" hidden="1" customWidth="1"/>
    <col min="2910" max="2915" width="14.875" style="322" hidden="1" customWidth="1"/>
    <col min="2916" max="2917" width="15.875" style="322" hidden="1" customWidth="1"/>
    <col min="2918" max="2923" width="16.125" style="322" hidden="1" customWidth="1"/>
    <col min="2924" max="2924" width="6.125" style="322" hidden="1" customWidth="1"/>
    <col min="2925" max="2925" width="3" style="322" hidden="1" customWidth="1"/>
    <col min="2926" max="3165" width="8.625" style="322" hidden="1" customWidth="1"/>
    <col min="3166" max="3171" width="14.875" style="322" hidden="1" customWidth="1"/>
    <col min="3172" max="3173" width="15.875" style="322" hidden="1" customWidth="1"/>
    <col min="3174" max="3179" width="16.125" style="322" hidden="1" customWidth="1"/>
    <col min="3180" max="3180" width="6.125" style="322" hidden="1" customWidth="1"/>
    <col min="3181" max="3181" width="3" style="322" hidden="1" customWidth="1"/>
    <col min="3182" max="3421" width="8.625" style="322" hidden="1" customWidth="1"/>
    <col min="3422" max="3427" width="14.875" style="322" hidden="1" customWidth="1"/>
    <col min="3428" max="3429" width="15.875" style="322" hidden="1" customWidth="1"/>
    <col min="3430" max="3435" width="16.125" style="322" hidden="1" customWidth="1"/>
    <col min="3436" max="3436" width="6.125" style="322" hidden="1" customWidth="1"/>
    <col min="3437" max="3437" width="3" style="322" hidden="1" customWidth="1"/>
    <col min="3438" max="3677" width="8.625" style="322" hidden="1" customWidth="1"/>
    <col min="3678" max="3683" width="14.875" style="322" hidden="1" customWidth="1"/>
    <col min="3684" max="3685" width="15.875" style="322" hidden="1" customWidth="1"/>
    <col min="3686" max="3691" width="16.125" style="322" hidden="1" customWidth="1"/>
    <col min="3692" max="3692" width="6.125" style="322" hidden="1" customWidth="1"/>
    <col min="3693" max="3693" width="3" style="322" hidden="1" customWidth="1"/>
    <col min="3694" max="3933" width="8.625" style="322" hidden="1" customWidth="1"/>
    <col min="3934" max="3939" width="14.875" style="322" hidden="1" customWidth="1"/>
    <col min="3940" max="3941" width="15.875" style="322" hidden="1" customWidth="1"/>
    <col min="3942" max="3947" width="16.125" style="322" hidden="1" customWidth="1"/>
    <col min="3948" max="3948" width="6.125" style="322" hidden="1" customWidth="1"/>
    <col min="3949" max="3949" width="3" style="322" hidden="1" customWidth="1"/>
    <col min="3950" max="4189" width="8.625" style="322" hidden="1" customWidth="1"/>
    <col min="4190" max="4195" width="14.875" style="322" hidden="1" customWidth="1"/>
    <col min="4196" max="4197" width="15.875" style="322" hidden="1" customWidth="1"/>
    <col min="4198" max="4203" width="16.125" style="322" hidden="1" customWidth="1"/>
    <col min="4204" max="4204" width="6.125" style="322" hidden="1" customWidth="1"/>
    <col min="4205" max="4205" width="3" style="322" hidden="1" customWidth="1"/>
    <col min="4206" max="4445" width="8.625" style="322" hidden="1" customWidth="1"/>
    <col min="4446" max="4451" width="14.875" style="322" hidden="1" customWidth="1"/>
    <col min="4452" max="4453" width="15.875" style="322" hidden="1" customWidth="1"/>
    <col min="4454" max="4459" width="16.125" style="322" hidden="1" customWidth="1"/>
    <col min="4460" max="4460" width="6.125" style="322" hidden="1" customWidth="1"/>
    <col min="4461" max="4461" width="3" style="322" hidden="1" customWidth="1"/>
    <col min="4462" max="4701" width="8.625" style="322" hidden="1" customWidth="1"/>
    <col min="4702" max="4707" width="14.875" style="322" hidden="1" customWidth="1"/>
    <col min="4708" max="4709" width="15.875" style="322" hidden="1" customWidth="1"/>
    <col min="4710" max="4715" width="16.125" style="322" hidden="1" customWidth="1"/>
    <col min="4716" max="4716" width="6.125" style="322" hidden="1" customWidth="1"/>
    <col min="4717" max="4717" width="3" style="322" hidden="1" customWidth="1"/>
    <col min="4718" max="4957" width="8.625" style="322" hidden="1" customWidth="1"/>
    <col min="4958" max="4963" width="14.875" style="322" hidden="1" customWidth="1"/>
    <col min="4964" max="4965" width="15.875" style="322" hidden="1" customWidth="1"/>
    <col min="4966" max="4971" width="16.125" style="322" hidden="1" customWidth="1"/>
    <col min="4972" max="4972" width="6.125" style="322" hidden="1" customWidth="1"/>
    <col min="4973" max="4973" width="3" style="322" hidden="1" customWidth="1"/>
    <col min="4974" max="5213" width="8.625" style="322" hidden="1" customWidth="1"/>
    <col min="5214" max="5219" width="14.875" style="322" hidden="1" customWidth="1"/>
    <col min="5220" max="5221" width="15.875" style="322" hidden="1" customWidth="1"/>
    <col min="5222" max="5227" width="16.125" style="322" hidden="1" customWidth="1"/>
    <col min="5228" max="5228" width="6.125" style="322" hidden="1" customWidth="1"/>
    <col min="5229" max="5229" width="3" style="322" hidden="1" customWidth="1"/>
    <col min="5230" max="5469" width="8.625" style="322" hidden="1" customWidth="1"/>
    <col min="5470" max="5475" width="14.875" style="322" hidden="1" customWidth="1"/>
    <col min="5476" max="5477" width="15.875" style="322" hidden="1" customWidth="1"/>
    <col min="5478" max="5483" width="16.125" style="322" hidden="1" customWidth="1"/>
    <col min="5484" max="5484" width="6.125" style="322" hidden="1" customWidth="1"/>
    <col min="5485" max="5485" width="3" style="322" hidden="1" customWidth="1"/>
    <col min="5486" max="5725" width="8.625" style="322" hidden="1" customWidth="1"/>
    <col min="5726" max="5731" width="14.875" style="322" hidden="1" customWidth="1"/>
    <col min="5732" max="5733" width="15.875" style="322" hidden="1" customWidth="1"/>
    <col min="5734" max="5739" width="16.125" style="322" hidden="1" customWidth="1"/>
    <col min="5740" max="5740" width="6.125" style="322" hidden="1" customWidth="1"/>
    <col min="5741" max="5741" width="3" style="322" hidden="1" customWidth="1"/>
    <col min="5742" max="5981" width="8.625" style="322" hidden="1" customWidth="1"/>
    <col min="5982" max="5987" width="14.875" style="322" hidden="1" customWidth="1"/>
    <col min="5988" max="5989" width="15.875" style="322" hidden="1" customWidth="1"/>
    <col min="5990" max="5995" width="16.125" style="322" hidden="1" customWidth="1"/>
    <col min="5996" max="5996" width="6.125" style="322" hidden="1" customWidth="1"/>
    <col min="5997" max="5997" width="3" style="322" hidden="1" customWidth="1"/>
    <col min="5998" max="6237" width="8.625" style="322" hidden="1" customWidth="1"/>
    <col min="6238" max="6243" width="14.875" style="322" hidden="1" customWidth="1"/>
    <col min="6244" max="6245" width="15.875" style="322" hidden="1" customWidth="1"/>
    <col min="6246" max="6251" width="16.125" style="322" hidden="1" customWidth="1"/>
    <col min="6252" max="6252" width="6.125" style="322" hidden="1" customWidth="1"/>
    <col min="6253" max="6253" width="3" style="322" hidden="1" customWidth="1"/>
    <col min="6254" max="6493" width="8.625" style="322" hidden="1" customWidth="1"/>
    <col min="6494" max="6499" width="14.875" style="322" hidden="1" customWidth="1"/>
    <col min="6500" max="6501" width="15.875" style="322" hidden="1" customWidth="1"/>
    <col min="6502" max="6507" width="16.125" style="322" hidden="1" customWidth="1"/>
    <col min="6508" max="6508" width="6.125" style="322" hidden="1" customWidth="1"/>
    <col min="6509" max="6509" width="3" style="322" hidden="1" customWidth="1"/>
    <col min="6510" max="6749" width="8.625" style="322" hidden="1" customWidth="1"/>
    <col min="6750" max="6755" width="14.875" style="322" hidden="1" customWidth="1"/>
    <col min="6756" max="6757" width="15.875" style="322" hidden="1" customWidth="1"/>
    <col min="6758" max="6763" width="16.125" style="322" hidden="1" customWidth="1"/>
    <col min="6764" max="6764" width="6.125" style="322" hidden="1" customWidth="1"/>
    <col min="6765" max="6765" width="3" style="322" hidden="1" customWidth="1"/>
    <col min="6766" max="7005" width="8.625" style="322" hidden="1" customWidth="1"/>
    <col min="7006" max="7011" width="14.875" style="322" hidden="1" customWidth="1"/>
    <col min="7012" max="7013" width="15.875" style="322" hidden="1" customWidth="1"/>
    <col min="7014" max="7019" width="16.125" style="322" hidden="1" customWidth="1"/>
    <col min="7020" max="7020" width="6.125" style="322" hidden="1" customWidth="1"/>
    <col min="7021" max="7021" width="3" style="322" hidden="1" customWidth="1"/>
    <col min="7022" max="7261" width="8.625" style="322" hidden="1" customWidth="1"/>
    <col min="7262" max="7267" width="14.875" style="322" hidden="1" customWidth="1"/>
    <col min="7268" max="7269" width="15.875" style="322" hidden="1" customWidth="1"/>
    <col min="7270" max="7275" width="16.125" style="322" hidden="1" customWidth="1"/>
    <col min="7276" max="7276" width="6.125" style="322" hidden="1" customWidth="1"/>
    <col min="7277" max="7277" width="3" style="322" hidden="1" customWidth="1"/>
    <col min="7278" max="7517" width="8.625" style="322" hidden="1" customWidth="1"/>
    <col min="7518" max="7523" width="14.875" style="322" hidden="1" customWidth="1"/>
    <col min="7524" max="7525" width="15.875" style="322" hidden="1" customWidth="1"/>
    <col min="7526" max="7531" width="16.125" style="322" hidden="1" customWidth="1"/>
    <col min="7532" max="7532" width="6.125" style="322" hidden="1" customWidth="1"/>
    <col min="7533" max="7533" width="3" style="322" hidden="1" customWidth="1"/>
    <col min="7534" max="7773" width="8.625" style="322" hidden="1" customWidth="1"/>
    <col min="7774" max="7779" width="14.875" style="322" hidden="1" customWidth="1"/>
    <col min="7780" max="7781" width="15.875" style="322" hidden="1" customWidth="1"/>
    <col min="7782" max="7787" width="16.125" style="322" hidden="1" customWidth="1"/>
    <col min="7788" max="7788" width="6.125" style="322" hidden="1" customWidth="1"/>
    <col min="7789" max="7789" width="3" style="322" hidden="1" customWidth="1"/>
    <col min="7790" max="8029" width="8.625" style="322" hidden="1" customWidth="1"/>
    <col min="8030" max="8035" width="14.875" style="322" hidden="1" customWidth="1"/>
    <col min="8036" max="8037" width="15.875" style="322" hidden="1" customWidth="1"/>
    <col min="8038" max="8043" width="16.125" style="322" hidden="1" customWidth="1"/>
    <col min="8044" max="8044" width="6.125" style="322" hidden="1" customWidth="1"/>
    <col min="8045" max="8045" width="3" style="322" hidden="1" customWidth="1"/>
    <col min="8046" max="8285" width="8.625" style="322" hidden="1" customWidth="1"/>
    <col min="8286" max="8291" width="14.875" style="322" hidden="1" customWidth="1"/>
    <col min="8292" max="8293" width="15.875" style="322" hidden="1" customWidth="1"/>
    <col min="8294" max="8299" width="16.125" style="322" hidden="1" customWidth="1"/>
    <col min="8300" max="8300" width="6.125" style="322" hidden="1" customWidth="1"/>
    <col min="8301" max="8301" width="3" style="322" hidden="1" customWidth="1"/>
    <col min="8302" max="8541" width="8.625" style="322" hidden="1" customWidth="1"/>
    <col min="8542" max="8547" width="14.875" style="322" hidden="1" customWidth="1"/>
    <col min="8548" max="8549" width="15.875" style="322" hidden="1" customWidth="1"/>
    <col min="8550" max="8555" width="16.125" style="322" hidden="1" customWidth="1"/>
    <col min="8556" max="8556" width="6.125" style="322" hidden="1" customWidth="1"/>
    <col min="8557" max="8557" width="3" style="322" hidden="1" customWidth="1"/>
    <col min="8558" max="8797" width="8.625" style="322" hidden="1" customWidth="1"/>
    <col min="8798" max="8803" width="14.875" style="322" hidden="1" customWidth="1"/>
    <col min="8804" max="8805" width="15.875" style="322" hidden="1" customWidth="1"/>
    <col min="8806" max="8811" width="16.125" style="322" hidden="1" customWidth="1"/>
    <col min="8812" max="8812" width="6.125" style="322" hidden="1" customWidth="1"/>
    <col min="8813" max="8813" width="3" style="322" hidden="1" customWidth="1"/>
    <col min="8814" max="9053" width="8.625" style="322" hidden="1" customWidth="1"/>
    <col min="9054" max="9059" width="14.875" style="322" hidden="1" customWidth="1"/>
    <col min="9060" max="9061" width="15.875" style="322" hidden="1" customWidth="1"/>
    <col min="9062" max="9067" width="16.125" style="322" hidden="1" customWidth="1"/>
    <col min="9068" max="9068" width="6.125" style="322" hidden="1" customWidth="1"/>
    <col min="9069" max="9069" width="3" style="322" hidden="1" customWidth="1"/>
    <col min="9070" max="9309" width="8.625" style="322" hidden="1" customWidth="1"/>
    <col min="9310" max="9315" width="14.875" style="322" hidden="1" customWidth="1"/>
    <col min="9316" max="9317" width="15.875" style="322" hidden="1" customWidth="1"/>
    <col min="9318" max="9323" width="16.125" style="322" hidden="1" customWidth="1"/>
    <col min="9324" max="9324" width="6.125" style="322" hidden="1" customWidth="1"/>
    <col min="9325" max="9325" width="3" style="322" hidden="1" customWidth="1"/>
    <col min="9326" max="9565" width="8.625" style="322" hidden="1" customWidth="1"/>
    <col min="9566" max="9571" width="14.875" style="322" hidden="1" customWidth="1"/>
    <col min="9572" max="9573" width="15.875" style="322" hidden="1" customWidth="1"/>
    <col min="9574" max="9579" width="16.125" style="322" hidden="1" customWidth="1"/>
    <col min="9580" max="9580" width="6.125" style="322" hidden="1" customWidth="1"/>
    <col min="9581" max="9581" width="3" style="322" hidden="1" customWidth="1"/>
    <col min="9582" max="9821" width="8.625" style="322" hidden="1" customWidth="1"/>
    <col min="9822" max="9827" width="14.875" style="322" hidden="1" customWidth="1"/>
    <col min="9828" max="9829" width="15.875" style="322" hidden="1" customWidth="1"/>
    <col min="9830" max="9835" width="16.125" style="322" hidden="1" customWidth="1"/>
    <col min="9836" max="9836" width="6.125" style="322" hidden="1" customWidth="1"/>
    <col min="9837" max="9837" width="3" style="322" hidden="1" customWidth="1"/>
    <col min="9838" max="10077" width="8.625" style="322" hidden="1" customWidth="1"/>
    <col min="10078" max="10083" width="14.875" style="322" hidden="1" customWidth="1"/>
    <col min="10084" max="10085" width="15.875" style="322" hidden="1" customWidth="1"/>
    <col min="10086" max="10091" width="16.125" style="322" hidden="1" customWidth="1"/>
    <col min="10092" max="10092" width="6.125" style="322" hidden="1" customWidth="1"/>
    <col min="10093" max="10093" width="3" style="322" hidden="1" customWidth="1"/>
    <col min="10094" max="10333" width="8.625" style="322" hidden="1" customWidth="1"/>
    <col min="10334" max="10339" width="14.875" style="322" hidden="1" customWidth="1"/>
    <col min="10340" max="10341" width="15.875" style="322" hidden="1" customWidth="1"/>
    <col min="10342" max="10347" width="16.125" style="322" hidden="1" customWidth="1"/>
    <col min="10348" max="10348" width="6.125" style="322" hidden="1" customWidth="1"/>
    <col min="10349" max="10349" width="3" style="322" hidden="1" customWidth="1"/>
    <col min="10350" max="10589" width="8.625" style="322" hidden="1" customWidth="1"/>
    <col min="10590" max="10595" width="14.875" style="322" hidden="1" customWidth="1"/>
    <col min="10596" max="10597" width="15.875" style="322" hidden="1" customWidth="1"/>
    <col min="10598" max="10603" width="16.125" style="322" hidden="1" customWidth="1"/>
    <col min="10604" max="10604" width="6.125" style="322" hidden="1" customWidth="1"/>
    <col min="10605" max="10605" width="3" style="322" hidden="1" customWidth="1"/>
    <col min="10606" max="10845" width="8.625" style="322" hidden="1" customWidth="1"/>
    <col min="10846" max="10851" width="14.875" style="322" hidden="1" customWidth="1"/>
    <col min="10852" max="10853" width="15.875" style="322" hidden="1" customWidth="1"/>
    <col min="10854" max="10859" width="16.125" style="322" hidden="1" customWidth="1"/>
    <col min="10860" max="10860" width="6.125" style="322" hidden="1" customWidth="1"/>
    <col min="10861" max="10861" width="3" style="322" hidden="1" customWidth="1"/>
    <col min="10862" max="11101" width="8.625" style="322" hidden="1" customWidth="1"/>
    <col min="11102" max="11107" width="14.875" style="322" hidden="1" customWidth="1"/>
    <col min="11108" max="11109" width="15.875" style="322" hidden="1" customWidth="1"/>
    <col min="11110" max="11115" width="16.125" style="322" hidden="1" customWidth="1"/>
    <col min="11116" max="11116" width="6.125" style="322" hidden="1" customWidth="1"/>
    <col min="11117" max="11117" width="3" style="322" hidden="1" customWidth="1"/>
    <col min="11118" max="11357" width="8.625" style="322" hidden="1" customWidth="1"/>
    <col min="11358" max="11363" width="14.875" style="322" hidden="1" customWidth="1"/>
    <col min="11364" max="11365" width="15.875" style="322" hidden="1" customWidth="1"/>
    <col min="11366" max="11371" width="16.125" style="322" hidden="1" customWidth="1"/>
    <col min="11372" max="11372" width="6.125" style="322" hidden="1" customWidth="1"/>
    <col min="11373" max="11373" width="3" style="322" hidden="1" customWidth="1"/>
    <col min="11374" max="11613" width="8.625" style="322" hidden="1" customWidth="1"/>
    <col min="11614" max="11619" width="14.875" style="322" hidden="1" customWidth="1"/>
    <col min="11620" max="11621" width="15.875" style="322" hidden="1" customWidth="1"/>
    <col min="11622" max="11627" width="16.125" style="322" hidden="1" customWidth="1"/>
    <col min="11628" max="11628" width="6.125" style="322" hidden="1" customWidth="1"/>
    <col min="11629" max="11629" width="3" style="322" hidden="1" customWidth="1"/>
    <col min="11630" max="11869" width="8.625" style="322" hidden="1" customWidth="1"/>
    <col min="11870" max="11875" width="14.875" style="322" hidden="1" customWidth="1"/>
    <col min="11876" max="11877" width="15.875" style="322" hidden="1" customWidth="1"/>
    <col min="11878" max="11883" width="16.125" style="322" hidden="1" customWidth="1"/>
    <col min="11884" max="11884" width="6.125" style="322" hidden="1" customWidth="1"/>
    <col min="11885" max="11885" width="3" style="322" hidden="1" customWidth="1"/>
    <col min="11886" max="12125" width="8.625" style="322" hidden="1" customWidth="1"/>
    <col min="12126" max="12131" width="14.875" style="322" hidden="1" customWidth="1"/>
    <col min="12132" max="12133" width="15.875" style="322" hidden="1" customWidth="1"/>
    <col min="12134" max="12139" width="16.125" style="322" hidden="1" customWidth="1"/>
    <col min="12140" max="12140" width="6.125" style="322" hidden="1" customWidth="1"/>
    <col min="12141" max="12141" width="3" style="322" hidden="1" customWidth="1"/>
    <col min="12142" max="12381" width="8.625" style="322" hidden="1" customWidth="1"/>
    <col min="12382" max="12387" width="14.875" style="322" hidden="1" customWidth="1"/>
    <col min="12388" max="12389" width="15.875" style="322" hidden="1" customWidth="1"/>
    <col min="12390" max="12395" width="16.125" style="322" hidden="1" customWidth="1"/>
    <col min="12396" max="12396" width="6.125" style="322" hidden="1" customWidth="1"/>
    <col min="12397" max="12397" width="3" style="322" hidden="1" customWidth="1"/>
    <col min="12398" max="12637" width="8.625" style="322" hidden="1" customWidth="1"/>
    <col min="12638" max="12643" width="14.875" style="322" hidden="1" customWidth="1"/>
    <col min="12644" max="12645" width="15.875" style="322" hidden="1" customWidth="1"/>
    <col min="12646" max="12651" width="16.125" style="322" hidden="1" customWidth="1"/>
    <col min="12652" max="12652" width="6.125" style="322" hidden="1" customWidth="1"/>
    <col min="12653" max="12653" width="3" style="322" hidden="1" customWidth="1"/>
    <col min="12654" max="12893" width="8.625" style="322" hidden="1" customWidth="1"/>
    <col min="12894" max="12899" width="14.875" style="322" hidden="1" customWidth="1"/>
    <col min="12900" max="12901" width="15.875" style="322" hidden="1" customWidth="1"/>
    <col min="12902" max="12907" width="16.125" style="322" hidden="1" customWidth="1"/>
    <col min="12908" max="12908" width="6.125" style="322" hidden="1" customWidth="1"/>
    <col min="12909" max="12909" width="3" style="322" hidden="1" customWidth="1"/>
    <col min="12910" max="13149" width="8.625" style="322" hidden="1" customWidth="1"/>
    <col min="13150" max="13155" width="14.875" style="322" hidden="1" customWidth="1"/>
    <col min="13156" max="13157" width="15.875" style="322" hidden="1" customWidth="1"/>
    <col min="13158" max="13163" width="16.125" style="322" hidden="1" customWidth="1"/>
    <col min="13164" max="13164" width="6.125" style="322" hidden="1" customWidth="1"/>
    <col min="13165" max="13165" width="3" style="322" hidden="1" customWidth="1"/>
    <col min="13166" max="13405" width="8.625" style="322" hidden="1" customWidth="1"/>
    <col min="13406" max="13411" width="14.875" style="322" hidden="1" customWidth="1"/>
    <col min="13412" max="13413" width="15.875" style="322" hidden="1" customWidth="1"/>
    <col min="13414" max="13419" width="16.125" style="322" hidden="1" customWidth="1"/>
    <col min="13420" max="13420" width="6.125" style="322" hidden="1" customWidth="1"/>
    <col min="13421" max="13421" width="3" style="322" hidden="1" customWidth="1"/>
    <col min="13422" max="13661" width="8.625" style="322" hidden="1" customWidth="1"/>
    <col min="13662" max="13667" width="14.875" style="322" hidden="1" customWidth="1"/>
    <col min="13668" max="13669" width="15.875" style="322" hidden="1" customWidth="1"/>
    <col min="13670" max="13675" width="16.125" style="322" hidden="1" customWidth="1"/>
    <col min="13676" max="13676" width="6.125" style="322" hidden="1" customWidth="1"/>
    <col min="13677" max="13677" width="3" style="322" hidden="1" customWidth="1"/>
    <col min="13678" max="13917" width="8.625" style="322" hidden="1" customWidth="1"/>
    <col min="13918" max="13923" width="14.875" style="322" hidden="1" customWidth="1"/>
    <col min="13924" max="13925" width="15.875" style="322" hidden="1" customWidth="1"/>
    <col min="13926" max="13931" width="16.125" style="322" hidden="1" customWidth="1"/>
    <col min="13932" max="13932" width="6.125" style="322" hidden="1" customWidth="1"/>
    <col min="13933" max="13933" width="3" style="322" hidden="1" customWidth="1"/>
    <col min="13934" max="14173" width="8.625" style="322" hidden="1" customWidth="1"/>
    <col min="14174" max="14179" width="14.875" style="322" hidden="1" customWidth="1"/>
    <col min="14180" max="14181" width="15.875" style="322" hidden="1" customWidth="1"/>
    <col min="14182" max="14187" width="16.125" style="322" hidden="1" customWidth="1"/>
    <col min="14188" max="14188" width="6.125" style="322" hidden="1" customWidth="1"/>
    <col min="14189" max="14189" width="3" style="322" hidden="1" customWidth="1"/>
    <col min="14190" max="14429" width="8.625" style="322" hidden="1" customWidth="1"/>
    <col min="14430" max="14435" width="14.875" style="322" hidden="1" customWidth="1"/>
    <col min="14436" max="14437" width="15.875" style="322" hidden="1" customWidth="1"/>
    <col min="14438" max="14443" width="16.125" style="322" hidden="1" customWidth="1"/>
    <col min="14444" max="14444" width="6.125" style="322" hidden="1" customWidth="1"/>
    <col min="14445" max="14445" width="3" style="322" hidden="1" customWidth="1"/>
    <col min="14446" max="14685" width="8.625" style="322" hidden="1" customWidth="1"/>
    <col min="14686" max="14691" width="14.875" style="322" hidden="1" customWidth="1"/>
    <col min="14692" max="14693" width="15.875" style="322" hidden="1" customWidth="1"/>
    <col min="14694" max="14699" width="16.125" style="322" hidden="1" customWidth="1"/>
    <col min="14700" max="14700" width="6.125" style="322" hidden="1" customWidth="1"/>
    <col min="14701" max="14701" width="3" style="322" hidden="1" customWidth="1"/>
    <col min="14702" max="14941" width="8.625" style="322" hidden="1" customWidth="1"/>
    <col min="14942" max="14947" width="14.875" style="322" hidden="1" customWidth="1"/>
    <col min="14948" max="14949" width="15.875" style="322" hidden="1" customWidth="1"/>
    <col min="14950" max="14955" width="16.125" style="322" hidden="1" customWidth="1"/>
    <col min="14956" max="14956" width="6.125" style="322" hidden="1" customWidth="1"/>
    <col min="14957" max="14957" width="3" style="322" hidden="1" customWidth="1"/>
    <col min="14958" max="15197" width="8.625" style="322" hidden="1" customWidth="1"/>
    <col min="15198" max="15203" width="14.875" style="322" hidden="1" customWidth="1"/>
    <col min="15204" max="15205" width="15.875" style="322" hidden="1" customWidth="1"/>
    <col min="15206" max="15211" width="16.125" style="322" hidden="1" customWidth="1"/>
    <col min="15212" max="15212" width="6.125" style="322" hidden="1" customWidth="1"/>
    <col min="15213" max="15213" width="3" style="322" hidden="1" customWidth="1"/>
    <col min="15214" max="15453" width="8.625" style="322" hidden="1" customWidth="1"/>
    <col min="15454" max="15459" width="14.875" style="322" hidden="1" customWidth="1"/>
    <col min="15460" max="15461" width="15.875" style="322" hidden="1" customWidth="1"/>
    <col min="15462" max="15467" width="16.125" style="322" hidden="1" customWidth="1"/>
    <col min="15468" max="15468" width="6.125" style="322" hidden="1" customWidth="1"/>
    <col min="15469" max="15469" width="3" style="322" hidden="1" customWidth="1"/>
    <col min="15470" max="15709" width="8.625" style="322" hidden="1" customWidth="1"/>
    <col min="15710" max="15715" width="14.875" style="322" hidden="1" customWidth="1"/>
    <col min="15716" max="15717" width="15.875" style="322" hidden="1" customWidth="1"/>
    <col min="15718" max="15723" width="16.125" style="322" hidden="1" customWidth="1"/>
    <col min="15724" max="15724" width="6.125" style="322" hidden="1" customWidth="1"/>
    <col min="15725" max="15725" width="3" style="322" hidden="1" customWidth="1"/>
    <col min="15726" max="15965" width="8.625" style="322" hidden="1" customWidth="1"/>
    <col min="15966" max="15971" width="14.875" style="322" hidden="1" customWidth="1"/>
    <col min="15972" max="15973" width="15.875" style="322" hidden="1" customWidth="1"/>
    <col min="15974" max="15979" width="16.125" style="322" hidden="1" customWidth="1"/>
    <col min="15980" max="15980" width="6.125" style="322" hidden="1" customWidth="1"/>
    <col min="15981" max="15981" width="3" style="322" hidden="1" customWidth="1"/>
    <col min="15982" max="16221" width="8.625" style="322" hidden="1" customWidth="1"/>
    <col min="16222" max="16227" width="14.875" style="322" hidden="1" customWidth="1"/>
    <col min="16228" max="16229" width="15.875" style="322" hidden="1" customWidth="1"/>
    <col min="16230" max="16235" width="16.125" style="322" hidden="1" customWidth="1"/>
    <col min="16236" max="16236" width="6.125" style="322" hidden="1" customWidth="1"/>
    <col min="16237" max="16237" width="3" style="322" hidden="1" customWidth="1"/>
    <col min="16238" max="16384" width="8.625" style="322" hidden="1" customWidth="1"/>
  </cols>
  <sheetData>
    <row r="1" spans="1:143" ht="42.75" customHeight="1" x14ac:dyDescent="0.15">
      <c r="A1" s="358"/>
      <c r="B1" s="357"/>
      <c r="DD1" s="322"/>
      <c r="DE1" s="322"/>
    </row>
    <row r="2" spans="1:143" ht="25.5" customHeight="1" x14ac:dyDescent="0.15">
      <c r="A2" s="356"/>
      <c r="C2" s="356"/>
      <c r="O2" s="356"/>
      <c r="P2" s="356"/>
      <c r="Q2" s="356"/>
      <c r="R2" s="356"/>
      <c r="S2" s="356"/>
      <c r="T2" s="356"/>
      <c r="U2" s="356"/>
      <c r="V2" s="356"/>
      <c r="W2" s="356"/>
      <c r="X2" s="356"/>
      <c r="Y2" s="356"/>
      <c r="Z2" s="356"/>
      <c r="AA2" s="356"/>
      <c r="AB2" s="356"/>
      <c r="AC2" s="356"/>
      <c r="AD2" s="356"/>
      <c r="AE2" s="356"/>
      <c r="AF2" s="356"/>
      <c r="AG2" s="356"/>
      <c r="AH2" s="356"/>
      <c r="AI2" s="356"/>
      <c r="AU2" s="356"/>
      <c r="BG2" s="356"/>
      <c r="BS2" s="356"/>
      <c r="CE2" s="356"/>
      <c r="CQ2" s="356"/>
      <c r="DD2" s="322"/>
      <c r="DE2" s="322"/>
    </row>
    <row r="3" spans="1:143" ht="25.5" customHeight="1" x14ac:dyDescent="0.15">
      <c r="A3" s="356"/>
      <c r="C3" s="356"/>
      <c r="O3" s="356"/>
      <c r="P3" s="356"/>
      <c r="Q3" s="356"/>
      <c r="R3" s="356"/>
      <c r="S3" s="356"/>
      <c r="T3" s="356"/>
      <c r="U3" s="356"/>
      <c r="V3" s="356"/>
      <c r="W3" s="356"/>
      <c r="X3" s="356"/>
      <c r="Y3" s="356"/>
      <c r="Z3" s="356"/>
      <c r="AA3" s="356"/>
      <c r="AB3" s="356"/>
      <c r="AC3" s="356"/>
      <c r="AD3" s="356"/>
      <c r="AE3" s="356"/>
      <c r="AF3" s="356"/>
      <c r="AG3" s="356"/>
      <c r="AH3" s="356"/>
      <c r="AI3" s="356"/>
      <c r="AU3" s="356"/>
      <c r="BG3" s="356"/>
      <c r="BS3" s="356"/>
      <c r="CE3" s="356"/>
      <c r="CQ3" s="356"/>
      <c r="DD3" s="322"/>
      <c r="DE3" s="322"/>
    </row>
    <row r="4" spans="1:143" s="96" customFormat="1" ht="13.5" x14ac:dyDescent="0.15">
      <c r="A4" s="356"/>
      <c r="B4" s="356"/>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c r="AL4" s="356"/>
      <c r="AM4" s="356"/>
      <c r="AN4" s="356"/>
      <c r="AO4" s="356"/>
      <c r="AP4" s="356"/>
      <c r="AQ4" s="356"/>
      <c r="AR4" s="356"/>
      <c r="AS4" s="356"/>
      <c r="AT4" s="356"/>
      <c r="AU4" s="356"/>
      <c r="AV4" s="356"/>
      <c r="AW4" s="356"/>
      <c r="AX4" s="356"/>
      <c r="AY4" s="356"/>
      <c r="AZ4" s="356"/>
      <c r="BA4" s="356"/>
      <c r="BB4" s="356"/>
      <c r="BC4" s="356"/>
      <c r="BD4" s="356"/>
      <c r="BE4" s="356"/>
      <c r="BF4" s="356"/>
      <c r="BG4" s="356"/>
      <c r="BH4" s="356"/>
      <c r="BI4" s="356"/>
      <c r="BJ4" s="356"/>
      <c r="BK4" s="356"/>
      <c r="BL4" s="356"/>
      <c r="BM4" s="356"/>
      <c r="BN4" s="356"/>
      <c r="BO4" s="356"/>
      <c r="BP4" s="356"/>
      <c r="BQ4" s="356"/>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95"/>
      <c r="DG4" s="95"/>
      <c r="DH4" s="95"/>
      <c r="DI4" s="95"/>
      <c r="DJ4" s="95"/>
      <c r="DK4" s="95"/>
      <c r="DL4" s="95"/>
      <c r="DM4" s="95"/>
      <c r="DN4" s="95"/>
      <c r="DO4" s="95"/>
      <c r="DP4" s="95"/>
      <c r="DQ4" s="95"/>
      <c r="DR4" s="95"/>
      <c r="DS4" s="95"/>
      <c r="DT4" s="95"/>
      <c r="DU4" s="95"/>
      <c r="DV4" s="95"/>
      <c r="DW4" s="95"/>
    </row>
    <row r="5" spans="1:143" s="96" customFormat="1" ht="13.5" x14ac:dyDescent="0.15">
      <c r="A5" s="356"/>
      <c r="B5" s="356"/>
      <c r="C5" s="356"/>
      <c r="D5" s="356"/>
      <c r="E5" s="356"/>
      <c r="F5" s="356"/>
      <c r="G5" s="356"/>
      <c r="H5" s="356"/>
      <c r="I5" s="356"/>
      <c r="J5" s="356"/>
      <c r="K5" s="356"/>
      <c r="L5" s="356"/>
      <c r="M5" s="356"/>
      <c r="N5" s="356"/>
      <c r="O5" s="356"/>
      <c r="P5" s="356"/>
      <c r="Q5" s="356"/>
      <c r="R5" s="356"/>
      <c r="S5" s="356"/>
      <c r="T5" s="356"/>
      <c r="U5" s="356"/>
      <c r="V5" s="356"/>
      <c r="W5" s="356"/>
      <c r="X5" s="356"/>
      <c r="Y5" s="356"/>
      <c r="Z5" s="356"/>
      <c r="AA5" s="356"/>
      <c r="AB5" s="356"/>
      <c r="AC5" s="356"/>
      <c r="AD5" s="356"/>
      <c r="AE5" s="356"/>
      <c r="AF5" s="356"/>
      <c r="AG5" s="356"/>
      <c r="AH5" s="356"/>
      <c r="AI5" s="356"/>
      <c r="AJ5" s="356"/>
      <c r="AK5" s="356"/>
      <c r="AL5" s="356"/>
      <c r="AM5" s="356"/>
      <c r="AN5" s="356"/>
      <c r="AO5" s="356"/>
      <c r="AP5" s="356"/>
      <c r="AQ5" s="356"/>
      <c r="AR5" s="356"/>
      <c r="AS5" s="356"/>
      <c r="AT5" s="356"/>
      <c r="AU5" s="356"/>
      <c r="AV5" s="356"/>
      <c r="AW5" s="356"/>
      <c r="AX5" s="356"/>
      <c r="AY5" s="356"/>
      <c r="AZ5" s="356"/>
      <c r="BA5" s="356"/>
      <c r="BB5" s="356"/>
      <c r="BC5" s="356"/>
      <c r="BD5" s="356"/>
      <c r="BE5" s="356"/>
      <c r="BF5" s="356"/>
      <c r="BG5" s="356"/>
      <c r="BH5" s="356"/>
      <c r="BI5" s="356"/>
      <c r="BJ5" s="356"/>
      <c r="BK5" s="356"/>
      <c r="BL5" s="356"/>
      <c r="BM5" s="356"/>
      <c r="BN5" s="356"/>
      <c r="BO5" s="356"/>
      <c r="BP5" s="356"/>
      <c r="BQ5" s="356"/>
      <c r="BR5" s="356"/>
      <c r="BS5" s="356"/>
      <c r="BT5" s="356"/>
      <c r="BU5" s="356"/>
      <c r="BV5" s="356"/>
      <c r="BW5" s="356"/>
      <c r="BX5" s="356"/>
      <c r="BY5" s="356"/>
      <c r="BZ5" s="356"/>
      <c r="CA5" s="356"/>
      <c r="CB5" s="356"/>
      <c r="CC5" s="356"/>
      <c r="CD5" s="356"/>
      <c r="CE5" s="356"/>
      <c r="CF5" s="356"/>
      <c r="CG5" s="356"/>
      <c r="CH5" s="356"/>
      <c r="CI5" s="356"/>
      <c r="CJ5" s="356"/>
      <c r="CK5" s="356"/>
      <c r="CL5" s="356"/>
      <c r="CM5" s="356"/>
      <c r="CN5" s="356"/>
      <c r="CO5" s="356"/>
      <c r="CP5" s="356"/>
      <c r="CQ5" s="356"/>
      <c r="CR5" s="356"/>
      <c r="CS5" s="356"/>
      <c r="CT5" s="356"/>
      <c r="CU5" s="356"/>
      <c r="CV5" s="356"/>
      <c r="CW5" s="356"/>
      <c r="CX5" s="356"/>
      <c r="CY5" s="356"/>
      <c r="CZ5" s="356"/>
      <c r="DA5" s="356"/>
      <c r="DB5" s="356"/>
      <c r="DC5" s="356"/>
      <c r="DD5" s="356"/>
      <c r="DE5" s="356"/>
      <c r="DF5" s="95"/>
      <c r="DG5" s="95"/>
      <c r="DH5" s="95"/>
      <c r="DI5" s="95"/>
      <c r="DJ5" s="95"/>
      <c r="DK5" s="95"/>
      <c r="DL5" s="95"/>
      <c r="DM5" s="95"/>
      <c r="DN5" s="95"/>
      <c r="DO5" s="95"/>
      <c r="DP5" s="95"/>
      <c r="DQ5" s="95"/>
      <c r="DR5" s="95"/>
      <c r="DS5" s="95"/>
      <c r="DT5" s="95"/>
      <c r="DU5" s="95"/>
      <c r="DV5" s="95"/>
      <c r="DW5" s="95"/>
    </row>
    <row r="6" spans="1:143" s="96" customFormat="1" ht="13.5" x14ac:dyDescent="0.15">
      <c r="A6" s="356"/>
      <c r="B6" s="356"/>
      <c r="C6" s="356"/>
      <c r="D6" s="356"/>
      <c r="E6" s="356"/>
      <c r="F6" s="356"/>
      <c r="G6" s="356"/>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6"/>
      <c r="AY6" s="356"/>
      <c r="AZ6" s="356"/>
      <c r="BA6" s="356"/>
      <c r="BB6" s="356"/>
      <c r="BC6" s="356"/>
      <c r="BD6" s="356"/>
      <c r="BE6" s="356"/>
      <c r="BF6" s="356"/>
      <c r="BG6" s="356"/>
      <c r="BH6" s="356"/>
      <c r="BI6" s="356"/>
      <c r="BJ6" s="356"/>
      <c r="BK6" s="356"/>
      <c r="BL6" s="356"/>
      <c r="BM6" s="356"/>
      <c r="BN6" s="356"/>
      <c r="BO6" s="356"/>
      <c r="BP6" s="356"/>
      <c r="BQ6" s="356"/>
      <c r="BR6" s="356"/>
      <c r="BS6" s="356"/>
      <c r="BT6" s="356"/>
      <c r="BU6" s="356"/>
      <c r="BV6" s="356"/>
      <c r="BW6" s="356"/>
      <c r="BX6" s="356"/>
      <c r="BY6" s="356"/>
      <c r="BZ6" s="356"/>
      <c r="CA6" s="356"/>
      <c r="CB6" s="356"/>
      <c r="CC6" s="356"/>
      <c r="CD6" s="356"/>
      <c r="CE6" s="356"/>
      <c r="CF6" s="356"/>
      <c r="CG6" s="356"/>
      <c r="CH6" s="356"/>
      <c r="CI6" s="356"/>
      <c r="CJ6" s="356"/>
      <c r="CK6" s="356"/>
      <c r="CL6" s="356"/>
      <c r="CM6" s="356"/>
      <c r="CN6" s="356"/>
      <c r="CO6" s="356"/>
      <c r="CP6" s="356"/>
      <c r="CQ6" s="356"/>
      <c r="CR6" s="356"/>
      <c r="CS6" s="356"/>
      <c r="CT6" s="356"/>
      <c r="CU6" s="356"/>
      <c r="CV6" s="356"/>
      <c r="CW6" s="356"/>
      <c r="CX6" s="356"/>
      <c r="CY6" s="356"/>
      <c r="CZ6" s="356"/>
      <c r="DA6" s="356"/>
      <c r="DB6" s="356"/>
      <c r="DC6" s="356"/>
      <c r="DD6" s="356"/>
      <c r="DE6" s="356"/>
      <c r="DF6" s="95"/>
      <c r="DG6" s="95"/>
      <c r="DH6" s="95"/>
      <c r="DI6" s="95"/>
      <c r="DJ6" s="95"/>
      <c r="DK6" s="95"/>
      <c r="DL6" s="95"/>
      <c r="DM6" s="95"/>
      <c r="DN6" s="95"/>
      <c r="DO6" s="95"/>
      <c r="DP6" s="95"/>
      <c r="DQ6" s="95"/>
      <c r="DR6" s="95"/>
      <c r="DS6" s="95"/>
      <c r="DT6" s="95"/>
      <c r="DU6" s="95"/>
      <c r="DV6" s="95"/>
      <c r="DW6" s="95"/>
    </row>
    <row r="7" spans="1:143" s="96" customFormat="1" ht="13.5" x14ac:dyDescent="0.15">
      <c r="A7" s="356"/>
      <c r="B7" s="356"/>
      <c r="C7" s="356"/>
      <c r="D7" s="356"/>
      <c r="E7" s="356"/>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c r="BM7" s="356"/>
      <c r="BN7" s="356"/>
      <c r="BO7" s="356"/>
      <c r="BP7" s="356"/>
      <c r="BQ7" s="356"/>
      <c r="BR7" s="356"/>
      <c r="BS7" s="356"/>
      <c r="BT7" s="356"/>
      <c r="BU7" s="356"/>
      <c r="BV7" s="356"/>
      <c r="BW7" s="356"/>
      <c r="BX7" s="356"/>
      <c r="BY7" s="356"/>
      <c r="BZ7" s="356"/>
      <c r="CA7" s="356"/>
      <c r="CB7" s="356"/>
      <c r="CC7" s="356"/>
      <c r="CD7" s="356"/>
      <c r="CE7" s="356"/>
      <c r="CF7" s="356"/>
      <c r="CG7" s="356"/>
      <c r="CH7" s="356"/>
      <c r="CI7" s="356"/>
      <c r="CJ7" s="356"/>
      <c r="CK7" s="356"/>
      <c r="CL7" s="356"/>
      <c r="CM7" s="356"/>
      <c r="CN7" s="356"/>
      <c r="CO7" s="356"/>
      <c r="CP7" s="356"/>
      <c r="CQ7" s="356"/>
      <c r="CR7" s="356"/>
      <c r="CS7" s="356"/>
      <c r="CT7" s="356"/>
      <c r="CU7" s="356"/>
      <c r="CV7" s="356"/>
      <c r="CW7" s="356"/>
      <c r="CX7" s="356"/>
      <c r="CY7" s="356"/>
      <c r="CZ7" s="356"/>
      <c r="DA7" s="356"/>
      <c r="DB7" s="356"/>
      <c r="DC7" s="356"/>
      <c r="DD7" s="356"/>
      <c r="DE7" s="356"/>
      <c r="DF7" s="95"/>
      <c r="DG7" s="95"/>
      <c r="DH7" s="95"/>
      <c r="DI7" s="95"/>
      <c r="DJ7" s="95"/>
      <c r="DK7" s="95"/>
      <c r="DL7" s="95"/>
      <c r="DM7" s="95"/>
      <c r="DN7" s="95"/>
      <c r="DO7" s="95"/>
      <c r="DP7" s="95"/>
      <c r="DQ7" s="95"/>
      <c r="DR7" s="95"/>
      <c r="DS7" s="95"/>
      <c r="DT7" s="95"/>
      <c r="DU7" s="95"/>
      <c r="DV7" s="95"/>
      <c r="DW7" s="95"/>
    </row>
    <row r="8" spans="1:143" s="96" customFormat="1" ht="13.5" x14ac:dyDescent="0.15">
      <c r="A8" s="356"/>
      <c r="B8" s="356"/>
      <c r="C8" s="356"/>
      <c r="D8" s="356"/>
      <c r="E8" s="356"/>
      <c r="F8" s="356"/>
      <c r="G8" s="356"/>
      <c r="H8" s="356"/>
      <c r="I8" s="356"/>
      <c r="J8" s="356"/>
      <c r="K8" s="356"/>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6"/>
      <c r="AX8" s="356"/>
      <c r="AY8" s="356"/>
      <c r="AZ8" s="356"/>
      <c r="BA8" s="356"/>
      <c r="BB8" s="356"/>
      <c r="BC8" s="356"/>
      <c r="BD8" s="356"/>
      <c r="BE8" s="356"/>
      <c r="BF8" s="356"/>
      <c r="BG8" s="356"/>
      <c r="BH8" s="356"/>
      <c r="BI8" s="356"/>
      <c r="BJ8" s="356"/>
      <c r="BK8" s="356"/>
      <c r="BL8" s="356"/>
      <c r="BM8" s="356"/>
      <c r="BN8" s="356"/>
      <c r="BO8" s="356"/>
      <c r="BP8" s="356"/>
      <c r="BQ8" s="356"/>
      <c r="BR8" s="356"/>
      <c r="BS8" s="356"/>
      <c r="BT8" s="356"/>
      <c r="BU8" s="356"/>
      <c r="BV8" s="356"/>
      <c r="BW8" s="356"/>
      <c r="BX8" s="356"/>
      <c r="BY8" s="356"/>
      <c r="BZ8" s="356"/>
      <c r="CA8" s="356"/>
      <c r="CB8" s="356"/>
      <c r="CC8" s="356"/>
      <c r="CD8" s="356"/>
      <c r="CE8" s="356"/>
      <c r="CF8" s="356"/>
      <c r="CG8" s="356"/>
      <c r="CH8" s="356"/>
      <c r="CI8" s="356"/>
      <c r="CJ8" s="356"/>
      <c r="CK8" s="356"/>
      <c r="CL8" s="356"/>
      <c r="CM8" s="356"/>
      <c r="CN8" s="356"/>
      <c r="CO8" s="356"/>
      <c r="CP8" s="356"/>
      <c r="CQ8" s="356"/>
      <c r="CR8" s="356"/>
      <c r="CS8" s="356"/>
      <c r="CT8" s="356"/>
      <c r="CU8" s="356"/>
      <c r="CV8" s="356"/>
      <c r="CW8" s="356"/>
      <c r="CX8" s="356"/>
      <c r="CY8" s="356"/>
      <c r="CZ8" s="356"/>
      <c r="DA8" s="356"/>
      <c r="DB8" s="356"/>
      <c r="DC8" s="356"/>
      <c r="DD8" s="356"/>
      <c r="DE8" s="356"/>
      <c r="DF8" s="95"/>
      <c r="DG8" s="95"/>
      <c r="DH8" s="95"/>
      <c r="DI8" s="95"/>
      <c r="DJ8" s="95"/>
      <c r="DK8" s="95"/>
      <c r="DL8" s="95"/>
      <c r="DM8" s="95"/>
      <c r="DN8" s="95"/>
      <c r="DO8" s="95"/>
      <c r="DP8" s="95"/>
      <c r="DQ8" s="95"/>
      <c r="DR8" s="95"/>
      <c r="DS8" s="95"/>
      <c r="DT8" s="95"/>
      <c r="DU8" s="95"/>
      <c r="DV8" s="95"/>
      <c r="DW8" s="95"/>
    </row>
    <row r="9" spans="1:143" s="96" customFormat="1" ht="13.5" x14ac:dyDescent="0.15">
      <c r="A9" s="356"/>
      <c r="B9" s="356"/>
      <c r="C9" s="356"/>
      <c r="D9" s="356"/>
      <c r="E9" s="356"/>
      <c r="F9" s="356"/>
      <c r="G9" s="356"/>
      <c r="H9" s="356"/>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6"/>
      <c r="BU9" s="356"/>
      <c r="BV9" s="356"/>
      <c r="BW9" s="356"/>
      <c r="BX9" s="356"/>
      <c r="BY9" s="356"/>
      <c r="BZ9" s="356"/>
      <c r="CA9" s="356"/>
      <c r="CB9" s="356"/>
      <c r="CC9" s="356"/>
      <c r="CD9" s="356"/>
      <c r="CE9" s="356"/>
      <c r="CF9" s="356"/>
      <c r="CG9" s="356"/>
      <c r="CH9" s="356"/>
      <c r="CI9" s="356"/>
      <c r="CJ9" s="356"/>
      <c r="CK9" s="356"/>
      <c r="CL9" s="356"/>
      <c r="CM9" s="356"/>
      <c r="CN9" s="356"/>
      <c r="CO9" s="356"/>
      <c r="CP9" s="356"/>
      <c r="CQ9" s="356"/>
      <c r="CR9" s="356"/>
      <c r="CS9" s="356"/>
      <c r="CT9" s="356"/>
      <c r="CU9" s="356"/>
      <c r="CV9" s="356"/>
      <c r="CW9" s="356"/>
      <c r="CX9" s="356"/>
      <c r="CY9" s="356"/>
      <c r="CZ9" s="356"/>
      <c r="DA9" s="356"/>
      <c r="DB9" s="356"/>
      <c r="DC9" s="356"/>
      <c r="DD9" s="356"/>
      <c r="DE9" s="356"/>
      <c r="DF9" s="95"/>
      <c r="DG9" s="95"/>
      <c r="DH9" s="95"/>
      <c r="DI9" s="95"/>
      <c r="DJ9" s="95"/>
      <c r="DK9" s="95"/>
      <c r="DL9" s="95"/>
      <c r="DM9" s="95"/>
      <c r="DN9" s="95"/>
      <c r="DO9" s="95"/>
      <c r="DP9" s="95"/>
      <c r="DQ9" s="95"/>
      <c r="DR9" s="95"/>
      <c r="DS9" s="95"/>
      <c r="DT9" s="95"/>
      <c r="DU9" s="95"/>
      <c r="DV9" s="95"/>
      <c r="DW9" s="95"/>
    </row>
    <row r="10" spans="1:143" s="96" customFormat="1" ht="13.5" x14ac:dyDescent="0.15">
      <c r="A10" s="356"/>
      <c r="B10" s="356"/>
      <c r="C10" s="356"/>
      <c r="D10" s="356"/>
      <c r="E10" s="356"/>
      <c r="F10" s="356"/>
      <c r="G10" s="356"/>
      <c r="H10" s="356"/>
      <c r="I10" s="356"/>
      <c r="J10" s="356"/>
      <c r="K10" s="356"/>
      <c r="L10" s="356"/>
      <c r="M10" s="356"/>
      <c r="N10" s="356"/>
      <c r="O10" s="356"/>
      <c r="P10" s="356"/>
      <c r="Q10" s="356"/>
      <c r="R10" s="356"/>
      <c r="S10" s="356"/>
      <c r="T10" s="356"/>
      <c r="U10" s="356"/>
      <c r="V10" s="356"/>
      <c r="W10" s="356"/>
      <c r="X10" s="356"/>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6"/>
      <c r="BW10" s="356"/>
      <c r="BX10" s="356"/>
      <c r="BY10" s="356"/>
      <c r="BZ10" s="356"/>
      <c r="CA10" s="356"/>
      <c r="CB10" s="356"/>
      <c r="CC10" s="356"/>
      <c r="CD10" s="356"/>
      <c r="CE10" s="356"/>
      <c r="CF10" s="356"/>
      <c r="CG10" s="356"/>
      <c r="CH10" s="356"/>
      <c r="CI10" s="356"/>
      <c r="CJ10" s="356"/>
      <c r="CK10" s="356"/>
      <c r="CL10" s="356"/>
      <c r="CM10" s="356"/>
      <c r="CN10" s="356"/>
      <c r="CO10" s="356"/>
      <c r="CP10" s="356"/>
      <c r="CQ10" s="356"/>
      <c r="CR10" s="356"/>
      <c r="CS10" s="356"/>
      <c r="CT10" s="356"/>
      <c r="CU10" s="356"/>
      <c r="CV10" s="356"/>
      <c r="CW10" s="356"/>
      <c r="CX10" s="356"/>
      <c r="CY10" s="356"/>
      <c r="CZ10" s="356"/>
      <c r="DA10" s="356"/>
      <c r="DB10" s="356"/>
      <c r="DC10" s="356"/>
      <c r="DD10" s="356"/>
      <c r="DE10" s="356"/>
      <c r="DF10" s="95"/>
      <c r="DG10" s="95"/>
      <c r="DH10" s="95"/>
      <c r="DI10" s="95"/>
      <c r="DJ10" s="95"/>
      <c r="DK10" s="95"/>
      <c r="DL10" s="95"/>
      <c r="DM10" s="95"/>
      <c r="DN10" s="95"/>
      <c r="DO10" s="95"/>
      <c r="DP10" s="95"/>
      <c r="DQ10" s="95"/>
      <c r="DR10" s="95"/>
      <c r="DS10" s="95"/>
      <c r="DT10" s="95"/>
      <c r="DU10" s="95"/>
      <c r="DV10" s="95"/>
      <c r="DW10" s="95"/>
      <c r="EM10" s="96" t="s">
        <v>568</v>
      </c>
    </row>
    <row r="11" spans="1:143" s="96" customFormat="1" ht="13.5" x14ac:dyDescent="0.15">
      <c r="A11" s="356"/>
      <c r="B11" s="356"/>
      <c r="C11" s="356"/>
      <c r="D11" s="356"/>
      <c r="E11" s="356"/>
      <c r="F11" s="356"/>
      <c r="G11" s="356"/>
      <c r="H11" s="356"/>
      <c r="I11" s="356"/>
      <c r="J11" s="356"/>
      <c r="K11" s="356"/>
      <c r="L11" s="356"/>
      <c r="M11" s="356"/>
      <c r="N11" s="356"/>
      <c r="O11" s="356"/>
      <c r="P11" s="356"/>
      <c r="Q11" s="356"/>
      <c r="R11" s="356"/>
      <c r="S11" s="356"/>
      <c r="T11" s="356"/>
      <c r="U11" s="356"/>
      <c r="V11" s="356"/>
      <c r="W11" s="356"/>
      <c r="X11" s="356"/>
      <c r="Y11" s="356"/>
      <c r="Z11" s="356"/>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6"/>
      <c r="BW11" s="356"/>
      <c r="BX11" s="356"/>
      <c r="BY11" s="356"/>
      <c r="BZ11" s="356"/>
      <c r="CA11" s="356"/>
      <c r="CB11" s="356"/>
      <c r="CC11" s="356"/>
      <c r="CD11" s="356"/>
      <c r="CE11" s="356"/>
      <c r="CF11" s="356"/>
      <c r="CG11" s="356"/>
      <c r="CH11" s="356"/>
      <c r="CI11" s="356"/>
      <c r="CJ11" s="356"/>
      <c r="CK11" s="356"/>
      <c r="CL11" s="356"/>
      <c r="CM11" s="356"/>
      <c r="CN11" s="356"/>
      <c r="CO11" s="356"/>
      <c r="CP11" s="356"/>
      <c r="CQ11" s="356"/>
      <c r="CR11" s="356"/>
      <c r="CS11" s="356"/>
      <c r="CT11" s="356"/>
      <c r="CU11" s="356"/>
      <c r="CV11" s="356"/>
      <c r="CW11" s="356"/>
      <c r="CX11" s="356"/>
      <c r="CY11" s="356"/>
      <c r="CZ11" s="356"/>
      <c r="DA11" s="356"/>
      <c r="DB11" s="356"/>
      <c r="DC11" s="356"/>
      <c r="DD11" s="356"/>
      <c r="DE11" s="356"/>
      <c r="DF11" s="95"/>
      <c r="DG11" s="95"/>
      <c r="DH11" s="95"/>
      <c r="DI11" s="95"/>
      <c r="DJ11" s="95"/>
      <c r="DK11" s="95"/>
      <c r="DL11" s="95"/>
      <c r="DM11" s="95"/>
      <c r="DN11" s="95"/>
      <c r="DO11" s="95"/>
      <c r="DP11" s="95"/>
      <c r="DQ11" s="95"/>
      <c r="DR11" s="95"/>
      <c r="DS11" s="95"/>
      <c r="DT11" s="95"/>
      <c r="DU11" s="95"/>
      <c r="DV11" s="95"/>
      <c r="DW11" s="95"/>
    </row>
    <row r="12" spans="1:143" s="96" customFormat="1" ht="13.5" x14ac:dyDescent="0.15">
      <c r="A12" s="356"/>
      <c r="B12" s="356"/>
      <c r="C12" s="356"/>
      <c r="D12" s="356"/>
      <c r="E12" s="356"/>
      <c r="F12" s="356"/>
      <c r="G12" s="356"/>
      <c r="H12" s="356"/>
      <c r="I12" s="356"/>
      <c r="J12" s="356"/>
      <c r="K12" s="356"/>
      <c r="L12" s="356"/>
      <c r="M12" s="356"/>
      <c r="N12" s="356"/>
      <c r="O12" s="356"/>
      <c r="P12" s="356"/>
      <c r="Q12" s="356"/>
      <c r="R12" s="356"/>
      <c r="S12" s="356"/>
      <c r="T12" s="356"/>
      <c r="U12" s="356"/>
      <c r="V12" s="356"/>
      <c r="W12" s="356"/>
      <c r="X12" s="356"/>
      <c r="Y12" s="356"/>
      <c r="Z12" s="356"/>
      <c r="AA12" s="356"/>
      <c r="AB12" s="356"/>
      <c r="AC12" s="356"/>
      <c r="AD12" s="356"/>
      <c r="AE12" s="356"/>
      <c r="AF12" s="356"/>
      <c r="AG12" s="356"/>
      <c r="AH12" s="356"/>
      <c r="AI12" s="356"/>
      <c r="AJ12" s="356"/>
      <c r="AK12" s="356"/>
      <c r="AL12" s="356"/>
      <c r="AM12" s="356"/>
      <c r="AN12" s="356"/>
      <c r="AO12" s="356"/>
      <c r="AP12" s="356"/>
      <c r="AQ12" s="356"/>
      <c r="AR12" s="356"/>
      <c r="AS12" s="356"/>
      <c r="AT12" s="356"/>
      <c r="AU12" s="356"/>
      <c r="AV12" s="356"/>
      <c r="AW12" s="356"/>
      <c r="AX12" s="356"/>
      <c r="AY12" s="356"/>
      <c r="AZ12" s="356"/>
      <c r="BA12" s="356"/>
      <c r="BB12" s="356"/>
      <c r="BC12" s="356"/>
      <c r="BD12" s="356"/>
      <c r="BE12" s="356"/>
      <c r="BF12" s="356"/>
      <c r="BG12" s="356"/>
      <c r="BH12" s="356"/>
      <c r="BI12" s="356"/>
      <c r="BJ12" s="356"/>
      <c r="BK12" s="356"/>
      <c r="BL12" s="356"/>
      <c r="BM12" s="356"/>
      <c r="BN12" s="356"/>
      <c r="BO12" s="356"/>
      <c r="BP12" s="356"/>
      <c r="BQ12" s="356"/>
      <c r="BR12" s="356"/>
      <c r="BS12" s="356"/>
      <c r="BT12" s="356"/>
      <c r="BU12" s="356"/>
      <c r="BV12" s="356"/>
      <c r="BW12" s="356"/>
      <c r="BX12" s="356"/>
      <c r="BY12" s="356"/>
      <c r="BZ12" s="356"/>
      <c r="CA12" s="356"/>
      <c r="CB12" s="356"/>
      <c r="CC12" s="356"/>
      <c r="CD12" s="356"/>
      <c r="CE12" s="356"/>
      <c r="CF12" s="356"/>
      <c r="CG12" s="356"/>
      <c r="CH12" s="356"/>
      <c r="CI12" s="356"/>
      <c r="CJ12" s="356"/>
      <c r="CK12" s="356"/>
      <c r="CL12" s="356"/>
      <c r="CM12" s="356"/>
      <c r="CN12" s="356"/>
      <c r="CO12" s="356"/>
      <c r="CP12" s="356"/>
      <c r="CQ12" s="356"/>
      <c r="CR12" s="356"/>
      <c r="CS12" s="356"/>
      <c r="CT12" s="356"/>
      <c r="CU12" s="356"/>
      <c r="CV12" s="356"/>
      <c r="CW12" s="356"/>
      <c r="CX12" s="356"/>
      <c r="CY12" s="356"/>
      <c r="CZ12" s="356"/>
      <c r="DA12" s="356"/>
      <c r="DB12" s="356"/>
      <c r="DC12" s="356"/>
      <c r="DD12" s="356"/>
      <c r="DE12" s="356"/>
      <c r="DF12" s="95"/>
      <c r="DG12" s="95"/>
      <c r="DH12" s="95"/>
      <c r="DI12" s="95"/>
      <c r="DJ12" s="95"/>
      <c r="DK12" s="95"/>
      <c r="DL12" s="95"/>
      <c r="DM12" s="95"/>
      <c r="DN12" s="95"/>
      <c r="DO12" s="95"/>
      <c r="DP12" s="95"/>
      <c r="DQ12" s="95"/>
      <c r="DR12" s="95"/>
      <c r="DS12" s="95"/>
      <c r="DT12" s="95"/>
      <c r="DU12" s="95"/>
      <c r="DV12" s="95"/>
      <c r="DW12" s="95"/>
      <c r="EM12" s="96" t="s">
        <v>568</v>
      </c>
    </row>
    <row r="13" spans="1:143" s="96" customFormat="1" ht="13.5" x14ac:dyDescent="0.15">
      <c r="A13" s="356"/>
      <c r="B13" s="356"/>
      <c r="C13" s="356"/>
      <c r="D13" s="356"/>
      <c r="E13" s="356"/>
      <c r="F13" s="356"/>
      <c r="G13" s="356"/>
      <c r="H13" s="356"/>
      <c r="I13" s="356"/>
      <c r="J13" s="356"/>
      <c r="K13" s="356"/>
      <c r="L13" s="356"/>
      <c r="M13" s="356"/>
      <c r="N13" s="356"/>
      <c r="O13" s="356"/>
      <c r="P13" s="356"/>
      <c r="Q13" s="356"/>
      <c r="R13" s="356"/>
      <c r="S13" s="356"/>
      <c r="T13" s="356"/>
      <c r="U13" s="356"/>
      <c r="V13" s="356"/>
      <c r="W13" s="356"/>
      <c r="X13" s="356"/>
      <c r="Y13" s="356"/>
      <c r="Z13" s="356"/>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c r="BD13" s="356"/>
      <c r="BE13" s="356"/>
      <c r="BF13" s="356"/>
      <c r="BG13" s="356"/>
      <c r="BH13" s="356"/>
      <c r="BI13" s="356"/>
      <c r="BJ13" s="356"/>
      <c r="BK13" s="356"/>
      <c r="BL13" s="356"/>
      <c r="BM13" s="356"/>
      <c r="BN13" s="356"/>
      <c r="BO13" s="356"/>
      <c r="BP13" s="356"/>
      <c r="BQ13" s="356"/>
      <c r="BR13" s="356"/>
      <c r="BS13" s="356"/>
      <c r="BT13" s="356"/>
      <c r="BU13" s="356"/>
      <c r="BV13" s="356"/>
      <c r="BW13" s="356"/>
      <c r="BX13" s="356"/>
      <c r="BY13" s="356"/>
      <c r="BZ13" s="356"/>
      <c r="CA13" s="356"/>
      <c r="CB13" s="356"/>
      <c r="CC13" s="356"/>
      <c r="CD13" s="356"/>
      <c r="CE13" s="356"/>
      <c r="CF13" s="356"/>
      <c r="CG13" s="356"/>
      <c r="CH13" s="356"/>
      <c r="CI13" s="356"/>
      <c r="CJ13" s="356"/>
      <c r="CK13" s="356"/>
      <c r="CL13" s="356"/>
      <c r="CM13" s="356"/>
      <c r="CN13" s="356"/>
      <c r="CO13" s="356"/>
      <c r="CP13" s="356"/>
      <c r="CQ13" s="356"/>
      <c r="CR13" s="356"/>
      <c r="CS13" s="356"/>
      <c r="CT13" s="356"/>
      <c r="CU13" s="356"/>
      <c r="CV13" s="356"/>
      <c r="CW13" s="356"/>
      <c r="CX13" s="356"/>
      <c r="CY13" s="356"/>
      <c r="CZ13" s="356"/>
      <c r="DA13" s="356"/>
      <c r="DB13" s="356"/>
      <c r="DC13" s="356"/>
      <c r="DD13" s="356"/>
      <c r="DE13" s="356"/>
      <c r="DF13" s="95"/>
      <c r="DG13" s="95"/>
      <c r="DH13" s="95"/>
      <c r="DI13" s="95"/>
      <c r="DJ13" s="95"/>
      <c r="DK13" s="95"/>
      <c r="DL13" s="95"/>
      <c r="DM13" s="95"/>
      <c r="DN13" s="95"/>
      <c r="DO13" s="95"/>
      <c r="DP13" s="95"/>
      <c r="DQ13" s="95"/>
      <c r="DR13" s="95"/>
      <c r="DS13" s="95"/>
      <c r="DT13" s="95"/>
      <c r="DU13" s="95"/>
      <c r="DV13" s="95"/>
      <c r="DW13" s="95"/>
    </row>
    <row r="14" spans="1:143" s="96" customFormat="1" ht="13.5" x14ac:dyDescent="0.15">
      <c r="A14" s="356"/>
      <c r="B14" s="356"/>
      <c r="C14" s="356"/>
      <c r="D14" s="356"/>
      <c r="E14" s="356"/>
      <c r="F14" s="356"/>
      <c r="G14" s="356"/>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6"/>
      <c r="BT14" s="356"/>
      <c r="BU14" s="356"/>
      <c r="BV14" s="356"/>
      <c r="BW14" s="356"/>
      <c r="BX14" s="356"/>
      <c r="BY14" s="356"/>
      <c r="BZ14" s="356"/>
      <c r="CA14" s="356"/>
      <c r="CB14" s="356"/>
      <c r="CC14" s="356"/>
      <c r="CD14" s="356"/>
      <c r="CE14" s="356"/>
      <c r="CF14" s="356"/>
      <c r="CG14" s="356"/>
      <c r="CH14" s="356"/>
      <c r="CI14" s="356"/>
      <c r="CJ14" s="356"/>
      <c r="CK14" s="356"/>
      <c r="CL14" s="356"/>
      <c r="CM14" s="356"/>
      <c r="CN14" s="356"/>
      <c r="CO14" s="356"/>
      <c r="CP14" s="356"/>
      <c r="CQ14" s="356"/>
      <c r="CR14" s="356"/>
      <c r="CS14" s="356"/>
      <c r="CT14" s="356"/>
      <c r="CU14" s="356"/>
      <c r="CV14" s="356"/>
      <c r="CW14" s="356"/>
      <c r="CX14" s="356"/>
      <c r="CY14" s="356"/>
      <c r="CZ14" s="356"/>
      <c r="DA14" s="356"/>
      <c r="DB14" s="356"/>
      <c r="DC14" s="356"/>
      <c r="DD14" s="356"/>
      <c r="DE14" s="356"/>
      <c r="DF14" s="95"/>
      <c r="DG14" s="95"/>
      <c r="DH14" s="95"/>
      <c r="DI14" s="95"/>
      <c r="DJ14" s="95"/>
      <c r="DK14" s="95"/>
      <c r="DL14" s="95"/>
      <c r="DM14" s="95"/>
      <c r="DN14" s="95"/>
      <c r="DO14" s="95"/>
      <c r="DP14" s="95"/>
      <c r="DQ14" s="95"/>
      <c r="DR14" s="95"/>
      <c r="DS14" s="95"/>
      <c r="DT14" s="95"/>
      <c r="DU14" s="95"/>
      <c r="DV14" s="95"/>
      <c r="DW14" s="95"/>
    </row>
    <row r="15" spans="1:143" s="96" customFormat="1" ht="13.5" x14ac:dyDescent="0.15">
      <c r="A15" s="322"/>
      <c r="B15" s="356"/>
      <c r="C15" s="356"/>
      <c r="D15" s="356"/>
      <c r="E15" s="356"/>
      <c r="F15" s="356"/>
      <c r="G15" s="356"/>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6"/>
      <c r="BT15" s="356"/>
      <c r="BU15" s="356"/>
      <c r="BV15" s="356"/>
      <c r="BW15" s="356"/>
      <c r="BX15" s="356"/>
      <c r="BY15" s="356"/>
      <c r="BZ15" s="356"/>
      <c r="CA15" s="356"/>
      <c r="CB15" s="356"/>
      <c r="CC15" s="356"/>
      <c r="CD15" s="356"/>
      <c r="CE15" s="356"/>
      <c r="CF15" s="356"/>
      <c r="CG15" s="356"/>
      <c r="CH15" s="356"/>
      <c r="CI15" s="356"/>
      <c r="CJ15" s="356"/>
      <c r="CK15" s="356"/>
      <c r="CL15" s="356"/>
      <c r="CM15" s="356"/>
      <c r="CN15" s="356"/>
      <c r="CO15" s="356"/>
      <c r="CP15" s="356"/>
      <c r="CQ15" s="356"/>
      <c r="CR15" s="356"/>
      <c r="CS15" s="356"/>
      <c r="CT15" s="356"/>
      <c r="CU15" s="356"/>
      <c r="CV15" s="356"/>
      <c r="CW15" s="356"/>
      <c r="CX15" s="356"/>
      <c r="CY15" s="356"/>
      <c r="CZ15" s="356"/>
      <c r="DA15" s="356"/>
      <c r="DB15" s="356"/>
      <c r="DC15" s="356"/>
      <c r="DD15" s="356"/>
      <c r="DE15" s="356"/>
      <c r="DF15" s="95"/>
      <c r="DG15" s="95"/>
      <c r="DH15" s="95"/>
      <c r="DI15" s="95"/>
      <c r="DJ15" s="95"/>
      <c r="DK15" s="95"/>
      <c r="DL15" s="95"/>
      <c r="DM15" s="95"/>
      <c r="DN15" s="95"/>
      <c r="DO15" s="95"/>
      <c r="DP15" s="95"/>
      <c r="DQ15" s="95"/>
      <c r="DR15" s="95"/>
      <c r="DS15" s="95"/>
      <c r="DT15" s="95"/>
      <c r="DU15" s="95"/>
      <c r="DV15" s="95"/>
      <c r="DW15" s="95"/>
    </row>
    <row r="16" spans="1:143" s="96" customFormat="1" ht="13.5" x14ac:dyDescent="0.15">
      <c r="A16" s="322"/>
      <c r="B16" s="356"/>
      <c r="C16" s="356"/>
      <c r="D16" s="356"/>
      <c r="E16" s="356"/>
      <c r="F16" s="356"/>
      <c r="G16" s="356"/>
      <c r="H16" s="356"/>
      <c r="I16" s="35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6"/>
      <c r="BD16" s="356"/>
      <c r="BE16" s="356"/>
      <c r="BF16" s="356"/>
      <c r="BG16" s="356"/>
      <c r="BH16" s="356"/>
      <c r="BI16" s="356"/>
      <c r="BJ16" s="356"/>
      <c r="BK16" s="356"/>
      <c r="BL16" s="356"/>
      <c r="BM16" s="356"/>
      <c r="BN16" s="356"/>
      <c r="BO16" s="356"/>
      <c r="BP16" s="356"/>
      <c r="BQ16" s="356"/>
      <c r="BR16" s="356"/>
      <c r="BS16" s="356"/>
      <c r="BT16" s="356"/>
      <c r="BU16" s="356"/>
      <c r="BV16" s="356"/>
      <c r="BW16" s="356"/>
      <c r="BX16" s="356"/>
      <c r="BY16" s="356"/>
      <c r="BZ16" s="356"/>
      <c r="CA16" s="356"/>
      <c r="CB16" s="356"/>
      <c r="CC16" s="356"/>
      <c r="CD16" s="356"/>
      <c r="CE16" s="356"/>
      <c r="CF16" s="356"/>
      <c r="CG16" s="356"/>
      <c r="CH16" s="356"/>
      <c r="CI16" s="356"/>
      <c r="CJ16" s="356"/>
      <c r="CK16" s="356"/>
      <c r="CL16" s="356"/>
      <c r="CM16" s="356"/>
      <c r="CN16" s="356"/>
      <c r="CO16" s="356"/>
      <c r="CP16" s="356"/>
      <c r="CQ16" s="356"/>
      <c r="CR16" s="356"/>
      <c r="CS16" s="356"/>
      <c r="CT16" s="356"/>
      <c r="CU16" s="356"/>
      <c r="CV16" s="356"/>
      <c r="CW16" s="356"/>
      <c r="CX16" s="356"/>
      <c r="CY16" s="356"/>
      <c r="CZ16" s="356"/>
      <c r="DA16" s="356"/>
      <c r="DB16" s="356"/>
      <c r="DC16" s="356"/>
      <c r="DD16" s="356"/>
      <c r="DE16" s="356"/>
      <c r="DF16" s="95"/>
      <c r="DG16" s="95"/>
      <c r="DH16" s="95"/>
      <c r="DI16" s="95"/>
      <c r="DJ16" s="95"/>
      <c r="DK16" s="95"/>
      <c r="DL16" s="95"/>
      <c r="DM16" s="95"/>
      <c r="DN16" s="95"/>
      <c r="DO16" s="95"/>
      <c r="DP16" s="95"/>
      <c r="DQ16" s="95"/>
      <c r="DR16" s="95"/>
      <c r="DS16" s="95"/>
      <c r="DT16" s="95"/>
      <c r="DU16" s="95"/>
      <c r="DV16" s="95"/>
      <c r="DW16" s="95"/>
    </row>
    <row r="17" spans="1:351" s="96" customFormat="1" ht="13.5" x14ac:dyDescent="0.15">
      <c r="A17" s="322"/>
      <c r="B17" s="356"/>
      <c r="C17" s="356"/>
      <c r="D17" s="356"/>
      <c r="E17" s="356"/>
      <c r="F17" s="356"/>
      <c r="G17" s="356"/>
      <c r="H17" s="356"/>
      <c r="I17" s="356"/>
      <c r="J17" s="356"/>
      <c r="K17" s="356"/>
      <c r="L17" s="356"/>
      <c r="M17" s="356"/>
      <c r="N17" s="356"/>
      <c r="O17" s="356"/>
      <c r="P17" s="356"/>
      <c r="Q17" s="356"/>
      <c r="R17" s="356"/>
      <c r="S17" s="356"/>
      <c r="T17" s="356"/>
      <c r="U17" s="356"/>
      <c r="V17" s="356"/>
      <c r="W17" s="356"/>
      <c r="X17" s="356"/>
      <c r="Y17" s="356"/>
      <c r="Z17" s="356"/>
      <c r="AA17" s="356"/>
      <c r="AB17" s="356"/>
      <c r="AC17" s="356"/>
      <c r="AD17" s="356"/>
      <c r="AE17" s="356"/>
      <c r="AF17" s="356"/>
      <c r="AG17" s="356"/>
      <c r="AH17" s="356"/>
      <c r="AI17" s="356"/>
      <c r="AJ17" s="356"/>
      <c r="AK17" s="356"/>
      <c r="AL17" s="356"/>
      <c r="AM17" s="356"/>
      <c r="AN17" s="356"/>
      <c r="AO17" s="356"/>
      <c r="AP17" s="356"/>
      <c r="AQ17" s="356"/>
      <c r="AR17" s="356"/>
      <c r="AS17" s="356"/>
      <c r="AT17" s="356"/>
      <c r="AU17" s="356"/>
      <c r="AV17" s="356"/>
      <c r="AW17" s="356"/>
      <c r="AX17" s="356"/>
      <c r="AY17" s="356"/>
      <c r="AZ17" s="356"/>
      <c r="BA17" s="356"/>
      <c r="BB17" s="356"/>
      <c r="BC17" s="356"/>
      <c r="BD17" s="356"/>
      <c r="BE17" s="356"/>
      <c r="BF17" s="356"/>
      <c r="BG17" s="356"/>
      <c r="BH17" s="356"/>
      <c r="BI17" s="356"/>
      <c r="BJ17" s="356"/>
      <c r="BK17" s="356"/>
      <c r="BL17" s="356"/>
      <c r="BM17" s="356"/>
      <c r="BN17" s="356"/>
      <c r="BO17" s="356"/>
      <c r="BP17" s="356"/>
      <c r="BQ17" s="356"/>
      <c r="BR17" s="356"/>
      <c r="BS17" s="356"/>
      <c r="BT17" s="356"/>
      <c r="BU17" s="356"/>
      <c r="BV17" s="356"/>
      <c r="BW17" s="356"/>
      <c r="BX17" s="356"/>
      <c r="BY17" s="356"/>
      <c r="BZ17" s="356"/>
      <c r="CA17" s="356"/>
      <c r="CB17" s="356"/>
      <c r="CC17" s="356"/>
      <c r="CD17" s="356"/>
      <c r="CE17" s="356"/>
      <c r="CF17" s="356"/>
      <c r="CG17" s="356"/>
      <c r="CH17" s="356"/>
      <c r="CI17" s="356"/>
      <c r="CJ17" s="356"/>
      <c r="CK17" s="356"/>
      <c r="CL17" s="356"/>
      <c r="CM17" s="356"/>
      <c r="CN17" s="356"/>
      <c r="CO17" s="356"/>
      <c r="CP17" s="356"/>
      <c r="CQ17" s="356"/>
      <c r="CR17" s="356"/>
      <c r="CS17" s="356"/>
      <c r="CT17" s="356"/>
      <c r="CU17" s="356"/>
      <c r="CV17" s="356"/>
      <c r="CW17" s="356"/>
      <c r="CX17" s="356"/>
      <c r="CY17" s="356"/>
      <c r="CZ17" s="356"/>
      <c r="DA17" s="356"/>
      <c r="DB17" s="356"/>
      <c r="DC17" s="356"/>
      <c r="DD17" s="356"/>
      <c r="DE17" s="356"/>
      <c r="DF17" s="95"/>
      <c r="DG17" s="95"/>
      <c r="DH17" s="95"/>
      <c r="DI17" s="95"/>
      <c r="DJ17" s="95"/>
      <c r="DK17" s="95"/>
      <c r="DL17" s="95"/>
      <c r="DM17" s="95"/>
      <c r="DN17" s="95"/>
      <c r="DO17" s="95"/>
      <c r="DP17" s="95"/>
      <c r="DQ17" s="95"/>
      <c r="DR17" s="95"/>
      <c r="DS17" s="95"/>
      <c r="DT17" s="95"/>
      <c r="DU17" s="95"/>
      <c r="DV17" s="95"/>
      <c r="DW17" s="95"/>
    </row>
    <row r="18" spans="1:351" s="96" customFormat="1" ht="13.5" x14ac:dyDescent="0.15">
      <c r="A18" s="322"/>
      <c r="B18" s="356"/>
      <c r="C18" s="356"/>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356"/>
      <c r="AH18" s="356"/>
      <c r="AI18" s="356"/>
      <c r="AJ18" s="356"/>
      <c r="AK18" s="356"/>
      <c r="AL18" s="356"/>
      <c r="AM18" s="356"/>
      <c r="AN18" s="356"/>
      <c r="AO18" s="356"/>
      <c r="AP18" s="356"/>
      <c r="AQ18" s="356"/>
      <c r="AR18" s="356"/>
      <c r="AS18" s="356"/>
      <c r="AT18" s="356"/>
      <c r="AU18" s="356"/>
      <c r="AV18" s="356"/>
      <c r="AW18" s="356"/>
      <c r="AX18" s="356"/>
      <c r="AY18" s="356"/>
      <c r="AZ18" s="356"/>
      <c r="BA18" s="356"/>
      <c r="BB18" s="356"/>
      <c r="BC18" s="356"/>
      <c r="BD18" s="356"/>
      <c r="BE18" s="356"/>
      <c r="BF18" s="356"/>
      <c r="BG18" s="356"/>
      <c r="BH18" s="356"/>
      <c r="BI18" s="356"/>
      <c r="BJ18" s="356"/>
      <c r="BK18" s="356"/>
      <c r="BL18" s="356"/>
      <c r="BM18" s="356"/>
      <c r="BN18" s="356"/>
      <c r="BO18" s="356"/>
      <c r="BP18" s="356"/>
      <c r="BQ18" s="356"/>
      <c r="BR18" s="356"/>
      <c r="BS18" s="356"/>
      <c r="BT18" s="356"/>
      <c r="BU18" s="356"/>
      <c r="BV18" s="356"/>
      <c r="BW18" s="356"/>
      <c r="BX18" s="356"/>
      <c r="BY18" s="356"/>
      <c r="BZ18" s="356"/>
      <c r="CA18" s="356"/>
      <c r="CB18" s="356"/>
      <c r="CC18" s="356"/>
      <c r="CD18" s="356"/>
      <c r="CE18" s="356"/>
      <c r="CF18" s="356"/>
      <c r="CG18" s="356"/>
      <c r="CH18" s="356"/>
      <c r="CI18" s="356"/>
      <c r="CJ18" s="356"/>
      <c r="CK18" s="356"/>
      <c r="CL18" s="356"/>
      <c r="CM18" s="356"/>
      <c r="CN18" s="356"/>
      <c r="CO18" s="356"/>
      <c r="CP18" s="356"/>
      <c r="CQ18" s="356"/>
      <c r="CR18" s="356"/>
      <c r="CS18" s="356"/>
      <c r="CT18" s="356"/>
      <c r="CU18" s="356"/>
      <c r="CV18" s="356"/>
      <c r="CW18" s="356"/>
      <c r="CX18" s="356"/>
      <c r="CY18" s="356"/>
      <c r="CZ18" s="356"/>
      <c r="DA18" s="356"/>
      <c r="DB18" s="356"/>
      <c r="DC18" s="356"/>
      <c r="DD18" s="356"/>
      <c r="DE18" s="356"/>
      <c r="DF18" s="95"/>
      <c r="DG18" s="95"/>
      <c r="DH18" s="95"/>
      <c r="DI18" s="95"/>
      <c r="DJ18" s="95"/>
      <c r="DK18" s="95"/>
      <c r="DL18" s="95"/>
      <c r="DM18" s="95"/>
      <c r="DN18" s="95"/>
      <c r="DO18" s="95"/>
      <c r="DP18" s="95"/>
      <c r="DQ18" s="95"/>
      <c r="DR18" s="95"/>
      <c r="DS18" s="95"/>
      <c r="DT18" s="95"/>
      <c r="DU18" s="95"/>
      <c r="DV18" s="95"/>
      <c r="DW18" s="95"/>
    </row>
    <row r="19" spans="1:351" ht="13.5" x14ac:dyDescent="0.15">
      <c r="DD19" s="322"/>
      <c r="DE19" s="322"/>
    </row>
    <row r="20" spans="1:351" ht="13.5" x14ac:dyDescent="0.15">
      <c r="DD20" s="322"/>
      <c r="DE20" s="322"/>
    </row>
    <row r="21" spans="1:351" ht="17.25" x14ac:dyDescent="0.15">
      <c r="B21" s="355"/>
      <c r="C21" s="351"/>
      <c r="D21" s="351"/>
      <c r="E21" s="351"/>
      <c r="F21" s="351"/>
      <c r="G21" s="351"/>
      <c r="H21" s="351"/>
      <c r="I21" s="351"/>
      <c r="J21" s="351"/>
      <c r="K21" s="351"/>
      <c r="L21" s="351"/>
      <c r="M21" s="351"/>
      <c r="N21" s="354"/>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4"/>
      <c r="AU21" s="351"/>
      <c r="AV21" s="351"/>
      <c r="AW21" s="351"/>
      <c r="AX21" s="351"/>
      <c r="AY21" s="351"/>
      <c r="AZ21" s="351"/>
      <c r="BA21" s="351"/>
      <c r="BB21" s="351"/>
      <c r="BC21" s="351"/>
      <c r="BD21" s="351"/>
      <c r="BE21" s="351"/>
      <c r="BF21" s="354"/>
      <c r="BG21" s="351"/>
      <c r="BH21" s="351"/>
      <c r="BI21" s="351"/>
      <c r="BJ21" s="351"/>
      <c r="BK21" s="351"/>
      <c r="BL21" s="351"/>
      <c r="BM21" s="351"/>
      <c r="BN21" s="351"/>
      <c r="BO21" s="351"/>
      <c r="BP21" s="351"/>
      <c r="BQ21" s="351"/>
      <c r="BR21" s="354"/>
      <c r="BS21" s="351"/>
      <c r="BT21" s="351"/>
      <c r="BU21" s="351"/>
      <c r="BV21" s="351"/>
      <c r="BW21" s="351"/>
      <c r="BX21" s="351"/>
      <c r="BY21" s="351"/>
      <c r="BZ21" s="351"/>
      <c r="CA21" s="351"/>
      <c r="CB21" s="351"/>
      <c r="CC21" s="351"/>
      <c r="CD21" s="354"/>
      <c r="CE21" s="351"/>
      <c r="CF21" s="351"/>
      <c r="CG21" s="351"/>
      <c r="CH21" s="351"/>
      <c r="CI21" s="351"/>
      <c r="CJ21" s="351"/>
      <c r="CK21" s="351"/>
      <c r="CL21" s="351"/>
      <c r="CM21" s="351"/>
      <c r="CN21" s="351"/>
      <c r="CO21" s="351"/>
      <c r="CP21" s="354"/>
      <c r="CQ21" s="351"/>
      <c r="CR21" s="351"/>
      <c r="CS21" s="351"/>
      <c r="CT21" s="351"/>
      <c r="CU21" s="351"/>
      <c r="CV21" s="351"/>
      <c r="CW21" s="351"/>
      <c r="CX21" s="351"/>
      <c r="CY21" s="351"/>
      <c r="CZ21" s="351"/>
      <c r="DA21" s="351"/>
      <c r="DB21" s="354"/>
      <c r="DC21" s="351"/>
      <c r="DD21" s="350"/>
      <c r="DE21" s="322"/>
      <c r="MM21" s="353"/>
    </row>
    <row r="22" spans="1:351" ht="17.25" x14ac:dyDescent="0.15">
      <c r="B22" s="323"/>
      <c r="MM22" s="353"/>
    </row>
    <row r="23" spans="1:351" ht="13.5" x14ac:dyDescent="0.15">
      <c r="B23" s="323"/>
    </row>
    <row r="24" spans="1:351" ht="13.5" x14ac:dyDescent="0.15">
      <c r="B24" s="323"/>
    </row>
    <row r="25" spans="1:351" ht="13.5" x14ac:dyDescent="0.15">
      <c r="B25" s="323"/>
    </row>
    <row r="26" spans="1:351" ht="13.5" x14ac:dyDescent="0.15">
      <c r="B26" s="323"/>
    </row>
    <row r="27" spans="1:351" ht="13.5" x14ac:dyDescent="0.15">
      <c r="B27" s="323"/>
    </row>
    <row r="28" spans="1:351" ht="13.5" x14ac:dyDescent="0.15">
      <c r="B28" s="323"/>
    </row>
    <row r="29" spans="1:351" ht="13.5" x14ac:dyDescent="0.15">
      <c r="B29" s="323"/>
    </row>
    <row r="30" spans="1:351" ht="13.5" x14ac:dyDescent="0.15">
      <c r="B30" s="323"/>
    </row>
    <row r="31" spans="1:351" ht="13.5" x14ac:dyDescent="0.15">
      <c r="B31" s="323"/>
    </row>
    <row r="32" spans="1:351" ht="13.5" x14ac:dyDescent="0.15">
      <c r="B32" s="323"/>
    </row>
    <row r="33" spans="2:109" ht="13.5" x14ac:dyDescent="0.15">
      <c r="B33" s="323"/>
    </row>
    <row r="34" spans="2:109" ht="13.5" x14ac:dyDescent="0.15">
      <c r="B34" s="323"/>
    </row>
    <row r="35" spans="2:109" ht="13.5" x14ac:dyDescent="0.15">
      <c r="B35" s="323"/>
    </row>
    <row r="36" spans="2:109" ht="13.5" x14ac:dyDescent="0.15">
      <c r="B36" s="323"/>
    </row>
    <row r="37" spans="2:109" ht="13.5" x14ac:dyDescent="0.15">
      <c r="B37" s="323"/>
    </row>
    <row r="38" spans="2:109" ht="13.5" x14ac:dyDescent="0.15">
      <c r="B38" s="323"/>
    </row>
    <row r="39" spans="2:109" ht="13.5" x14ac:dyDescent="0.15">
      <c r="B39" s="328"/>
      <c r="C39" s="327"/>
      <c r="D39" s="327"/>
      <c r="E39" s="327"/>
      <c r="F39" s="327"/>
      <c r="G39" s="327"/>
      <c r="H39" s="327"/>
      <c r="I39" s="327"/>
      <c r="J39" s="327"/>
      <c r="K39" s="327"/>
      <c r="L39" s="327"/>
      <c r="M39" s="327"/>
      <c r="N39" s="327"/>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c r="BR39" s="327"/>
      <c r="BS39" s="327"/>
      <c r="BT39" s="327"/>
      <c r="BU39" s="327"/>
      <c r="BV39" s="327"/>
      <c r="BW39" s="327"/>
      <c r="BX39" s="327"/>
      <c r="BY39" s="327"/>
      <c r="BZ39" s="327"/>
      <c r="CA39" s="327"/>
      <c r="CB39" s="327"/>
      <c r="CC39" s="327"/>
      <c r="CD39" s="327"/>
      <c r="CE39" s="327"/>
      <c r="CF39" s="327"/>
      <c r="CG39" s="327"/>
      <c r="CH39" s="327"/>
      <c r="CI39" s="327"/>
      <c r="CJ39" s="327"/>
      <c r="CK39" s="327"/>
      <c r="CL39" s="327"/>
      <c r="CM39" s="327"/>
      <c r="CN39" s="327"/>
      <c r="CO39" s="327"/>
      <c r="CP39" s="327"/>
      <c r="CQ39" s="327"/>
      <c r="CR39" s="327"/>
      <c r="CS39" s="327"/>
      <c r="CT39" s="327"/>
      <c r="CU39" s="327"/>
      <c r="CV39" s="327"/>
      <c r="CW39" s="327"/>
      <c r="CX39" s="327"/>
      <c r="CY39" s="327"/>
      <c r="CZ39" s="327"/>
      <c r="DA39" s="327"/>
      <c r="DB39" s="327"/>
      <c r="DC39" s="327"/>
      <c r="DD39" s="326"/>
    </row>
    <row r="40" spans="2:109" ht="13.5" x14ac:dyDescent="0.15">
      <c r="B40" s="342"/>
      <c r="DD40" s="342"/>
      <c r="DE40" s="322"/>
    </row>
    <row r="41" spans="2:109" ht="17.25" x14ac:dyDescent="0.15">
      <c r="B41" s="352" t="s">
        <v>567</v>
      </c>
      <c r="C41" s="351"/>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c r="BR41" s="351"/>
      <c r="BS41" s="351"/>
      <c r="BT41" s="351"/>
      <c r="BU41" s="351"/>
      <c r="BV41" s="351"/>
      <c r="BW41" s="351"/>
      <c r="BX41" s="351"/>
      <c r="BY41" s="351"/>
      <c r="BZ41" s="351"/>
      <c r="CA41" s="351"/>
      <c r="CB41" s="351"/>
      <c r="CC41" s="351"/>
      <c r="CD41" s="351"/>
      <c r="CE41" s="351"/>
      <c r="CF41" s="351"/>
      <c r="CG41" s="351"/>
      <c r="CH41" s="351"/>
      <c r="CI41" s="351"/>
      <c r="CJ41" s="351"/>
      <c r="CK41" s="351"/>
      <c r="CL41" s="351"/>
      <c r="CM41" s="351"/>
      <c r="CN41" s="351"/>
      <c r="CO41" s="351"/>
      <c r="CP41" s="351"/>
      <c r="CQ41" s="351"/>
      <c r="CR41" s="351"/>
      <c r="CS41" s="351"/>
      <c r="CT41" s="351"/>
      <c r="CU41" s="351"/>
      <c r="CV41" s="351"/>
      <c r="CW41" s="351"/>
      <c r="CX41" s="351"/>
      <c r="CY41" s="351"/>
      <c r="CZ41" s="351"/>
      <c r="DA41" s="351"/>
      <c r="DB41" s="351"/>
      <c r="DC41" s="351"/>
      <c r="DD41" s="350"/>
    </row>
    <row r="42" spans="2:109" ht="13.5" x14ac:dyDescent="0.15">
      <c r="B42" s="323"/>
      <c r="G42" s="339"/>
      <c r="I42" s="338"/>
      <c r="J42" s="338"/>
      <c r="K42" s="338"/>
      <c r="AM42" s="339"/>
      <c r="AN42" s="339" t="s">
        <v>563</v>
      </c>
      <c r="AP42" s="338"/>
      <c r="AQ42" s="338"/>
      <c r="AR42" s="338"/>
      <c r="AY42" s="339"/>
      <c r="BA42" s="338"/>
      <c r="BB42" s="338"/>
      <c r="BC42" s="338"/>
      <c r="BK42" s="339"/>
      <c r="BM42" s="338"/>
      <c r="BN42" s="338"/>
      <c r="BO42" s="338"/>
      <c r="BW42" s="339"/>
      <c r="BY42" s="338"/>
      <c r="BZ42" s="338"/>
      <c r="CA42" s="338"/>
      <c r="CI42" s="339"/>
      <c r="CK42" s="338"/>
      <c r="CL42" s="338"/>
      <c r="CM42" s="338"/>
      <c r="CU42" s="339"/>
      <c r="CW42" s="338"/>
      <c r="CX42" s="338"/>
      <c r="CY42" s="338"/>
    </row>
    <row r="43" spans="2:109" ht="13.5" customHeight="1" x14ac:dyDescent="0.15">
      <c r="B43" s="323"/>
      <c r="AN43" s="1136" t="s">
        <v>566</v>
      </c>
      <c r="AO43" s="1137"/>
      <c r="AP43" s="1137"/>
      <c r="AQ43" s="1137"/>
      <c r="AR43" s="1137"/>
      <c r="AS43" s="1137"/>
      <c r="AT43" s="1137"/>
      <c r="AU43" s="1137"/>
      <c r="AV43" s="1137"/>
      <c r="AW43" s="1137"/>
      <c r="AX43" s="1137"/>
      <c r="AY43" s="1137"/>
      <c r="AZ43" s="1137"/>
      <c r="BA43" s="1137"/>
      <c r="BB43" s="1137"/>
      <c r="BC43" s="1137"/>
      <c r="BD43" s="1137"/>
      <c r="BE43" s="1137"/>
      <c r="BF43" s="1137"/>
      <c r="BG43" s="1137"/>
      <c r="BH43" s="1137"/>
      <c r="BI43" s="1137"/>
      <c r="BJ43" s="1137"/>
      <c r="BK43" s="1137"/>
      <c r="BL43" s="1137"/>
      <c r="BM43" s="1137"/>
      <c r="BN43" s="1137"/>
      <c r="BO43" s="1137"/>
      <c r="BP43" s="1137"/>
      <c r="BQ43" s="1137"/>
      <c r="BR43" s="1137"/>
      <c r="BS43" s="1137"/>
      <c r="BT43" s="1137"/>
      <c r="BU43" s="1137"/>
      <c r="BV43" s="1137"/>
      <c r="BW43" s="1137"/>
      <c r="BX43" s="1137"/>
      <c r="BY43" s="1137"/>
      <c r="BZ43" s="1137"/>
      <c r="CA43" s="1137"/>
      <c r="CB43" s="1137"/>
      <c r="CC43" s="1137"/>
      <c r="CD43" s="1137"/>
      <c r="CE43" s="1137"/>
      <c r="CF43" s="1137"/>
      <c r="CG43" s="1137"/>
      <c r="CH43" s="1137"/>
      <c r="CI43" s="1137"/>
      <c r="CJ43" s="1137"/>
      <c r="CK43" s="1137"/>
      <c r="CL43" s="1137"/>
      <c r="CM43" s="1137"/>
      <c r="CN43" s="1137"/>
      <c r="CO43" s="1137"/>
      <c r="CP43" s="1137"/>
      <c r="CQ43" s="1137"/>
      <c r="CR43" s="1137"/>
      <c r="CS43" s="1137"/>
      <c r="CT43" s="1137"/>
      <c r="CU43" s="1137"/>
      <c r="CV43" s="1137"/>
      <c r="CW43" s="1137"/>
      <c r="CX43" s="1137"/>
      <c r="CY43" s="1137"/>
      <c r="CZ43" s="1137"/>
      <c r="DA43" s="1137"/>
      <c r="DB43" s="1137"/>
      <c r="DC43" s="1138"/>
    </row>
    <row r="44" spans="2:109" ht="13.5" x14ac:dyDescent="0.15">
      <c r="B44" s="323"/>
      <c r="AN44" s="1139"/>
      <c r="AO44" s="1140"/>
      <c r="AP44" s="1140"/>
      <c r="AQ44" s="1140"/>
      <c r="AR44" s="1140"/>
      <c r="AS44" s="1140"/>
      <c r="AT44" s="1140"/>
      <c r="AU44" s="1140"/>
      <c r="AV44" s="1140"/>
      <c r="AW44" s="1140"/>
      <c r="AX44" s="1140"/>
      <c r="AY44" s="1140"/>
      <c r="AZ44" s="1140"/>
      <c r="BA44" s="1140"/>
      <c r="BB44" s="1140"/>
      <c r="BC44" s="1140"/>
      <c r="BD44" s="1140"/>
      <c r="BE44" s="1140"/>
      <c r="BF44" s="1140"/>
      <c r="BG44" s="1140"/>
      <c r="BH44" s="1140"/>
      <c r="BI44" s="1140"/>
      <c r="BJ44" s="1140"/>
      <c r="BK44" s="1140"/>
      <c r="BL44" s="1140"/>
      <c r="BM44" s="1140"/>
      <c r="BN44" s="1140"/>
      <c r="BO44" s="1140"/>
      <c r="BP44" s="1140"/>
      <c r="BQ44" s="1140"/>
      <c r="BR44" s="1140"/>
      <c r="BS44" s="1140"/>
      <c r="BT44" s="1140"/>
      <c r="BU44" s="1140"/>
      <c r="BV44" s="1140"/>
      <c r="BW44" s="1140"/>
      <c r="BX44" s="1140"/>
      <c r="BY44" s="1140"/>
      <c r="BZ44" s="1140"/>
      <c r="CA44" s="1140"/>
      <c r="CB44" s="1140"/>
      <c r="CC44" s="1140"/>
      <c r="CD44" s="1140"/>
      <c r="CE44" s="1140"/>
      <c r="CF44" s="1140"/>
      <c r="CG44" s="1140"/>
      <c r="CH44" s="1140"/>
      <c r="CI44" s="1140"/>
      <c r="CJ44" s="1140"/>
      <c r="CK44" s="1140"/>
      <c r="CL44" s="1140"/>
      <c r="CM44" s="1140"/>
      <c r="CN44" s="1140"/>
      <c r="CO44" s="1140"/>
      <c r="CP44" s="1140"/>
      <c r="CQ44" s="1140"/>
      <c r="CR44" s="1140"/>
      <c r="CS44" s="1140"/>
      <c r="CT44" s="1140"/>
      <c r="CU44" s="1140"/>
      <c r="CV44" s="1140"/>
      <c r="CW44" s="1140"/>
      <c r="CX44" s="1140"/>
      <c r="CY44" s="1140"/>
      <c r="CZ44" s="1140"/>
      <c r="DA44" s="1140"/>
      <c r="DB44" s="1140"/>
      <c r="DC44" s="1141"/>
    </row>
    <row r="45" spans="2:109" ht="13.5" x14ac:dyDescent="0.15">
      <c r="B45" s="323"/>
      <c r="AN45" s="1139"/>
      <c r="AO45" s="1140"/>
      <c r="AP45" s="1140"/>
      <c r="AQ45" s="1140"/>
      <c r="AR45" s="1140"/>
      <c r="AS45" s="1140"/>
      <c r="AT45" s="1140"/>
      <c r="AU45" s="1140"/>
      <c r="AV45" s="1140"/>
      <c r="AW45" s="1140"/>
      <c r="AX45" s="1140"/>
      <c r="AY45" s="1140"/>
      <c r="AZ45" s="1140"/>
      <c r="BA45" s="1140"/>
      <c r="BB45" s="1140"/>
      <c r="BC45" s="1140"/>
      <c r="BD45" s="1140"/>
      <c r="BE45" s="1140"/>
      <c r="BF45" s="1140"/>
      <c r="BG45" s="1140"/>
      <c r="BH45" s="1140"/>
      <c r="BI45" s="1140"/>
      <c r="BJ45" s="1140"/>
      <c r="BK45" s="1140"/>
      <c r="BL45" s="1140"/>
      <c r="BM45" s="1140"/>
      <c r="BN45" s="1140"/>
      <c r="BO45" s="1140"/>
      <c r="BP45" s="1140"/>
      <c r="BQ45" s="1140"/>
      <c r="BR45" s="1140"/>
      <c r="BS45" s="1140"/>
      <c r="BT45" s="1140"/>
      <c r="BU45" s="1140"/>
      <c r="BV45" s="1140"/>
      <c r="BW45" s="1140"/>
      <c r="BX45" s="1140"/>
      <c r="BY45" s="1140"/>
      <c r="BZ45" s="1140"/>
      <c r="CA45" s="1140"/>
      <c r="CB45" s="1140"/>
      <c r="CC45" s="1140"/>
      <c r="CD45" s="1140"/>
      <c r="CE45" s="1140"/>
      <c r="CF45" s="1140"/>
      <c r="CG45" s="1140"/>
      <c r="CH45" s="1140"/>
      <c r="CI45" s="1140"/>
      <c r="CJ45" s="1140"/>
      <c r="CK45" s="1140"/>
      <c r="CL45" s="1140"/>
      <c r="CM45" s="1140"/>
      <c r="CN45" s="1140"/>
      <c r="CO45" s="1140"/>
      <c r="CP45" s="1140"/>
      <c r="CQ45" s="1140"/>
      <c r="CR45" s="1140"/>
      <c r="CS45" s="1140"/>
      <c r="CT45" s="1140"/>
      <c r="CU45" s="1140"/>
      <c r="CV45" s="1140"/>
      <c r="CW45" s="1140"/>
      <c r="CX45" s="1140"/>
      <c r="CY45" s="1140"/>
      <c r="CZ45" s="1140"/>
      <c r="DA45" s="1140"/>
      <c r="DB45" s="1140"/>
      <c r="DC45" s="1141"/>
    </row>
    <row r="46" spans="2:109" ht="13.5" x14ac:dyDescent="0.15">
      <c r="B46" s="323"/>
      <c r="AN46" s="1139"/>
      <c r="AO46" s="1140"/>
      <c r="AP46" s="1140"/>
      <c r="AQ46" s="1140"/>
      <c r="AR46" s="1140"/>
      <c r="AS46" s="1140"/>
      <c r="AT46" s="1140"/>
      <c r="AU46" s="1140"/>
      <c r="AV46" s="1140"/>
      <c r="AW46" s="1140"/>
      <c r="AX46" s="1140"/>
      <c r="AY46" s="1140"/>
      <c r="AZ46" s="1140"/>
      <c r="BA46" s="1140"/>
      <c r="BB46" s="1140"/>
      <c r="BC46" s="1140"/>
      <c r="BD46" s="1140"/>
      <c r="BE46" s="1140"/>
      <c r="BF46" s="1140"/>
      <c r="BG46" s="1140"/>
      <c r="BH46" s="1140"/>
      <c r="BI46" s="1140"/>
      <c r="BJ46" s="1140"/>
      <c r="BK46" s="1140"/>
      <c r="BL46" s="1140"/>
      <c r="BM46" s="1140"/>
      <c r="BN46" s="1140"/>
      <c r="BO46" s="1140"/>
      <c r="BP46" s="1140"/>
      <c r="BQ46" s="1140"/>
      <c r="BR46" s="1140"/>
      <c r="BS46" s="1140"/>
      <c r="BT46" s="1140"/>
      <c r="BU46" s="1140"/>
      <c r="BV46" s="1140"/>
      <c r="BW46" s="1140"/>
      <c r="BX46" s="1140"/>
      <c r="BY46" s="1140"/>
      <c r="BZ46" s="1140"/>
      <c r="CA46" s="1140"/>
      <c r="CB46" s="1140"/>
      <c r="CC46" s="1140"/>
      <c r="CD46" s="1140"/>
      <c r="CE46" s="1140"/>
      <c r="CF46" s="1140"/>
      <c r="CG46" s="1140"/>
      <c r="CH46" s="1140"/>
      <c r="CI46" s="1140"/>
      <c r="CJ46" s="1140"/>
      <c r="CK46" s="1140"/>
      <c r="CL46" s="1140"/>
      <c r="CM46" s="1140"/>
      <c r="CN46" s="1140"/>
      <c r="CO46" s="1140"/>
      <c r="CP46" s="1140"/>
      <c r="CQ46" s="1140"/>
      <c r="CR46" s="1140"/>
      <c r="CS46" s="1140"/>
      <c r="CT46" s="1140"/>
      <c r="CU46" s="1140"/>
      <c r="CV46" s="1140"/>
      <c r="CW46" s="1140"/>
      <c r="CX46" s="1140"/>
      <c r="CY46" s="1140"/>
      <c r="CZ46" s="1140"/>
      <c r="DA46" s="1140"/>
      <c r="DB46" s="1140"/>
      <c r="DC46" s="1141"/>
    </row>
    <row r="47" spans="2:109" ht="13.5" x14ac:dyDescent="0.15">
      <c r="B47" s="323"/>
      <c r="AN47" s="1142"/>
      <c r="AO47" s="1143"/>
      <c r="AP47" s="1143"/>
      <c r="AQ47" s="1143"/>
      <c r="AR47" s="1143"/>
      <c r="AS47" s="1143"/>
      <c r="AT47" s="1143"/>
      <c r="AU47" s="1143"/>
      <c r="AV47" s="1143"/>
      <c r="AW47" s="1143"/>
      <c r="AX47" s="1143"/>
      <c r="AY47" s="1143"/>
      <c r="AZ47" s="1143"/>
      <c r="BA47" s="1143"/>
      <c r="BB47" s="1143"/>
      <c r="BC47" s="1143"/>
      <c r="BD47" s="1143"/>
      <c r="BE47" s="1143"/>
      <c r="BF47" s="1143"/>
      <c r="BG47" s="1143"/>
      <c r="BH47" s="1143"/>
      <c r="BI47" s="1143"/>
      <c r="BJ47" s="1143"/>
      <c r="BK47" s="1143"/>
      <c r="BL47" s="1143"/>
      <c r="BM47" s="1143"/>
      <c r="BN47" s="1143"/>
      <c r="BO47" s="1143"/>
      <c r="BP47" s="1143"/>
      <c r="BQ47" s="1143"/>
      <c r="BR47" s="1143"/>
      <c r="BS47" s="1143"/>
      <c r="BT47" s="1143"/>
      <c r="BU47" s="1143"/>
      <c r="BV47" s="1143"/>
      <c r="BW47" s="1143"/>
      <c r="BX47" s="1143"/>
      <c r="BY47" s="1143"/>
      <c r="BZ47" s="1143"/>
      <c r="CA47" s="1143"/>
      <c r="CB47" s="1143"/>
      <c r="CC47" s="1143"/>
      <c r="CD47" s="1143"/>
      <c r="CE47" s="1143"/>
      <c r="CF47" s="1143"/>
      <c r="CG47" s="1143"/>
      <c r="CH47" s="1143"/>
      <c r="CI47" s="1143"/>
      <c r="CJ47" s="1143"/>
      <c r="CK47" s="1143"/>
      <c r="CL47" s="1143"/>
      <c r="CM47" s="1143"/>
      <c r="CN47" s="1143"/>
      <c r="CO47" s="1143"/>
      <c r="CP47" s="1143"/>
      <c r="CQ47" s="1143"/>
      <c r="CR47" s="1143"/>
      <c r="CS47" s="1143"/>
      <c r="CT47" s="1143"/>
      <c r="CU47" s="1143"/>
      <c r="CV47" s="1143"/>
      <c r="CW47" s="1143"/>
      <c r="CX47" s="1143"/>
      <c r="CY47" s="1143"/>
      <c r="CZ47" s="1143"/>
      <c r="DA47" s="1143"/>
      <c r="DB47" s="1143"/>
      <c r="DC47" s="1144"/>
    </row>
    <row r="48" spans="2:109" ht="13.5" x14ac:dyDescent="0.15">
      <c r="B48" s="323"/>
      <c r="H48" s="330"/>
      <c r="I48" s="330"/>
      <c r="J48" s="330"/>
      <c r="AN48" s="330"/>
      <c r="AO48" s="330"/>
      <c r="AP48" s="330"/>
      <c r="AZ48" s="330"/>
      <c r="BA48" s="330"/>
      <c r="BB48" s="330"/>
      <c r="BL48" s="330"/>
      <c r="BM48" s="330"/>
      <c r="BN48" s="330"/>
      <c r="BX48" s="330"/>
      <c r="BY48" s="330"/>
      <c r="BZ48" s="330"/>
      <c r="CJ48" s="330"/>
      <c r="CK48" s="330"/>
      <c r="CL48" s="330"/>
      <c r="CV48" s="330"/>
      <c r="CW48" s="330"/>
      <c r="CX48" s="330"/>
    </row>
    <row r="49" spans="1:109" ht="13.5" x14ac:dyDescent="0.15">
      <c r="B49" s="323"/>
      <c r="AN49" s="322" t="s">
        <v>561</v>
      </c>
    </row>
    <row r="50" spans="1:109" ht="13.5" x14ac:dyDescent="0.15">
      <c r="B50" s="323"/>
      <c r="G50" s="1132"/>
      <c r="H50" s="1132"/>
      <c r="I50" s="1132"/>
      <c r="J50" s="1132"/>
      <c r="K50" s="332"/>
      <c r="L50" s="332"/>
      <c r="M50" s="331"/>
      <c r="N50" s="331"/>
      <c r="AN50" s="1148"/>
      <c r="AO50" s="1149"/>
      <c r="AP50" s="1149"/>
      <c r="AQ50" s="1149"/>
      <c r="AR50" s="1149"/>
      <c r="AS50" s="1149"/>
      <c r="AT50" s="1149"/>
      <c r="AU50" s="1149"/>
      <c r="AV50" s="1149"/>
      <c r="AW50" s="1149"/>
      <c r="AX50" s="1149"/>
      <c r="AY50" s="1149"/>
      <c r="AZ50" s="1149"/>
      <c r="BA50" s="1149"/>
      <c r="BB50" s="1149"/>
      <c r="BC50" s="1149"/>
      <c r="BD50" s="1149"/>
      <c r="BE50" s="1149"/>
      <c r="BF50" s="1149"/>
      <c r="BG50" s="1149"/>
      <c r="BH50" s="1149"/>
      <c r="BI50" s="1149"/>
      <c r="BJ50" s="1149"/>
      <c r="BK50" s="1149"/>
      <c r="BL50" s="1149"/>
      <c r="BM50" s="1149"/>
      <c r="BN50" s="1149"/>
      <c r="BO50" s="1150"/>
      <c r="BP50" s="1134" t="s">
        <v>534</v>
      </c>
      <c r="BQ50" s="1134"/>
      <c r="BR50" s="1134"/>
      <c r="BS50" s="1134"/>
      <c r="BT50" s="1134"/>
      <c r="BU50" s="1134"/>
      <c r="BV50" s="1134"/>
      <c r="BW50" s="1134"/>
      <c r="BX50" s="1134" t="s">
        <v>412</v>
      </c>
      <c r="BY50" s="1134"/>
      <c r="BZ50" s="1134"/>
      <c r="CA50" s="1134"/>
      <c r="CB50" s="1134"/>
      <c r="CC50" s="1134"/>
      <c r="CD50" s="1134"/>
      <c r="CE50" s="1134"/>
      <c r="CF50" s="1134" t="s">
        <v>535</v>
      </c>
      <c r="CG50" s="1134"/>
      <c r="CH50" s="1134"/>
      <c r="CI50" s="1134"/>
      <c r="CJ50" s="1134"/>
      <c r="CK50" s="1134"/>
      <c r="CL50" s="1134"/>
      <c r="CM50" s="1134"/>
      <c r="CN50" s="1134" t="s">
        <v>536</v>
      </c>
      <c r="CO50" s="1134"/>
      <c r="CP50" s="1134"/>
      <c r="CQ50" s="1134"/>
      <c r="CR50" s="1134"/>
      <c r="CS50" s="1134"/>
      <c r="CT50" s="1134"/>
      <c r="CU50" s="1134"/>
      <c r="CV50" s="1134" t="s">
        <v>537</v>
      </c>
      <c r="CW50" s="1134"/>
      <c r="CX50" s="1134"/>
      <c r="CY50" s="1134"/>
      <c r="CZ50" s="1134"/>
      <c r="DA50" s="1134"/>
      <c r="DB50" s="1134"/>
      <c r="DC50" s="1134"/>
    </row>
    <row r="51" spans="1:109" ht="13.5" customHeight="1" x14ac:dyDescent="0.15">
      <c r="B51" s="323"/>
      <c r="G51" s="1146"/>
      <c r="H51" s="1146"/>
      <c r="I51" s="1147"/>
      <c r="J51" s="1147"/>
      <c r="K51" s="1145"/>
      <c r="L51" s="1145"/>
      <c r="M51" s="1145"/>
      <c r="N51" s="1145"/>
      <c r="AM51" s="330"/>
      <c r="AN51" s="1135" t="s">
        <v>560</v>
      </c>
      <c r="AO51" s="1135"/>
      <c r="AP51" s="1135"/>
      <c r="AQ51" s="1135"/>
      <c r="AR51" s="1135"/>
      <c r="AS51" s="1135"/>
      <c r="AT51" s="1135"/>
      <c r="AU51" s="1135"/>
      <c r="AV51" s="1135"/>
      <c r="AW51" s="1135"/>
      <c r="AX51" s="1135"/>
      <c r="AY51" s="1135"/>
      <c r="AZ51" s="1135"/>
      <c r="BA51" s="1135"/>
      <c r="BB51" s="1135" t="s">
        <v>558</v>
      </c>
      <c r="BC51" s="1135"/>
      <c r="BD51" s="1135"/>
      <c r="BE51" s="1135"/>
      <c r="BF51" s="1135"/>
      <c r="BG51" s="1135"/>
      <c r="BH51" s="1135"/>
      <c r="BI51" s="1135"/>
      <c r="BJ51" s="1135"/>
      <c r="BK51" s="1135"/>
      <c r="BL51" s="1135"/>
      <c r="BM51" s="1135"/>
      <c r="BN51" s="1135"/>
      <c r="BO51" s="1135"/>
      <c r="BP51" s="1131">
        <v>61.5</v>
      </c>
      <c r="BQ51" s="1131"/>
      <c r="BR51" s="1131"/>
      <c r="BS51" s="1131"/>
      <c r="BT51" s="1131"/>
      <c r="BU51" s="1131"/>
      <c r="BV51" s="1131"/>
      <c r="BW51" s="1131"/>
      <c r="BX51" s="1131">
        <v>59.8</v>
      </c>
      <c r="BY51" s="1131"/>
      <c r="BZ51" s="1131"/>
      <c r="CA51" s="1131"/>
      <c r="CB51" s="1131"/>
      <c r="CC51" s="1131"/>
      <c r="CD51" s="1131"/>
      <c r="CE51" s="1131"/>
      <c r="CF51" s="1131">
        <v>65</v>
      </c>
      <c r="CG51" s="1131"/>
      <c r="CH51" s="1131"/>
      <c r="CI51" s="1131"/>
      <c r="CJ51" s="1131"/>
      <c r="CK51" s="1131"/>
      <c r="CL51" s="1131"/>
      <c r="CM51" s="1131"/>
      <c r="CN51" s="1131">
        <v>52.3</v>
      </c>
      <c r="CO51" s="1131"/>
      <c r="CP51" s="1131"/>
      <c r="CQ51" s="1131"/>
      <c r="CR51" s="1131"/>
      <c r="CS51" s="1131"/>
      <c r="CT51" s="1131"/>
      <c r="CU51" s="1131"/>
      <c r="CV51" s="1131">
        <v>36</v>
      </c>
      <c r="CW51" s="1131"/>
      <c r="CX51" s="1131"/>
      <c r="CY51" s="1131"/>
      <c r="CZ51" s="1131"/>
      <c r="DA51" s="1131"/>
      <c r="DB51" s="1131"/>
      <c r="DC51" s="1131"/>
    </row>
    <row r="52" spans="1:109" ht="13.5" x14ac:dyDescent="0.15">
      <c r="B52" s="323"/>
      <c r="G52" s="1146"/>
      <c r="H52" s="1146"/>
      <c r="I52" s="1147"/>
      <c r="J52" s="1147"/>
      <c r="K52" s="1145"/>
      <c r="L52" s="1145"/>
      <c r="M52" s="1145"/>
      <c r="N52" s="1145"/>
      <c r="AM52" s="330"/>
      <c r="AN52" s="1135"/>
      <c r="AO52" s="1135"/>
      <c r="AP52" s="1135"/>
      <c r="AQ52" s="1135"/>
      <c r="AR52" s="1135"/>
      <c r="AS52" s="1135"/>
      <c r="AT52" s="1135"/>
      <c r="AU52" s="1135"/>
      <c r="AV52" s="1135"/>
      <c r="AW52" s="1135"/>
      <c r="AX52" s="1135"/>
      <c r="AY52" s="1135"/>
      <c r="AZ52" s="1135"/>
      <c r="BA52" s="1135"/>
      <c r="BB52" s="1135"/>
      <c r="BC52" s="1135"/>
      <c r="BD52" s="1135"/>
      <c r="BE52" s="1135"/>
      <c r="BF52" s="1135"/>
      <c r="BG52" s="1135"/>
      <c r="BH52" s="1135"/>
      <c r="BI52" s="1135"/>
      <c r="BJ52" s="1135"/>
      <c r="BK52" s="1135"/>
      <c r="BL52" s="1135"/>
      <c r="BM52" s="1135"/>
      <c r="BN52" s="1135"/>
      <c r="BO52" s="1135"/>
      <c r="BP52" s="1131"/>
      <c r="BQ52" s="1131"/>
      <c r="BR52" s="1131"/>
      <c r="BS52" s="1131"/>
      <c r="BT52" s="1131"/>
      <c r="BU52" s="1131"/>
      <c r="BV52" s="1131"/>
      <c r="BW52" s="1131"/>
      <c r="BX52" s="1131"/>
      <c r="BY52" s="1131"/>
      <c r="BZ52" s="1131"/>
      <c r="CA52" s="1131"/>
      <c r="CB52" s="1131"/>
      <c r="CC52" s="1131"/>
      <c r="CD52" s="1131"/>
      <c r="CE52" s="1131"/>
      <c r="CF52" s="1131"/>
      <c r="CG52" s="1131"/>
      <c r="CH52" s="1131"/>
      <c r="CI52" s="1131"/>
      <c r="CJ52" s="1131"/>
      <c r="CK52" s="1131"/>
      <c r="CL52" s="1131"/>
      <c r="CM52" s="1131"/>
      <c r="CN52" s="1131"/>
      <c r="CO52" s="1131"/>
      <c r="CP52" s="1131"/>
      <c r="CQ52" s="1131"/>
      <c r="CR52" s="1131"/>
      <c r="CS52" s="1131"/>
      <c r="CT52" s="1131"/>
      <c r="CU52" s="1131"/>
      <c r="CV52" s="1131"/>
      <c r="CW52" s="1131"/>
      <c r="CX52" s="1131"/>
      <c r="CY52" s="1131"/>
      <c r="CZ52" s="1131"/>
      <c r="DA52" s="1131"/>
      <c r="DB52" s="1131"/>
      <c r="DC52" s="1131"/>
    </row>
    <row r="53" spans="1:109" ht="13.5" x14ac:dyDescent="0.15">
      <c r="A53" s="338"/>
      <c r="B53" s="323"/>
      <c r="G53" s="1146"/>
      <c r="H53" s="1146"/>
      <c r="I53" s="1132"/>
      <c r="J53" s="1132"/>
      <c r="K53" s="1145"/>
      <c r="L53" s="1145"/>
      <c r="M53" s="1145"/>
      <c r="N53" s="1145"/>
      <c r="AM53" s="330"/>
      <c r="AN53" s="1135"/>
      <c r="AO53" s="1135"/>
      <c r="AP53" s="1135"/>
      <c r="AQ53" s="1135"/>
      <c r="AR53" s="1135"/>
      <c r="AS53" s="1135"/>
      <c r="AT53" s="1135"/>
      <c r="AU53" s="1135"/>
      <c r="AV53" s="1135"/>
      <c r="AW53" s="1135"/>
      <c r="AX53" s="1135"/>
      <c r="AY53" s="1135"/>
      <c r="AZ53" s="1135"/>
      <c r="BA53" s="1135"/>
      <c r="BB53" s="1135" t="s">
        <v>565</v>
      </c>
      <c r="BC53" s="1135"/>
      <c r="BD53" s="1135"/>
      <c r="BE53" s="1135"/>
      <c r="BF53" s="1135"/>
      <c r="BG53" s="1135"/>
      <c r="BH53" s="1135"/>
      <c r="BI53" s="1135"/>
      <c r="BJ53" s="1135"/>
      <c r="BK53" s="1135"/>
      <c r="BL53" s="1135"/>
      <c r="BM53" s="1135"/>
      <c r="BN53" s="1135"/>
      <c r="BO53" s="1135"/>
      <c r="BP53" s="1131">
        <v>56.3</v>
      </c>
      <c r="BQ53" s="1131"/>
      <c r="BR53" s="1131"/>
      <c r="BS53" s="1131"/>
      <c r="BT53" s="1131"/>
      <c r="BU53" s="1131"/>
      <c r="BV53" s="1131"/>
      <c r="BW53" s="1131"/>
      <c r="BX53" s="1131">
        <v>57.7</v>
      </c>
      <c r="BY53" s="1131"/>
      <c r="BZ53" s="1131"/>
      <c r="CA53" s="1131"/>
      <c r="CB53" s="1131"/>
      <c r="CC53" s="1131"/>
      <c r="CD53" s="1131"/>
      <c r="CE53" s="1131"/>
      <c r="CF53" s="1131">
        <v>57.3</v>
      </c>
      <c r="CG53" s="1131"/>
      <c r="CH53" s="1131"/>
      <c r="CI53" s="1131"/>
      <c r="CJ53" s="1131"/>
      <c r="CK53" s="1131"/>
      <c r="CL53" s="1131"/>
      <c r="CM53" s="1131"/>
      <c r="CN53" s="1131">
        <v>58.9</v>
      </c>
      <c r="CO53" s="1131"/>
      <c r="CP53" s="1131"/>
      <c r="CQ53" s="1131"/>
      <c r="CR53" s="1131"/>
      <c r="CS53" s="1131"/>
      <c r="CT53" s="1131"/>
      <c r="CU53" s="1131"/>
      <c r="CV53" s="1131">
        <v>59.4</v>
      </c>
      <c r="CW53" s="1131"/>
      <c r="CX53" s="1131"/>
      <c r="CY53" s="1131"/>
      <c r="CZ53" s="1131"/>
      <c r="DA53" s="1131"/>
      <c r="DB53" s="1131"/>
      <c r="DC53" s="1131"/>
    </row>
    <row r="54" spans="1:109" ht="13.5" x14ac:dyDescent="0.15">
      <c r="A54" s="338"/>
      <c r="B54" s="323"/>
      <c r="G54" s="1146"/>
      <c r="H54" s="1146"/>
      <c r="I54" s="1132"/>
      <c r="J54" s="1132"/>
      <c r="K54" s="1145"/>
      <c r="L54" s="1145"/>
      <c r="M54" s="1145"/>
      <c r="N54" s="1145"/>
      <c r="AM54" s="330"/>
      <c r="AN54" s="1135"/>
      <c r="AO54" s="1135"/>
      <c r="AP54" s="1135"/>
      <c r="AQ54" s="1135"/>
      <c r="AR54" s="1135"/>
      <c r="AS54" s="1135"/>
      <c r="AT54" s="1135"/>
      <c r="AU54" s="1135"/>
      <c r="AV54" s="1135"/>
      <c r="AW54" s="1135"/>
      <c r="AX54" s="1135"/>
      <c r="AY54" s="1135"/>
      <c r="AZ54" s="1135"/>
      <c r="BA54" s="1135"/>
      <c r="BB54" s="1135"/>
      <c r="BC54" s="1135"/>
      <c r="BD54" s="1135"/>
      <c r="BE54" s="1135"/>
      <c r="BF54" s="1135"/>
      <c r="BG54" s="1135"/>
      <c r="BH54" s="1135"/>
      <c r="BI54" s="1135"/>
      <c r="BJ54" s="1135"/>
      <c r="BK54" s="1135"/>
      <c r="BL54" s="1135"/>
      <c r="BM54" s="1135"/>
      <c r="BN54" s="1135"/>
      <c r="BO54" s="1135"/>
      <c r="BP54" s="1131"/>
      <c r="BQ54" s="1131"/>
      <c r="BR54" s="1131"/>
      <c r="BS54" s="1131"/>
      <c r="BT54" s="1131"/>
      <c r="BU54" s="1131"/>
      <c r="BV54" s="1131"/>
      <c r="BW54" s="1131"/>
      <c r="BX54" s="1131"/>
      <c r="BY54" s="1131"/>
      <c r="BZ54" s="1131"/>
      <c r="CA54" s="1131"/>
      <c r="CB54" s="1131"/>
      <c r="CC54" s="1131"/>
      <c r="CD54" s="1131"/>
      <c r="CE54" s="1131"/>
      <c r="CF54" s="1131"/>
      <c r="CG54" s="1131"/>
      <c r="CH54" s="1131"/>
      <c r="CI54" s="1131"/>
      <c r="CJ54" s="1131"/>
      <c r="CK54" s="1131"/>
      <c r="CL54" s="1131"/>
      <c r="CM54" s="1131"/>
      <c r="CN54" s="1131"/>
      <c r="CO54" s="1131"/>
      <c r="CP54" s="1131"/>
      <c r="CQ54" s="1131"/>
      <c r="CR54" s="1131"/>
      <c r="CS54" s="1131"/>
      <c r="CT54" s="1131"/>
      <c r="CU54" s="1131"/>
      <c r="CV54" s="1131"/>
      <c r="CW54" s="1131"/>
      <c r="CX54" s="1131"/>
      <c r="CY54" s="1131"/>
      <c r="CZ54" s="1131"/>
      <c r="DA54" s="1131"/>
      <c r="DB54" s="1131"/>
      <c r="DC54" s="1131"/>
    </row>
    <row r="55" spans="1:109" ht="13.5" x14ac:dyDescent="0.15">
      <c r="A55" s="338"/>
      <c r="B55" s="323"/>
      <c r="G55" s="1132"/>
      <c r="H55" s="1132"/>
      <c r="I55" s="1132"/>
      <c r="J55" s="1132"/>
      <c r="K55" s="1145"/>
      <c r="L55" s="1145"/>
      <c r="M55" s="1145"/>
      <c r="N55" s="1145"/>
      <c r="AN55" s="1134" t="s">
        <v>559</v>
      </c>
      <c r="AO55" s="1134"/>
      <c r="AP55" s="1134"/>
      <c r="AQ55" s="1134"/>
      <c r="AR55" s="1134"/>
      <c r="AS55" s="1134"/>
      <c r="AT55" s="1134"/>
      <c r="AU55" s="1134"/>
      <c r="AV55" s="1134"/>
      <c r="AW55" s="1134"/>
      <c r="AX55" s="1134"/>
      <c r="AY55" s="1134"/>
      <c r="AZ55" s="1134"/>
      <c r="BA55" s="1134"/>
      <c r="BB55" s="1135" t="s">
        <v>558</v>
      </c>
      <c r="BC55" s="1135"/>
      <c r="BD55" s="1135"/>
      <c r="BE55" s="1135"/>
      <c r="BF55" s="1135"/>
      <c r="BG55" s="1135"/>
      <c r="BH55" s="1135"/>
      <c r="BI55" s="1135"/>
      <c r="BJ55" s="1135"/>
      <c r="BK55" s="1135"/>
      <c r="BL55" s="1135"/>
      <c r="BM55" s="1135"/>
      <c r="BN55" s="1135"/>
      <c r="BO55" s="1135"/>
      <c r="BP55" s="1131">
        <v>35.299999999999997</v>
      </c>
      <c r="BQ55" s="1131"/>
      <c r="BR55" s="1131"/>
      <c r="BS55" s="1131"/>
      <c r="BT55" s="1131"/>
      <c r="BU55" s="1131"/>
      <c r="BV55" s="1131"/>
      <c r="BW55" s="1131"/>
      <c r="BX55" s="1131">
        <v>31.9</v>
      </c>
      <c r="BY55" s="1131"/>
      <c r="BZ55" s="1131"/>
      <c r="CA55" s="1131"/>
      <c r="CB55" s="1131"/>
      <c r="CC55" s="1131"/>
      <c r="CD55" s="1131"/>
      <c r="CE55" s="1131"/>
      <c r="CF55" s="1131">
        <v>24.2</v>
      </c>
      <c r="CG55" s="1131"/>
      <c r="CH55" s="1131"/>
      <c r="CI55" s="1131"/>
      <c r="CJ55" s="1131"/>
      <c r="CK55" s="1131"/>
      <c r="CL55" s="1131"/>
      <c r="CM55" s="1131"/>
      <c r="CN55" s="1131">
        <v>22.1</v>
      </c>
      <c r="CO55" s="1131"/>
      <c r="CP55" s="1131"/>
      <c r="CQ55" s="1131"/>
      <c r="CR55" s="1131"/>
      <c r="CS55" s="1131"/>
      <c r="CT55" s="1131"/>
      <c r="CU55" s="1131"/>
      <c r="CV55" s="1131">
        <v>20.399999999999999</v>
      </c>
      <c r="CW55" s="1131"/>
      <c r="CX55" s="1131"/>
      <c r="CY55" s="1131"/>
      <c r="CZ55" s="1131"/>
      <c r="DA55" s="1131"/>
      <c r="DB55" s="1131"/>
      <c r="DC55" s="1131"/>
    </row>
    <row r="56" spans="1:109" ht="13.5" x14ac:dyDescent="0.15">
      <c r="A56" s="338"/>
      <c r="B56" s="323"/>
      <c r="G56" s="1132"/>
      <c r="H56" s="1132"/>
      <c r="I56" s="1132"/>
      <c r="J56" s="1132"/>
      <c r="K56" s="1145"/>
      <c r="L56" s="1145"/>
      <c r="M56" s="1145"/>
      <c r="N56" s="1145"/>
      <c r="AN56" s="1134"/>
      <c r="AO56" s="1134"/>
      <c r="AP56" s="1134"/>
      <c r="AQ56" s="1134"/>
      <c r="AR56" s="1134"/>
      <c r="AS56" s="1134"/>
      <c r="AT56" s="1134"/>
      <c r="AU56" s="1134"/>
      <c r="AV56" s="1134"/>
      <c r="AW56" s="1134"/>
      <c r="AX56" s="1134"/>
      <c r="AY56" s="1134"/>
      <c r="AZ56" s="1134"/>
      <c r="BA56" s="1134"/>
      <c r="BB56" s="1135"/>
      <c r="BC56" s="1135"/>
      <c r="BD56" s="1135"/>
      <c r="BE56" s="1135"/>
      <c r="BF56" s="1135"/>
      <c r="BG56" s="1135"/>
      <c r="BH56" s="1135"/>
      <c r="BI56" s="1135"/>
      <c r="BJ56" s="1135"/>
      <c r="BK56" s="1135"/>
      <c r="BL56" s="1135"/>
      <c r="BM56" s="1135"/>
      <c r="BN56" s="1135"/>
      <c r="BO56" s="1135"/>
      <c r="BP56" s="1131"/>
      <c r="BQ56" s="1131"/>
      <c r="BR56" s="1131"/>
      <c r="BS56" s="1131"/>
      <c r="BT56" s="1131"/>
      <c r="BU56" s="1131"/>
      <c r="BV56" s="1131"/>
      <c r="BW56" s="1131"/>
      <c r="BX56" s="1131"/>
      <c r="BY56" s="1131"/>
      <c r="BZ56" s="1131"/>
      <c r="CA56" s="1131"/>
      <c r="CB56" s="1131"/>
      <c r="CC56" s="1131"/>
      <c r="CD56" s="1131"/>
      <c r="CE56" s="1131"/>
      <c r="CF56" s="1131"/>
      <c r="CG56" s="1131"/>
      <c r="CH56" s="1131"/>
      <c r="CI56" s="1131"/>
      <c r="CJ56" s="1131"/>
      <c r="CK56" s="1131"/>
      <c r="CL56" s="1131"/>
      <c r="CM56" s="1131"/>
      <c r="CN56" s="1131"/>
      <c r="CO56" s="1131"/>
      <c r="CP56" s="1131"/>
      <c r="CQ56" s="1131"/>
      <c r="CR56" s="1131"/>
      <c r="CS56" s="1131"/>
      <c r="CT56" s="1131"/>
      <c r="CU56" s="1131"/>
      <c r="CV56" s="1131"/>
      <c r="CW56" s="1131"/>
      <c r="CX56" s="1131"/>
      <c r="CY56" s="1131"/>
      <c r="CZ56" s="1131"/>
      <c r="DA56" s="1131"/>
      <c r="DB56" s="1131"/>
      <c r="DC56" s="1131"/>
    </row>
    <row r="57" spans="1:109" s="338" customFormat="1" ht="13.5" x14ac:dyDescent="0.15">
      <c r="B57" s="343"/>
      <c r="G57" s="1132"/>
      <c r="H57" s="1132"/>
      <c r="I57" s="1129"/>
      <c r="J57" s="1129"/>
      <c r="K57" s="1145"/>
      <c r="L57" s="1145"/>
      <c r="M57" s="1145"/>
      <c r="N57" s="1145"/>
      <c r="AM57" s="322"/>
      <c r="AN57" s="1134"/>
      <c r="AO57" s="1134"/>
      <c r="AP57" s="1134"/>
      <c r="AQ57" s="1134"/>
      <c r="AR57" s="1134"/>
      <c r="AS57" s="1134"/>
      <c r="AT57" s="1134"/>
      <c r="AU57" s="1134"/>
      <c r="AV57" s="1134"/>
      <c r="AW57" s="1134"/>
      <c r="AX57" s="1134"/>
      <c r="AY57" s="1134"/>
      <c r="AZ57" s="1134"/>
      <c r="BA57" s="1134"/>
      <c r="BB57" s="1135" t="s">
        <v>565</v>
      </c>
      <c r="BC57" s="1135"/>
      <c r="BD57" s="1135"/>
      <c r="BE57" s="1135"/>
      <c r="BF57" s="1135"/>
      <c r="BG57" s="1135"/>
      <c r="BH57" s="1135"/>
      <c r="BI57" s="1135"/>
      <c r="BJ57" s="1135"/>
      <c r="BK57" s="1135"/>
      <c r="BL57" s="1135"/>
      <c r="BM57" s="1135"/>
      <c r="BN57" s="1135"/>
      <c r="BO57" s="1135"/>
      <c r="BP57" s="1131">
        <v>60.4</v>
      </c>
      <c r="BQ57" s="1131"/>
      <c r="BR57" s="1131"/>
      <c r="BS57" s="1131"/>
      <c r="BT57" s="1131"/>
      <c r="BU57" s="1131"/>
      <c r="BV57" s="1131"/>
      <c r="BW57" s="1131"/>
      <c r="BX57" s="1131">
        <v>59.4</v>
      </c>
      <c r="BY57" s="1131"/>
      <c r="BZ57" s="1131"/>
      <c r="CA57" s="1131"/>
      <c r="CB57" s="1131"/>
      <c r="CC57" s="1131"/>
      <c r="CD57" s="1131"/>
      <c r="CE57" s="1131"/>
      <c r="CF57" s="1131">
        <v>60.2</v>
      </c>
      <c r="CG57" s="1131"/>
      <c r="CH57" s="1131"/>
      <c r="CI57" s="1131"/>
      <c r="CJ57" s="1131"/>
      <c r="CK57" s="1131"/>
      <c r="CL57" s="1131"/>
      <c r="CM57" s="1131"/>
      <c r="CN57" s="1131">
        <v>61.5</v>
      </c>
      <c r="CO57" s="1131"/>
      <c r="CP57" s="1131"/>
      <c r="CQ57" s="1131"/>
      <c r="CR57" s="1131"/>
      <c r="CS57" s="1131"/>
      <c r="CT57" s="1131"/>
      <c r="CU57" s="1131"/>
      <c r="CV57" s="1131">
        <v>62.8</v>
      </c>
      <c r="CW57" s="1131"/>
      <c r="CX57" s="1131"/>
      <c r="CY57" s="1131"/>
      <c r="CZ57" s="1131"/>
      <c r="DA57" s="1131"/>
      <c r="DB57" s="1131"/>
      <c r="DC57" s="1131"/>
      <c r="DD57" s="348"/>
      <c r="DE57" s="343"/>
    </row>
    <row r="58" spans="1:109" s="338" customFormat="1" ht="13.5" x14ac:dyDescent="0.15">
      <c r="A58" s="322"/>
      <c r="B58" s="343"/>
      <c r="G58" s="1132"/>
      <c r="H58" s="1132"/>
      <c r="I58" s="1129"/>
      <c r="J58" s="1129"/>
      <c r="K58" s="1145"/>
      <c r="L58" s="1145"/>
      <c r="M58" s="1145"/>
      <c r="N58" s="1145"/>
      <c r="AM58" s="322"/>
      <c r="AN58" s="1134"/>
      <c r="AO58" s="1134"/>
      <c r="AP58" s="1134"/>
      <c r="AQ58" s="1134"/>
      <c r="AR58" s="1134"/>
      <c r="AS58" s="1134"/>
      <c r="AT58" s="1134"/>
      <c r="AU58" s="1134"/>
      <c r="AV58" s="1134"/>
      <c r="AW58" s="1134"/>
      <c r="AX58" s="1134"/>
      <c r="AY58" s="1134"/>
      <c r="AZ58" s="1134"/>
      <c r="BA58" s="1134"/>
      <c r="BB58" s="1135"/>
      <c r="BC58" s="1135"/>
      <c r="BD58" s="1135"/>
      <c r="BE58" s="1135"/>
      <c r="BF58" s="1135"/>
      <c r="BG58" s="1135"/>
      <c r="BH58" s="1135"/>
      <c r="BI58" s="1135"/>
      <c r="BJ58" s="1135"/>
      <c r="BK58" s="1135"/>
      <c r="BL58" s="1135"/>
      <c r="BM58" s="1135"/>
      <c r="BN58" s="1135"/>
      <c r="BO58" s="1135"/>
      <c r="BP58" s="1131"/>
      <c r="BQ58" s="1131"/>
      <c r="BR58" s="1131"/>
      <c r="BS58" s="1131"/>
      <c r="BT58" s="1131"/>
      <c r="BU58" s="1131"/>
      <c r="BV58" s="1131"/>
      <c r="BW58" s="1131"/>
      <c r="BX58" s="1131"/>
      <c r="BY58" s="1131"/>
      <c r="BZ58" s="1131"/>
      <c r="CA58" s="1131"/>
      <c r="CB58" s="1131"/>
      <c r="CC58" s="1131"/>
      <c r="CD58" s="1131"/>
      <c r="CE58" s="1131"/>
      <c r="CF58" s="1131"/>
      <c r="CG58" s="1131"/>
      <c r="CH58" s="1131"/>
      <c r="CI58" s="1131"/>
      <c r="CJ58" s="1131"/>
      <c r="CK58" s="1131"/>
      <c r="CL58" s="1131"/>
      <c r="CM58" s="1131"/>
      <c r="CN58" s="1131"/>
      <c r="CO58" s="1131"/>
      <c r="CP58" s="1131"/>
      <c r="CQ58" s="1131"/>
      <c r="CR58" s="1131"/>
      <c r="CS58" s="1131"/>
      <c r="CT58" s="1131"/>
      <c r="CU58" s="1131"/>
      <c r="CV58" s="1131"/>
      <c r="CW58" s="1131"/>
      <c r="CX58" s="1131"/>
      <c r="CY58" s="1131"/>
      <c r="CZ58" s="1131"/>
      <c r="DA58" s="1131"/>
      <c r="DB58" s="1131"/>
      <c r="DC58" s="1131"/>
      <c r="DD58" s="348"/>
      <c r="DE58" s="343"/>
    </row>
    <row r="59" spans="1:109" s="338" customFormat="1" ht="13.5" x14ac:dyDescent="0.15">
      <c r="A59" s="322"/>
      <c r="B59" s="343"/>
      <c r="K59" s="349"/>
      <c r="L59" s="349"/>
      <c r="M59" s="349"/>
      <c r="N59" s="349"/>
      <c r="AQ59" s="349"/>
      <c r="AR59" s="349"/>
      <c r="AS59" s="349"/>
      <c r="AT59" s="349"/>
      <c r="BC59" s="349"/>
      <c r="BD59" s="349"/>
      <c r="BE59" s="349"/>
      <c r="BF59" s="349"/>
      <c r="BO59" s="349"/>
      <c r="BP59" s="349"/>
      <c r="BQ59" s="349"/>
      <c r="BR59" s="349"/>
      <c r="CA59" s="349"/>
      <c r="CB59" s="349"/>
      <c r="CC59" s="349"/>
      <c r="CD59" s="349"/>
      <c r="CM59" s="349"/>
      <c r="CN59" s="349"/>
      <c r="CO59" s="349"/>
      <c r="CP59" s="349"/>
      <c r="CY59" s="349"/>
      <c r="CZ59" s="349"/>
      <c r="DA59" s="349"/>
      <c r="DB59" s="349"/>
      <c r="DC59" s="349"/>
      <c r="DD59" s="348"/>
      <c r="DE59" s="343"/>
    </row>
    <row r="60" spans="1:109" s="338" customFormat="1" ht="13.5" x14ac:dyDescent="0.15">
      <c r="A60" s="322"/>
      <c r="B60" s="343"/>
      <c r="K60" s="349"/>
      <c r="L60" s="349"/>
      <c r="M60" s="349"/>
      <c r="N60" s="349"/>
      <c r="AQ60" s="349"/>
      <c r="AR60" s="349"/>
      <c r="AS60" s="349"/>
      <c r="AT60" s="349"/>
      <c r="BC60" s="349"/>
      <c r="BD60" s="349"/>
      <c r="BE60" s="349"/>
      <c r="BF60" s="349"/>
      <c r="BO60" s="349"/>
      <c r="BP60" s="349"/>
      <c r="BQ60" s="349"/>
      <c r="BR60" s="349"/>
      <c r="CA60" s="349"/>
      <c r="CB60" s="349"/>
      <c r="CC60" s="349"/>
      <c r="CD60" s="349"/>
      <c r="CM60" s="349"/>
      <c r="CN60" s="349"/>
      <c r="CO60" s="349"/>
      <c r="CP60" s="349"/>
      <c r="CY60" s="349"/>
      <c r="CZ60" s="349"/>
      <c r="DA60" s="349"/>
      <c r="DB60" s="349"/>
      <c r="DC60" s="349"/>
      <c r="DD60" s="348"/>
      <c r="DE60" s="343"/>
    </row>
    <row r="61" spans="1:109" s="338" customFormat="1" ht="13.5" x14ac:dyDescent="0.15">
      <c r="A61" s="322"/>
      <c r="B61" s="347"/>
      <c r="C61" s="346"/>
      <c r="D61" s="346"/>
      <c r="E61" s="346"/>
      <c r="F61" s="346"/>
      <c r="G61" s="346"/>
      <c r="H61" s="346"/>
      <c r="I61" s="346"/>
      <c r="J61" s="346"/>
      <c r="K61" s="346"/>
      <c r="L61" s="346"/>
      <c r="M61" s="345"/>
      <c r="N61" s="345"/>
      <c r="O61" s="346"/>
      <c r="P61" s="346"/>
      <c r="Q61" s="346"/>
      <c r="R61" s="346"/>
      <c r="S61" s="346"/>
      <c r="T61" s="346"/>
      <c r="U61" s="346"/>
      <c r="V61" s="346"/>
      <c r="W61" s="346"/>
      <c r="X61" s="346"/>
      <c r="Y61" s="346"/>
      <c r="Z61" s="346"/>
      <c r="AA61" s="346"/>
      <c r="AB61" s="346"/>
      <c r="AC61" s="346"/>
      <c r="AD61" s="346"/>
      <c r="AE61" s="346"/>
      <c r="AF61" s="346"/>
      <c r="AG61" s="346"/>
      <c r="AH61" s="346"/>
      <c r="AI61" s="346"/>
      <c r="AJ61" s="346"/>
      <c r="AK61" s="346"/>
      <c r="AL61" s="346"/>
      <c r="AM61" s="346"/>
      <c r="AN61" s="346"/>
      <c r="AO61" s="346"/>
      <c r="AP61" s="346"/>
      <c r="AQ61" s="346"/>
      <c r="AR61" s="346"/>
      <c r="AS61" s="345"/>
      <c r="AT61" s="345"/>
      <c r="AU61" s="346"/>
      <c r="AV61" s="346"/>
      <c r="AW61" s="346"/>
      <c r="AX61" s="346"/>
      <c r="AY61" s="346"/>
      <c r="AZ61" s="346"/>
      <c r="BA61" s="346"/>
      <c r="BB61" s="346"/>
      <c r="BC61" s="346"/>
      <c r="BD61" s="346"/>
      <c r="BE61" s="345"/>
      <c r="BF61" s="345"/>
      <c r="BG61" s="346"/>
      <c r="BH61" s="346"/>
      <c r="BI61" s="346"/>
      <c r="BJ61" s="346"/>
      <c r="BK61" s="346"/>
      <c r="BL61" s="346"/>
      <c r="BM61" s="346"/>
      <c r="BN61" s="346"/>
      <c r="BO61" s="346"/>
      <c r="BP61" s="346"/>
      <c r="BQ61" s="345"/>
      <c r="BR61" s="345"/>
      <c r="BS61" s="346"/>
      <c r="BT61" s="346"/>
      <c r="BU61" s="346"/>
      <c r="BV61" s="346"/>
      <c r="BW61" s="346"/>
      <c r="BX61" s="346"/>
      <c r="BY61" s="346"/>
      <c r="BZ61" s="346"/>
      <c r="CA61" s="346"/>
      <c r="CB61" s="346"/>
      <c r="CC61" s="345"/>
      <c r="CD61" s="345"/>
      <c r="CE61" s="346"/>
      <c r="CF61" s="346"/>
      <c r="CG61" s="346"/>
      <c r="CH61" s="346"/>
      <c r="CI61" s="346"/>
      <c r="CJ61" s="346"/>
      <c r="CK61" s="346"/>
      <c r="CL61" s="346"/>
      <c r="CM61" s="346"/>
      <c r="CN61" s="346"/>
      <c r="CO61" s="345"/>
      <c r="CP61" s="345"/>
      <c r="CQ61" s="346"/>
      <c r="CR61" s="346"/>
      <c r="CS61" s="346"/>
      <c r="CT61" s="346"/>
      <c r="CU61" s="346"/>
      <c r="CV61" s="346"/>
      <c r="CW61" s="346"/>
      <c r="CX61" s="346"/>
      <c r="CY61" s="346"/>
      <c r="CZ61" s="346"/>
      <c r="DA61" s="345"/>
      <c r="DB61" s="345"/>
      <c r="DC61" s="345"/>
      <c r="DD61" s="344"/>
      <c r="DE61" s="343"/>
    </row>
    <row r="62" spans="1:109" ht="13.5" x14ac:dyDescent="0.15">
      <c r="B62" s="342"/>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c r="AB62" s="342"/>
      <c r="AC62" s="342"/>
      <c r="AD62" s="342"/>
      <c r="AE62" s="342"/>
      <c r="AF62" s="342"/>
      <c r="AG62" s="342"/>
      <c r="AH62" s="342"/>
      <c r="AI62" s="342"/>
      <c r="AJ62" s="342"/>
      <c r="AK62" s="342"/>
      <c r="AL62" s="342"/>
      <c r="AM62" s="342"/>
      <c r="AN62" s="342"/>
      <c r="AO62" s="342"/>
      <c r="AP62" s="342"/>
      <c r="AQ62" s="342"/>
      <c r="AR62" s="342"/>
      <c r="AS62" s="342"/>
      <c r="AT62" s="342"/>
      <c r="AU62" s="342"/>
      <c r="AV62" s="342"/>
      <c r="AW62" s="342"/>
      <c r="AX62" s="342"/>
      <c r="AY62" s="342"/>
      <c r="AZ62" s="342"/>
      <c r="BA62" s="342"/>
      <c r="BB62" s="342"/>
      <c r="BC62" s="342"/>
      <c r="BD62" s="342"/>
      <c r="BE62" s="342"/>
      <c r="BF62" s="342"/>
      <c r="BG62" s="342"/>
      <c r="BH62" s="342"/>
      <c r="BI62" s="342"/>
      <c r="BJ62" s="342"/>
      <c r="BK62" s="342"/>
      <c r="BL62" s="342"/>
      <c r="BM62" s="342"/>
      <c r="BN62" s="342"/>
      <c r="BO62" s="342"/>
      <c r="BP62" s="342"/>
      <c r="BQ62" s="342"/>
      <c r="BR62" s="342"/>
      <c r="BS62" s="342"/>
      <c r="BT62" s="342"/>
      <c r="BU62" s="342"/>
      <c r="BV62" s="342"/>
      <c r="BW62" s="342"/>
      <c r="BX62" s="342"/>
      <c r="BY62" s="342"/>
      <c r="BZ62" s="342"/>
      <c r="CA62" s="342"/>
      <c r="CB62" s="342"/>
      <c r="CC62" s="342"/>
      <c r="CD62" s="342"/>
      <c r="CE62" s="342"/>
      <c r="CF62" s="342"/>
      <c r="CG62" s="342"/>
      <c r="CH62" s="342"/>
      <c r="CI62" s="342"/>
      <c r="CJ62" s="342"/>
      <c r="CK62" s="342"/>
      <c r="CL62" s="342"/>
      <c r="CM62" s="342"/>
      <c r="CN62" s="342"/>
      <c r="CO62" s="342"/>
      <c r="CP62" s="342"/>
      <c r="CQ62" s="342"/>
      <c r="CR62" s="342"/>
      <c r="CS62" s="342"/>
      <c r="CT62" s="342"/>
      <c r="CU62" s="342"/>
      <c r="CV62" s="342"/>
      <c r="CW62" s="342"/>
      <c r="CX62" s="342"/>
      <c r="CY62" s="342"/>
      <c r="CZ62" s="342"/>
      <c r="DA62" s="342"/>
      <c r="DB62" s="342"/>
      <c r="DC62" s="342"/>
      <c r="DD62" s="342"/>
      <c r="DE62" s="322"/>
    </row>
    <row r="63" spans="1:109" ht="17.25" x14ac:dyDescent="0.15">
      <c r="B63" s="341" t="s">
        <v>564</v>
      </c>
    </row>
    <row r="64" spans="1:109" ht="13.5" x14ac:dyDescent="0.15">
      <c r="B64" s="323"/>
      <c r="G64" s="339"/>
      <c r="N64" s="340"/>
      <c r="AM64" s="339"/>
      <c r="AN64" s="339" t="s">
        <v>563</v>
      </c>
      <c r="AP64" s="338"/>
      <c r="AQ64" s="338"/>
      <c r="AR64" s="338"/>
      <c r="AY64" s="339"/>
      <c r="BA64" s="338"/>
      <c r="BB64" s="338"/>
      <c r="BC64" s="338"/>
      <c r="BK64" s="339"/>
      <c r="BM64" s="338"/>
      <c r="BN64" s="338"/>
      <c r="BO64" s="338"/>
      <c r="BW64" s="339"/>
      <c r="BY64" s="338"/>
      <c r="BZ64" s="338"/>
      <c r="CA64" s="338"/>
      <c r="CI64" s="339"/>
      <c r="CK64" s="338"/>
      <c r="CL64" s="338"/>
      <c r="CM64" s="338"/>
      <c r="CU64" s="339"/>
      <c r="CW64" s="338"/>
      <c r="CX64" s="338"/>
      <c r="CY64" s="338"/>
    </row>
    <row r="65" spans="2:107" ht="13.5" x14ac:dyDescent="0.15">
      <c r="B65" s="323"/>
      <c r="AN65" s="1136" t="s">
        <v>562</v>
      </c>
      <c r="AO65" s="1137"/>
      <c r="AP65" s="1137"/>
      <c r="AQ65" s="1137"/>
      <c r="AR65" s="1137"/>
      <c r="AS65" s="1137"/>
      <c r="AT65" s="1137"/>
      <c r="AU65" s="1137"/>
      <c r="AV65" s="1137"/>
      <c r="AW65" s="1137"/>
      <c r="AX65" s="1137"/>
      <c r="AY65" s="1137"/>
      <c r="AZ65" s="1137"/>
      <c r="BA65" s="1137"/>
      <c r="BB65" s="1137"/>
      <c r="BC65" s="1137"/>
      <c r="BD65" s="1137"/>
      <c r="BE65" s="1137"/>
      <c r="BF65" s="1137"/>
      <c r="BG65" s="1137"/>
      <c r="BH65" s="1137"/>
      <c r="BI65" s="1137"/>
      <c r="BJ65" s="1137"/>
      <c r="BK65" s="1137"/>
      <c r="BL65" s="1137"/>
      <c r="BM65" s="1137"/>
      <c r="BN65" s="1137"/>
      <c r="BO65" s="1137"/>
      <c r="BP65" s="1137"/>
      <c r="BQ65" s="1137"/>
      <c r="BR65" s="1137"/>
      <c r="BS65" s="1137"/>
      <c r="BT65" s="1137"/>
      <c r="BU65" s="1137"/>
      <c r="BV65" s="1137"/>
      <c r="BW65" s="1137"/>
      <c r="BX65" s="1137"/>
      <c r="BY65" s="1137"/>
      <c r="BZ65" s="1137"/>
      <c r="CA65" s="1137"/>
      <c r="CB65" s="1137"/>
      <c r="CC65" s="1137"/>
      <c r="CD65" s="1137"/>
      <c r="CE65" s="1137"/>
      <c r="CF65" s="1137"/>
      <c r="CG65" s="1137"/>
      <c r="CH65" s="1137"/>
      <c r="CI65" s="1137"/>
      <c r="CJ65" s="1137"/>
      <c r="CK65" s="1137"/>
      <c r="CL65" s="1137"/>
      <c r="CM65" s="1137"/>
      <c r="CN65" s="1137"/>
      <c r="CO65" s="1137"/>
      <c r="CP65" s="1137"/>
      <c r="CQ65" s="1137"/>
      <c r="CR65" s="1137"/>
      <c r="CS65" s="1137"/>
      <c r="CT65" s="1137"/>
      <c r="CU65" s="1137"/>
      <c r="CV65" s="1137"/>
      <c r="CW65" s="1137"/>
      <c r="CX65" s="1137"/>
      <c r="CY65" s="1137"/>
      <c r="CZ65" s="1137"/>
      <c r="DA65" s="1137"/>
      <c r="DB65" s="1137"/>
      <c r="DC65" s="1138"/>
    </row>
    <row r="66" spans="2:107" ht="13.5" x14ac:dyDescent="0.15">
      <c r="B66" s="323"/>
      <c r="AN66" s="1139"/>
      <c r="AO66" s="1140"/>
      <c r="AP66" s="1140"/>
      <c r="AQ66" s="1140"/>
      <c r="AR66" s="1140"/>
      <c r="AS66" s="1140"/>
      <c r="AT66" s="1140"/>
      <c r="AU66" s="1140"/>
      <c r="AV66" s="1140"/>
      <c r="AW66" s="1140"/>
      <c r="AX66" s="1140"/>
      <c r="AY66" s="1140"/>
      <c r="AZ66" s="1140"/>
      <c r="BA66" s="1140"/>
      <c r="BB66" s="1140"/>
      <c r="BC66" s="1140"/>
      <c r="BD66" s="1140"/>
      <c r="BE66" s="1140"/>
      <c r="BF66" s="1140"/>
      <c r="BG66" s="1140"/>
      <c r="BH66" s="1140"/>
      <c r="BI66" s="1140"/>
      <c r="BJ66" s="1140"/>
      <c r="BK66" s="1140"/>
      <c r="BL66" s="1140"/>
      <c r="BM66" s="1140"/>
      <c r="BN66" s="1140"/>
      <c r="BO66" s="1140"/>
      <c r="BP66" s="1140"/>
      <c r="BQ66" s="1140"/>
      <c r="BR66" s="1140"/>
      <c r="BS66" s="1140"/>
      <c r="BT66" s="1140"/>
      <c r="BU66" s="1140"/>
      <c r="BV66" s="1140"/>
      <c r="BW66" s="1140"/>
      <c r="BX66" s="1140"/>
      <c r="BY66" s="1140"/>
      <c r="BZ66" s="1140"/>
      <c r="CA66" s="1140"/>
      <c r="CB66" s="1140"/>
      <c r="CC66" s="1140"/>
      <c r="CD66" s="1140"/>
      <c r="CE66" s="1140"/>
      <c r="CF66" s="1140"/>
      <c r="CG66" s="1140"/>
      <c r="CH66" s="1140"/>
      <c r="CI66" s="1140"/>
      <c r="CJ66" s="1140"/>
      <c r="CK66" s="1140"/>
      <c r="CL66" s="1140"/>
      <c r="CM66" s="1140"/>
      <c r="CN66" s="1140"/>
      <c r="CO66" s="1140"/>
      <c r="CP66" s="1140"/>
      <c r="CQ66" s="1140"/>
      <c r="CR66" s="1140"/>
      <c r="CS66" s="1140"/>
      <c r="CT66" s="1140"/>
      <c r="CU66" s="1140"/>
      <c r="CV66" s="1140"/>
      <c r="CW66" s="1140"/>
      <c r="CX66" s="1140"/>
      <c r="CY66" s="1140"/>
      <c r="CZ66" s="1140"/>
      <c r="DA66" s="1140"/>
      <c r="DB66" s="1140"/>
      <c r="DC66" s="1141"/>
    </row>
    <row r="67" spans="2:107" ht="13.5" x14ac:dyDescent="0.15">
      <c r="B67" s="323"/>
      <c r="AN67" s="1139"/>
      <c r="AO67" s="1140"/>
      <c r="AP67" s="1140"/>
      <c r="AQ67" s="1140"/>
      <c r="AR67" s="1140"/>
      <c r="AS67" s="1140"/>
      <c r="AT67" s="1140"/>
      <c r="AU67" s="1140"/>
      <c r="AV67" s="1140"/>
      <c r="AW67" s="1140"/>
      <c r="AX67" s="1140"/>
      <c r="AY67" s="1140"/>
      <c r="AZ67" s="1140"/>
      <c r="BA67" s="1140"/>
      <c r="BB67" s="1140"/>
      <c r="BC67" s="1140"/>
      <c r="BD67" s="1140"/>
      <c r="BE67" s="1140"/>
      <c r="BF67" s="1140"/>
      <c r="BG67" s="1140"/>
      <c r="BH67" s="1140"/>
      <c r="BI67" s="1140"/>
      <c r="BJ67" s="1140"/>
      <c r="BK67" s="1140"/>
      <c r="BL67" s="1140"/>
      <c r="BM67" s="1140"/>
      <c r="BN67" s="1140"/>
      <c r="BO67" s="1140"/>
      <c r="BP67" s="1140"/>
      <c r="BQ67" s="1140"/>
      <c r="BR67" s="1140"/>
      <c r="BS67" s="1140"/>
      <c r="BT67" s="1140"/>
      <c r="BU67" s="1140"/>
      <c r="BV67" s="1140"/>
      <c r="BW67" s="1140"/>
      <c r="BX67" s="1140"/>
      <c r="BY67" s="1140"/>
      <c r="BZ67" s="1140"/>
      <c r="CA67" s="1140"/>
      <c r="CB67" s="1140"/>
      <c r="CC67" s="1140"/>
      <c r="CD67" s="1140"/>
      <c r="CE67" s="1140"/>
      <c r="CF67" s="1140"/>
      <c r="CG67" s="1140"/>
      <c r="CH67" s="1140"/>
      <c r="CI67" s="1140"/>
      <c r="CJ67" s="1140"/>
      <c r="CK67" s="1140"/>
      <c r="CL67" s="1140"/>
      <c r="CM67" s="1140"/>
      <c r="CN67" s="1140"/>
      <c r="CO67" s="1140"/>
      <c r="CP67" s="1140"/>
      <c r="CQ67" s="1140"/>
      <c r="CR67" s="1140"/>
      <c r="CS67" s="1140"/>
      <c r="CT67" s="1140"/>
      <c r="CU67" s="1140"/>
      <c r="CV67" s="1140"/>
      <c r="CW67" s="1140"/>
      <c r="CX67" s="1140"/>
      <c r="CY67" s="1140"/>
      <c r="CZ67" s="1140"/>
      <c r="DA67" s="1140"/>
      <c r="DB67" s="1140"/>
      <c r="DC67" s="1141"/>
    </row>
    <row r="68" spans="2:107" ht="13.5" x14ac:dyDescent="0.15">
      <c r="B68" s="323"/>
      <c r="AN68" s="1139"/>
      <c r="AO68" s="1140"/>
      <c r="AP68" s="1140"/>
      <c r="AQ68" s="1140"/>
      <c r="AR68" s="1140"/>
      <c r="AS68" s="1140"/>
      <c r="AT68" s="1140"/>
      <c r="AU68" s="1140"/>
      <c r="AV68" s="1140"/>
      <c r="AW68" s="1140"/>
      <c r="AX68" s="1140"/>
      <c r="AY68" s="1140"/>
      <c r="AZ68" s="1140"/>
      <c r="BA68" s="1140"/>
      <c r="BB68" s="1140"/>
      <c r="BC68" s="1140"/>
      <c r="BD68" s="1140"/>
      <c r="BE68" s="1140"/>
      <c r="BF68" s="1140"/>
      <c r="BG68" s="1140"/>
      <c r="BH68" s="1140"/>
      <c r="BI68" s="1140"/>
      <c r="BJ68" s="1140"/>
      <c r="BK68" s="1140"/>
      <c r="BL68" s="1140"/>
      <c r="BM68" s="1140"/>
      <c r="BN68" s="1140"/>
      <c r="BO68" s="1140"/>
      <c r="BP68" s="1140"/>
      <c r="BQ68" s="1140"/>
      <c r="BR68" s="1140"/>
      <c r="BS68" s="1140"/>
      <c r="BT68" s="1140"/>
      <c r="BU68" s="1140"/>
      <c r="BV68" s="1140"/>
      <c r="BW68" s="1140"/>
      <c r="BX68" s="1140"/>
      <c r="BY68" s="1140"/>
      <c r="BZ68" s="1140"/>
      <c r="CA68" s="1140"/>
      <c r="CB68" s="1140"/>
      <c r="CC68" s="1140"/>
      <c r="CD68" s="1140"/>
      <c r="CE68" s="1140"/>
      <c r="CF68" s="1140"/>
      <c r="CG68" s="1140"/>
      <c r="CH68" s="1140"/>
      <c r="CI68" s="1140"/>
      <c r="CJ68" s="1140"/>
      <c r="CK68" s="1140"/>
      <c r="CL68" s="1140"/>
      <c r="CM68" s="1140"/>
      <c r="CN68" s="1140"/>
      <c r="CO68" s="1140"/>
      <c r="CP68" s="1140"/>
      <c r="CQ68" s="1140"/>
      <c r="CR68" s="1140"/>
      <c r="CS68" s="1140"/>
      <c r="CT68" s="1140"/>
      <c r="CU68" s="1140"/>
      <c r="CV68" s="1140"/>
      <c r="CW68" s="1140"/>
      <c r="CX68" s="1140"/>
      <c r="CY68" s="1140"/>
      <c r="CZ68" s="1140"/>
      <c r="DA68" s="1140"/>
      <c r="DB68" s="1140"/>
      <c r="DC68" s="1141"/>
    </row>
    <row r="69" spans="2:107" ht="13.5" x14ac:dyDescent="0.15">
      <c r="B69" s="323"/>
      <c r="AN69" s="1142"/>
      <c r="AO69" s="1143"/>
      <c r="AP69" s="1143"/>
      <c r="AQ69" s="1143"/>
      <c r="AR69" s="1143"/>
      <c r="AS69" s="1143"/>
      <c r="AT69" s="1143"/>
      <c r="AU69" s="1143"/>
      <c r="AV69" s="1143"/>
      <c r="AW69" s="1143"/>
      <c r="AX69" s="1143"/>
      <c r="AY69" s="1143"/>
      <c r="AZ69" s="1143"/>
      <c r="BA69" s="1143"/>
      <c r="BB69" s="1143"/>
      <c r="BC69" s="1143"/>
      <c r="BD69" s="1143"/>
      <c r="BE69" s="1143"/>
      <c r="BF69" s="1143"/>
      <c r="BG69" s="1143"/>
      <c r="BH69" s="1143"/>
      <c r="BI69" s="1143"/>
      <c r="BJ69" s="1143"/>
      <c r="BK69" s="1143"/>
      <c r="BL69" s="1143"/>
      <c r="BM69" s="1143"/>
      <c r="BN69" s="1143"/>
      <c r="BO69" s="1143"/>
      <c r="BP69" s="1143"/>
      <c r="BQ69" s="1143"/>
      <c r="BR69" s="1143"/>
      <c r="BS69" s="1143"/>
      <c r="BT69" s="1143"/>
      <c r="BU69" s="1143"/>
      <c r="BV69" s="1143"/>
      <c r="BW69" s="1143"/>
      <c r="BX69" s="1143"/>
      <c r="BY69" s="1143"/>
      <c r="BZ69" s="1143"/>
      <c r="CA69" s="1143"/>
      <c r="CB69" s="1143"/>
      <c r="CC69" s="1143"/>
      <c r="CD69" s="1143"/>
      <c r="CE69" s="1143"/>
      <c r="CF69" s="1143"/>
      <c r="CG69" s="1143"/>
      <c r="CH69" s="1143"/>
      <c r="CI69" s="1143"/>
      <c r="CJ69" s="1143"/>
      <c r="CK69" s="1143"/>
      <c r="CL69" s="1143"/>
      <c r="CM69" s="1143"/>
      <c r="CN69" s="1143"/>
      <c r="CO69" s="1143"/>
      <c r="CP69" s="1143"/>
      <c r="CQ69" s="1143"/>
      <c r="CR69" s="1143"/>
      <c r="CS69" s="1143"/>
      <c r="CT69" s="1143"/>
      <c r="CU69" s="1143"/>
      <c r="CV69" s="1143"/>
      <c r="CW69" s="1143"/>
      <c r="CX69" s="1143"/>
      <c r="CY69" s="1143"/>
      <c r="CZ69" s="1143"/>
      <c r="DA69" s="1143"/>
      <c r="DB69" s="1143"/>
      <c r="DC69" s="1144"/>
    </row>
    <row r="70" spans="2:107" ht="13.5" x14ac:dyDescent="0.15">
      <c r="B70" s="323"/>
      <c r="H70" s="337"/>
      <c r="I70" s="337"/>
      <c r="J70" s="335"/>
      <c r="K70" s="335"/>
      <c r="L70" s="334"/>
      <c r="M70" s="335"/>
      <c r="N70" s="334"/>
      <c r="AN70" s="330"/>
      <c r="AO70" s="330"/>
      <c r="AP70" s="330"/>
      <c r="AZ70" s="330"/>
      <c r="BA70" s="330"/>
      <c r="BB70" s="330"/>
      <c r="BL70" s="330"/>
      <c r="BM70" s="330"/>
      <c r="BN70" s="330"/>
      <c r="BX70" s="330"/>
      <c r="BY70" s="330"/>
      <c r="BZ70" s="330"/>
      <c r="CJ70" s="330"/>
      <c r="CK70" s="330"/>
      <c r="CL70" s="330"/>
      <c r="CV70" s="330"/>
      <c r="CW70" s="330"/>
      <c r="CX70" s="330"/>
    </row>
    <row r="71" spans="2:107" ht="13.5" x14ac:dyDescent="0.15">
      <c r="B71" s="323"/>
      <c r="G71" s="333"/>
      <c r="I71" s="336"/>
      <c r="J71" s="335"/>
      <c r="K71" s="335"/>
      <c r="L71" s="334"/>
      <c r="M71" s="335"/>
      <c r="N71" s="334"/>
      <c r="AM71" s="333"/>
      <c r="AN71" s="322" t="s">
        <v>561</v>
      </c>
    </row>
    <row r="72" spans="2:107" ht="13.5" x14ac:dyDescent="0.15">
      <c r="B72" s="323"/>
      <c r="G72" s="1132"/>
      <c r="H72" s="1132"/>
      <c r="I72" s="1132"/>
      <c r="J72" s="1132"/>
      <c r="K72" s="332"/>
      <c r="L72" s="332"/>
      <c r="M72" s="331"/>
      <c r="N72" s="331"/>
      <c r="AN72" s="1148"/>
      <c r="AO72" s="1149"/>
      <c r="AP72" s="1149"/>
      <c r="AQ72" s="1149"/>
      <c r="AR72" s="1149"/>
      <c r="AS72" s="1149"/>
      <c r="AT72" s="1149"/>
      <c r="AU72" s="1149"/>
      <c r="AV72" s="1149"/>
      <c r="AW72" s="1149"/>
      <c r="AX72" s="1149"/>
      <c r="AY72" s="1149"/>
      <c r="AZ72" s="1149"/>
      <c r="BA72" s="1149"/>
      <c r="BB72" s="1149"/>
      <c r="BC72" s="1149"/>
      <c r="BD72" s="1149"/>
      <c r="BE72" s="1149"/>
      <c r="BF72" s="1149"/>
      <c r="BG72" s="1149"/>
      <c r="BH72" s="1149"/>
      <c r="BI72" s="1149"/>
      <c r="BJ72" s="1149"/>
      <c r="BK72" s="1149"/>
      <c r="BL72" s="1149"/>
      <c r="BM72" s="1149"/>
      <c r="BN72" s="1149"/>
      <c r="BO72" s="1150"/>
      <c r="BP72" s="1134" t="s">
        <v>534</v>
      </c>
      <c r="BQ72" s="1134"/>
      <c r="BR72" s="1134"/>
      <c r="BS72" s="1134"/>
      <c r="BT72" s="1134"/>
      <c r="BU72" s="1134"/>
      <c r="BV72" s="1134"/>
      <c r="BW72" s="1134"/>
      <c r="BX72" s="1134" t="s">
        <v>412</v>
      </c>
      <c r="BY72" s="1134"/>
      <c r="BZ72" s="1134"/>
      <c r="CA72" s="1134"/>
      <c r="CB72" s="1134"/>
      <c r="CC72" s="1134"/>
      <c r="CD72" s="1134"/>
      <c r="CE72" s="1134"/>
      <c r="CF72" s="1134" t="s">
        <v>535</v>
      </c>
      <c r="CG72" s="1134"/>
      <c r="CH72" s="1134"/>
      <c r="CI72" s="1134"/>
      <c r="CJ72" s="1134"/>
      <c r="CK72" s="1134"/>
      <c r="CL72" s="1134"/>
      <c r="CM72" s="1134"/>
      <c r="CN72" s="1134" t="s">
        <v>536</v>
      </c>
      <c r="CO72" s="1134"/>
      <c r="CP72" s="1134"/>
      <c r="CQ72" s="1134"/>
      <c r="CR72" s="1134"/>
      <c r="CS72" s="1134"/>
      <c r="CT72" s="1134"/>
      <c r="CU72" s="1134"/>
      <c r="CV72" s="1134" t="s">
        <v>537</v>
      </c>
      <c r="CW72" s="1134"/>
      <c r="CX72" s="1134"/>
      <c r="CY72" s="1134"/>
      <c r="CZ72" s="1134"/>
      <c r="DA72" s="1134"/>
      <c r="DB72" s="1134"/>
      <c r="DC72" s="1134"/>
    </row>
    <row r="73" spans="2:107" ht="13.5" x14ac:dyDescent="0.15">
      <c r="B73" s="323"/>
      <c r="G73" s="1146"/>
      <c r="H73" s="1146"/>
      <c r="I73" s="1146"/>
      <c r="J73" s="1146"/>
      <c r="K73" s="1133"/>
      <c r="L73" s="1133"/>
      <c r="M73" s="1133"/>
      <c r="N73" s="1133"/>
      <c r="AM73" s="330"/>
      <c r="AN73" s="1135" t="s">
        <v>560</v>
      </c>
      <c r="AO73" s="1135"/>
      <c r="AP73" s="1135"/>
      <c r="AQ73" s="1135"/>
      <c r="AR73" s="1135"/>
      <c r="AS73" s="1135"/>
      <c r="AT73" s="1135"/>
      <c r="AU73" s="1135"/>
      <c r="AV73" s="1135"/>
      <c r="AW73" s="1135"/>
      <c r="AX73" s="1135"/>
      <c r="AY73" s="1135"/>
      <c r="AZ73" s="1135"/>
      <c r="BA73" s="1135"/>
      <c r="BB73" s="1135" t="s">
        <v>558</v>
      </c>
      <c r="BC73" s="1135"/>
      <c r="BD73" s="1135"/>
      <c r="BE73" s="1135"/>
      <c r="BF73" s="1135"/>
      <c r="BG73" s="1135"/>
      <c r="BH73" s="1135"/>
      <c r="BI73" s="1135"/>
      <c r="BJ73" s="1135"/>
      <c r="BK73" s="1135"/>
      <c r="BL73" s="1135"/>
      <c r="BM73" s="1135"/>
      <c r="BN73" s="1135"/>
      <c r="BO73" s="1135"/>
      <c r="BP73" s="1131">
        <v>61.5</v>
      </c>
      <c r="BQ73" s="1131"/>
      <c r="BR73" s="1131"/>
      <c r="BS73" s="1131"/>
      <c r="BT73" s="1131"/>
      <c r="BU73" s="1131"/>
      <c r="BV73" s="1131"/>
      <c r="BW73" s="1131"/>
      <c r="BX73" s="1131">
        <v>59.8</v>
      </c>
      <c r="BY73" s="1131"/>
      <c r="BZ73" s="1131"/>
      <c r="CA73" s="1131"/>
      <c r="CB73" s="1131"/>
      <c r="CC73" s="1131"/>
      <c r="CD73" s="1131"/>
      <c r="CE73" s="1131"/>
      <c r="CF73" s="1131">
        <v>65</v>
      </c>
      <c r="CG73" s="1131"/>
      <c r="CH73" s="1131"/>
      <c r="CI73" s="1131"/>
      <c r="CJ73" s="1131"/>
      <c r="CK73" s="1131"/>
      <c r="CL73" s="1131"/>
      <c r="CM73" s="1131"/>
      <c r="CN73" s="1131">
        <v>52.3</v>
      </c>
      <c r="CO73" s="1131"/>
      <c r="CP73" s="1131"/>
      <c r="CQ73" s="1131"/>
      <c r="CR73" s="1131"/>
      <c r="CS73" s="1131"/>
      <c r="CT73" s="1131"/>
      <c r="CU73" s="1131"/>
      <c r="CV73" s="1131">
        <v>36</v>
      </c>
      <c r="CW73" s="1131"/>
      <c r="CX73" s="1131"/>
      <c r="CY73" s="1131"/>
      <c r="CZ73" s="1131"/>
      <c r="DA73" s="1131"/>
      <c r="DB73" s="1131"/>
      <c r="DC73" s="1131"/>
    </row>
    <row r="74" spans="2:107" ht="13.5" x14ac:dyDescent="0.15">
      <c r="B74" s="323"/>
      <c r="G74" s="1146"/>
      <c r="H74" s="1146"/>
      <c r="I74" s="1146"/>
      <c r="J74" s="1146"/>
      <c r="K74" s="1133"/>
      <c r="L74" s="1133"/>
      <c r="M74" s="1133"/>
      <c r="N74" s="1133"/>
      <c r="AM74" s="330"/>
      <c r="AN74" s="1135"/>
      <c r="AO74" s="1135"/>
      <c r="AP74" s="1135"/>
      <c r="AQ74" s="1135"/>
      <c r="AR74" s="1135"/>
      <c r="AS74" s="1135"/>
      <c r="AT74" s="1135"/>
      <c r="AU74" s="1135"/>
      <c r="AV74" s="1135"/>
      <c r="AW74" s="1135"/>
      <c r="AX74" s="1135"/>
      <c r="AY74" s="1135"/>
      <c r="AZ74" s="1135"/>
      <c r="BA74" s="1135"/>
      <c r="BB74" s="1135"/>
      <c r="BC74" s="1135"/>
      <c r="BD74" s="1135"/>
      <c r="BE74" s="1135"/>
      <c r="BF74" s="1135"/>
      <c r="BG74" s="1135"/>
      <c r="BH74" s="1135"/>
      <c r="BI74" s="1135"/>
      <c r="BJ74" s="1135"/>
      <c r="BK74" s="1135"/>
      <c r="BL74" s="1135"/>
      <c r="BM74" s="1135"/>
      <c r="BN74" s="1135"/>
      <c r="BO74" s="1135"/>
      <c r="BP74" s="1131"/>
      <c r="BQ74" s="1131"/>
      <c r="BR74" s="1131"/>
      <c r="BS74" s="1131"/>
      <c r="BT74" s="1131"/>
      <c r="BU74" s="1131"/>
      <c r="BV74" s="1131"/>
      <c r="BW74" s="1131"/>
      <c r="BX74" s="1131"/>
      <c r="BY74" s="1131"/>
      <c r="BZ74" s="1131"/>
      <c r="CA74" s="1131"/>
      <c r="CB74" s="1131"/>
      <c r="CC74" s="1131"/>
      <c r="CD74" s="1131"/>
      <c r="CE74" s="1131"/>
      <c r="CF74" s="1131"/>
      <c r="CG74" s="1131"/>
      <c r="CH74" s="1131"/>
      <c r="CI74" s="1131"/>
      <c r="CJ74" s="1131"/>
      <c r="CK74" s="1131"/>
      <c r="CL74" s="1131"/>
      <c r="CM74" s="1131"/>
      <c r="CN74" s="1131"/>
      <c r="CO74" s="1131"/>
      <c r="CP74" s="1131"/>
      <c r="CQ74" s="1131"/>
      <c r="CR74" s="1131"/>
      <c r="CS74" s="1131"/>
      <c r="CT74" s="1131"/>
      <c r="CU74" s="1131"/>
      <c r="CV74" s="1131"/>
      <c r="CW74" s="1131"/>
      <c r="CX74" s="1131"/>
      <c r="CY74" s="1131"/>
      <c r="CZ74" s="1131"/>
      <c r="DA74" s="1131"/>
      <c r="DB74" s="1131"/>
      <c r="DC74" s="1131"/>
    </row>
    <row r="75" spans="2:107" ht="13.5" x14ac:dyDescent="0.15">
      <c r="B75" s="323"/>
      <c r="G75" s="1146"/>
      <c r="H75" s="1146"/>
      <c r="I75" s="1132"/>
      <c r="J75" s="1132"/>
      <c r="K75" s="1145"/>
      <c r="L75" s="1145"/>
      <c r="M75" s="1145"/>
      <c r="N75" s="1145"/>
      <c r="AM75" s="330"/>
      <c r="AN75" s="1135"/>
      <c r="AO75" s="1135"/>
      <c r="AP75" s="1135"/>
      <c r="AQ75" s="1135"/>
      <c r="AR75" s="1135"/>
      <c r="AS75" s="1135"/>
      <c r="AT75" s="1135"/>
      <c r="AU75" s="1135"/>
      <c r="AV75" s="1135"/>
      <c r="AW75" s="1135"/>
      <c r="AX75" s="1135"/>
      <c r="AY75" s="1135"/>
      <c r="AZ75" s="1135"/>
      <c r="BA75" s="1135"/>
      <c r="BB75" s="1135" t="s">
        <v>557</v>
      </c>
      <c r="BC75" s="1135"/>
      <c r="BD75" s="1135"/>
      <c r="BE75" s="1135"/>
      <c r="BF75" s="1135"/>
      <c r="BG75" s="1135"/>
      <c r="BH75" s="1135"/>
      <c r="BI75" s="1135"/>
      <c r="BJ75" s="1135"/>
      <c r="BK75" s="1135"/>
      <c r="BL75" s="1135"/>
      <c r="BM75" s="1135"/>
      <c r="BN75" s="1135"/>
      <c r="BO75" s="1135"/>
      <c r="BP75" s="1131">
        <v>6.7</v>
      </c>
      <c r="BQ75" s="1131"/>
      <c r="BR75" s="1131"/>
      <c r="BS75" s="1131"/>
      <c r="BT75" s="1131"/>
      <c r="BU75" s="1131"/>
      <c r="BV75" s="1131"/>
      <c r="BW75" s="1131"/>
      <c r="BX75" s="1131">
        <v>6.8</v>
      </c>
      <c r="BY75" s="1131"/>
      <c r="BZ75" s="1131"/>
      <c r="CA75" s="1131"/>
      <c r="CB75" s="1131"/>
      <c r="CC75" s="1131"/>
      <c r="CD75" s="1131"/>
      <c r="CE75" s="1131"/>
      <c r="CF75" s="1131">
        <v>7.4</v>
      </c>
      <c r="CG75" s="1131"/>
      <c r="CH75" s="1131"/>
      <c r="CI75" s="1131"/>
      <c r="CJ75" s="1131"/>
      <c r="CK75" s="1131"/>
      <c r="CL75" s="1131"/>
      <c r="CM75" s="1131"/>
      <c r="CN75" s="1131">
        <v>8.8000000000000007</v>
      </c>
      <c r="CO75" s="1131"/>
      <c r="CP75" s="1131"/>
      <c r="CQ75" s="1131"/>
      <c r="CR75" s="1131"/>
      <c r="CS75" s="1131"/>
      <c r="CT75" s="1131"/>
      <c r="CU75" s="1131"/>
      <c r="CV75" s="1131">
        <v>9.1999999999999993</v>
      </c>
      <c r="CW75" s="1131"/>
      <c r="CX75" s="1131"/>
      <c r="CY75" s="1131"/>
      <c r="CZ75" s="1131"/>
      <c r="DA75" s="1131"/>
      <c r="DB75" s="1131"/>
      <c r="DC75" s="1131"/>
    </row>
    <row r="76" spans="2:107" ht="13.5" x14ac:dyDescent="0.15">
      <c r="B76" s="323"/>
      <c r="G76" s="1146"/>
      <c r="H76" s="1146"/>
      <c r="I76" s="1132"/>
      <c r="J76" s="1132"/>
      <c r="K76" s="1145"/>
      <c r="L76" s="1145"/>
      <c r="M76" s="1145"/>
      <c r="N76" s="1145"/>
      <c r="AM76" s="330"/>
      <c r="AN76" s="1135"/>
      <c r="AO76" s="1135"/>
      <c r="AP76" s="1135"/>
      <c r="AQ76" s="1135"/>
      <c r="AR76" s="1135"/>
      <c r="AS76" s="1135"/>
      <c r="AT76" s="1135"/>
      <c r="AU76" s="1135"/>
      <c r="AV76" s="1135"/>
      <c r="AW76" s="1135"/>
      <c r="AX76" s="1135"/>
      <c r="AY76" s="1135"/>
      <c r="AZ76" s="1135"/>
      <c r="BA76" s="1135"/>
      <c r="BB76" s="1135"/>
      <c r="BC76" s="1135"/>
      <c r="BD76" s="1135"/>
      <c r="BE76" s="1135"/>
      <c r="BF76" s="1135"/>
      <c r="BG76" s="1135"/>
      <c r="BH76" s="1135"/>
      <c r="BI76" s="1135"/>
      <c r="BJ76" s="1135"/>
      <c r="BK76" s="1135"/>
      <c r="BL76" s="1135"/>
      <c r="BM76" s="1135"/>
      <c r="BN76" s="1135"/>
      <c r="BO76" s="1135"/>
      <c r="BP76" s="1131"/>
      <c r="BQ76" s="1131"/>
      <c r="BR76" s="1131"/>
      <c r="BS76" s="1131"/>
      <c r="BT76" s="1131"/>
      <c r="BU76" s="1131"/>
      <c r="BV76" s="1131"/>
      <c r="BW76" s="1131"/>
      <c r="BX76" s="1131"/>
      <c r="BY76" s="1131"/>
      <c r="BZ76" s="1131"/>
      <c r="CA76" s="1131"/>
      <c r="CB76" s="1131"/>
      <c r="CC76" s="1131"/>
      <c r="CD76" s="1131"/>
      <c r="CE76" s="1131"/>
      <c r="CF76" s="1131"/>
      <c r="CG76" s="1131"/>
      <c r="CH76" s="1131"/>
      <c r="CI76" s="1131"/>
      <c r="CJ76" s="1131"/>
      <c r="CK76" s="1131"/>
      <c r="CL76" s="1131"/>
      <c r="CM76" s="1131"/>
      <c r="CN76" s="1131"/>
      <c r="CO76" s="1131"/>
      <c r="CP76" s="1131"/>
      <c r="CQ76" s="1131"/>
      <c r="CR76" s="1131"/>
      <c r="CS76" s="1131"/>
      <c r="CT76" s="1131"/>
      <c r="CU76" s="1131"/>
      <c r="CV76" s="1131"/>
      <c r="CW76" s="1131"/>
      <c r="CX76" s="1131"/>
      <c r="CY76" s="1131"/>
      <c r="CZ76" s="1131"/>
      <c r="DA76" s="1131"/>
      <c r="DB76" s="1131"/>
      <c r="DC76" s="1131"/>
    </row>
    <row r="77" spans="2:107" ht="13.5" x14ac:dyDescent="0.15">
      <c r="B77" s="323"/>
      <c r="G77" s="1132"/>
      <c r="H77" s="1132"/>
      <c r="I77" s="1132"/>
      <c r="J77" s="1132"/>
      <c r="K77" s="1133"/>
      <c r="L77" s="1133"/>
      <c r="M77" s="1133"/>
      <c r="N77" s="1133"/>
      <c r="AN77" s="1134" t="s">
        <v>559</v>
      </c>
      <c r="AO77" s="1134"/>
      <c r="AP77" s="1134"/>
      <c r="AQ77" s="1134"/>
      <c r="AR77" s="1134"/>
      <c r="AS77" s="1134"/>
      <c r="AT77" s="1134"/>
      <c r="AU77" s="1134"/>
      <c r="AV77" s="1134"/>
      <c r="AW77" s="1134"/>
      <c r="AX77" s="1134"/>
      <c r="AY77" s="1134"/>
      <c r="AZ77" s="1134"/>
      <c r="BA77" s="1134"/>
      <c r="BB77" s="1135" t="s">
        <v>558</v>
      </c>
      <c r="BC77" s="1135"/>
      <c r="BD77" s="1135"/>
      <c r="BE77" s="1135"/>
      <c r="BF77" s="1135"/>
      <c r="BG77" s="1135"/>
      <c r="BH77" s="1135"/>
      <c r="BI77" s="1135"/>
      <c r="BJ77" s="1135"/>
      <c r="BK77" s="1135"/>
      <c r="BL77" s="1135"/>
      <c r="BM77" s="1135"/>
      <c r="BN77" s="1135"/>
      <c r="BO77" s="1135"/>
      <c r="BP77" s="1131">
        <v>35.299999999999997</v>
      </c>
      <c r="BQ77" s="1131"/>
      <c r="BR77" s="1131"/>
      <c r="BS77" s="1131"/>
      <c r="BT77" s="1131"/>
      <c r="BU77" s="1131"/>
      <c r="BV77" s="1131"/>
      <c r="BW77" s="1131"/>
      <c r="BX77" s="1131">
        <v>31.9</v>
      </c>
      <c r="BY77" s="1131"/>
      <c r="BZ77" s="1131"/>
      <c r="CA77" s="1131"/>
      <c r="CB77" s="1131"/>
      <c r="CC77" s="1131"/>
      <c r="CD77" s="1131"/>
      <c r="CE77" s="1131"/>
      <c r="CF77" s="1131">
        <v>24.2</v>
      </c>
      <c r="CG77" s="1131"/>
      <c r="CH77" s="1131"/>
      <c r="CI77" s="1131"/>
      <c r="CJ77" s="1131"/>
      <c r="CK77" s="1131"/>
      <c r="CL77" s="1131"/>
      <c r="CM77" s="1131"/>
      <c r="CN77" s="1131">
        <v>22.1</v>
      </c>
      <c r="CO77" s="1131"/>
      <c r="CP77" s="1131"/>
      <c r="CQ77" s="1131"/>
      <c r="CR77" s="1131"/>
      <c r="CS77" s="1131"/>
      <c r="CT77" s="1131"/>
      <c r="CU77" s="1131"/>
      <c r="CV77" s="1131">
        <v>20.399999999999999</v>
      </c>
      <c r="CW77" s="1131"/>
      <c r="CX77" s="1131"/>
      <c r="CY77" s="1131"/>
      <c r="CZ77" s="1131"/>
      <c r="DA77" s="1131"/>
      <c r="DB77" s="1131"/>
      <c r="DC77" s="1131"/>
    </row>
    <row r="78" spans="2:107" ht="13.5" x14ac:dyDescent="0.15">
      <c r="B78" s="323"/>
      <c r="G78" s="1132"/>
      <c r="H78" s="1132"/>
      <c r="I78" s="1132"/>
      <c r="J78" s="1132"/>
      <c r="K78" s="1133"/>
      <c r="L78" s="1133"/>
      <c r="M78" s="1133"/>
      <c r="N78" s="1133"/>
      <c r="AN78" s="1134"/>
      <c r="AO78" s="1134"/>
      <c r="AP78" s="1134"/>
      <c r="AQ78" s="1134"/>
      <c r="AR78" s="1134"/>
      <c r="AS78" s="1134"/>
      <c r="AT78" s="1134"/>
      <c r="AU78" s="1134"/>
      <c r="AV78" s="1134"/>
      <c r="AW78" s="1134"/>
      <c r="AX78" s="1134"/>
      <c r="AY78" s="1134"/>
      <c r="AZ78" s="1134"/>
      <c r="BA78" s="1134"/>
      <c r="BB78" s="1135"/>
      <c r="BC78" s="1135"/>
      <c r="BD78" s="1135"/>
      <c r="BE78" s="1135"/>
      <c r="BF78" s="1135"/>
      <c r="BG78" s="1135"/>
      <c r="BH78" s="1135"/>
      <c r="BI78" s="1135"/>
      <c r="BJ78" s="1135"/>
      <c r="BK78" s="1135"/>
      <c r="BL78" s="1135"/>
      <c r="BM78" s="1135"/>
      <c r="BN78" s="1135"/>
      <c r="BO78" s="1135"/>
      <c r="BP78" s="1131"/>
      <c r="BQ78" s="1131"/>
      <c r="BR78" s="1131"/>
      <c r="BS78" s="1131"/>
      <c r="BT78" s="1131"/>
      <c r="BU78" s="1131"/>
      <c r="BV78" s="1131"/>
      <c r="BW78" s="1131"/>
      <c r="BX78" s="1131"/>
      <c r="BY78" s="1131"/>
      <c r="BZ78" s="1131"/>
      <c r="CA78" s="1131"/>
      <c r="CB78" s="1131"/>
      <c r="CC78" s="1131"/>
      <c r="CD78" s="1131"/>
      <c r="CE78" s="1131"/>
      <c r="CF78" s="1131"/>
      <c r="CG78" s="1131"/>
      <c r="CH78" s="1131"/>
      <c r="CI78" s="1131"/>
      <c r="CJ78" s="1131"/>
      <c r="CK78" s="1131"/>
      <c r="CL78" s="1131"/>
      <c r="CM78" s="1131"/>
      <c r="CN78" s="1131"/>
      <c r="CO78" s="1131"/>
      <c r="CP78" s="1131"/>
      <c r="CQ78" s="1131"/>
      <c r="CR78" s="1131"/>
      <c r="CS78" s="1131"/>
      <c r="CT78" s="1131"/>
      <c r="CU78" s="1131"/>
      <c r="CV78" s="1131"/>
      <c r="CW78" s="1131"/>
      <c r="CX78" s="1131"/>
      <c r="CY78" s="1131"/>
      <c r="CZ78" s="1131"/>
      <c r="DA78" s="1131"/>
      <c r="DB78" s="1131"/>
      <c r="DC78" s="1131"/>
    </row>
    <row r="79" spans="2:107" ht="13.5" x14ac:dyDescent="0.15">
      <c r="B79" s="323"/>
      <c r="G79" s="1132"/>
      <c r="H79" s="1132"/>
      <c r="I79" s="1129"/>
      <c r="J79" s="1129"/>
      <c r="K79" s="1130"/>
      <c r="L79" s="1130"/>
      <c r="M79" s="1130"/>
      <c r="N79" s="1130"/>
      <c r="AN79" s="1134"/>
      <c r="AO79" s="1134"/>
      <c r="AP79" s="1134"/>
      <c r="AQ79" s="1134"/>
      <c r="AR79" s="1134"/>
      <c r="AS79" s="1134"/>
      <c r="AT79" s="1134"/>
      <c r="AU79" s="1134"/>
      <c r="AV79" s="1134"/>
      <c r="AW79" s="1134"/>
      <c r="AX79" s="1134"/>
      <c r="AY79" s="1134"/>
      <c r="AZ79" s="1134"/>
      <c r="BA79" s="1134"/>
      <c r="BB79" s="1135" t="s">
        <v>557</v>
      </c>
      <c r="BC79" s="1135"/>
      <c r="BD79" s="1135"/>
      <c r="BE79" s="1135"/>
      <c r="BF79" s="1135"/>
      <c r="BG79" s="1135"/>
      <c r="BH79" s="1135"/>
      <c r="BI79" s="1135"/>
      <c r="BJ79" s="1135"/>
      <c r="BK79" s="1135"/>
      <c r="BL79" s="1135"/>
      <c r="BM79" s="1135"/>
      <c r="BN79" s="1135"/>
      <c r="BO79" s="1135"/>
      <c r="BP79" s="1131">
        <v>6.9</v>
      </c>
      <c r="BQ79" s="1131"/>
      <c r="BR79" s="1131"/>
      <c r="BS79" s="1131"/>
      <c r="BT79" s="1131"/>
      <c r="BU79" s="1131"/>
      <c r="BV79" s="1131"/>
      <c r="BW79" s="1131"/>
      <c r="BX79" s="1131">
        <v>6.6</v>
      </c>
      <c r="BY79" s="1131"/>
      <c r="BZ79" s="1131"/>
      <c r="CA79" s="1131"/>
      <c r="CB79" s="1131"/>
      <c r="CC79" s="1131"/>
      <c r="CD79" s="1131"/>
      <c r="CE79" s="1131"/>
      <c r="CF79" s="1131">
        <v>6.4</v>
      </c>
      <c r="CG79" s="1131"/>
      <c r="CH79" s="1131"/>
      <c r="CI79" s="1131"/>
      <c r="CJ79" s="1131"/>
      <c r="CK79" s="1131"/>
      <c r="CL79" s="1131"/>
      <c r="CM79" s="1131"/>
      <c r="CN79" s="1131">
        <v>6.3</v>
      </c>
      <c r="CO79" s="1131"/>
      <c r="CP79" s="1131"/>
      <c r="CQ79" s="1131"/>
      <c r="CR79" s="1131"/>
      <c r="CS79" s="1131"/>
      <c r="CT79" s="1131"/>
      <c r="CU79" s="1131"/>
      <c r="CV79" s="1131">
        <v>6.2</v>
      </c>
      <c r="CW79" s="1131"/>
      <c r="CX79" s="1131"/>
      <c r="CY79" s="1131"/>
      <c r="CZ79" s="1131"/>
      <c r="DA79" s="1131"/>
      <c r="DB79" s="1131"/>
      <c r="DC79" s="1131"/>
    </row>
    <row r="80" spans="2:107" ht="13.5" x14ac:dyDescent="0.15">
      <c r="B80" s="323"/>
      <c r="G80" s="1132"/>
      <c r="H80" s="1132"/>
      <c r="I80" s="1129"/>
      <c r="J80" s="1129"/>
      <c r="K80" s="1130"/>
      <c r="L80" s="1130"/>
      <c r="M80" s="1130"/>
      <c r="N80" s="1130"/>
      <c r="AN80" s="1134"/>
      <c r="AO80" s="1134"/>
      <c r="AP80" s="1134"/>
      <c r="AQ80" s="1134"/>
      <c r="AR80" s="1134"/>
      <c r="AS80" s="1134"/>
      <c r="AT80" s="1134"/>
      <c r="AU80" s="1134"/>
      <c r="AV80" s="1134"/>
      <c r="AW80" s="1134"/>
      <c r="AX80" s="1134"/>
      <c r="AY80" s="1134"/>
      <c r="AZ80" s="1134"/>
      <c r="BA80" s="1134"/>
      <c r="BB80" s="1135"/>
      <c r="BC80" s="1135"/>
      <c r="BD80" s="1135"/>
      <c r="BE80" s="1135"/>
      <c r="BF80" s="1135"/>
      <c r="BG80" s="1135"/>
      <c r="BH80" s="1135"/>
      <c r="BI80" s="1135"/>
      <c r="BJ80" s="1135"/>
      <c r="BK80" s="1135"/>
      <c r="BL80" s="1135"/>
      <c r="BM80" s="1135"/>
      <c r="BN80" s="1135"/>
      <c r="BO80" s="1135"/>
      <c r="BP80" s="1131"/>
      <c r="BQ80" s="1131"/>
      <c r="BR80" s="1131"/>
      <c r="BS80" s="1131"/>
      <c r="BT80" s="1131"/>
      <c r="BU80" s="1131"/>
      <c r="BV80" s="1131"/>
      <c r="BW80" s="1131"/>
      <c r="BX80" s="1131"/>
      <c r="BY80" s="1131"/>
      <c r="BZ80" s="1131"/>
      <c r="CA80" s="1131"/>
      <c r="CB80" s="1131"/>
      <c r="CC80" s="1131"/>
      <c r="CD80" s="1131"/>
      <c r="CE80" s="1131"/>
      <c r="CF80" s="1131"/>
      <c r="CG80" s="1131"/>
      <c r="CH80" s="1131"/>
      <c r="CI80" s="1131"/>
      <c r="CJ80" s="1131"/>
      <c r="CK80" s="1131"/>
      <c r="CL80" s="1131"/>
      <c r="CM80" s="1131"/>
      <c r="CN80" s="1131"/>
      <c r="CO80" s="1131"/>
      <c r="CP80" s="1131"/>
      <c r="CQ80" s="1131"/>
      <c r="CR80" s="1131"/>
      <c r="CS80" s="1131"/>
      <c r="CT80" s="1131"/>
      <c r="CU80" s="1131"/>
      <c r="CV80" s="1131"/>
      <c r="CW80" s="1131"/>
      <c r="CX80" s="1131"/>
      <c r="CY80" s="1131"/>
      <c r="CZ80" s="1131"/>
      <c r="DA80" s="1131"/>
      <c r="DB80" s="1131"/>
      <c r="DC80" s="1131"/>
    </row>
    <row r="81" spans="2:109" ht="13.5" x14ac:dyDescent="0.15">
      <c r="B81" s="323"/>
    </row>
    <row r="82" spans="2:109" ht="17.25" x14ac:dyDescent="0.15">
      <c r="B82" s="323"/>
      <c r="K82" s="329"/>
      <c r="L82" s="329"/>
      <c r="M82" s="329"/>
      <c r="N82" s="329"/>
      <c r="AQ82" s="329"/>
      <c r="AR82" s="329"/>
      <c r="AS82" s="329"/>
      <c r="AT82" s="329"/>
      <c r="BC82" s="329"/>
      <c r="BD82" s="329"/>
      <c r="BE82" s="329"/>
      <c r="BF82" s="329"/>
      <c r="BO82" s="329"/>
      <c r="BP82" s="329"/>
      <c r="BQ82" s="329"/>
      <c r="BR82" s="329"/>
      <c r="CA82" s="329"/>
      <c r="CB82" s="329"/>
      <c r="CC82" s="329"/>
      <c r="CD82" s="329"/>
      <c r="CM82" s="329"/>
      <c r="CN82" s="329"/>
      <c r="CO82" s="329"/>
      <c r="CP82" s="329"/>
      <c r="CY82" s="329"/>
      <c r="CZ82" s="329"/>
      <c r="DA82" s="329"/>
      <c r="DB82" s="329"/>
      <c r="DC82" s="329"/>
    </row>
    <row r="83" spans="2:109" ht="13.5" x14ac:dyDescent="0.15">
      <c r="B83" s="328"/>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c r="BZ83" s="327"/>
      <c r="CA83" s="327"/>
      <c r="CB83" s="327"/>
      <c r="CC83" s="327"/>
      <c r="CD83" s="327"/>
      <c r="CE83" s="327"/>
      <c r="CF83" s="327"/>
      <c r="CG83" s="327"/>
      <c r="CH83" s="327"/>
      <c r="CI83" s="327"/>
      <c r="CJ83" s="327"/>
      <c r="CK83" s="327"/>
      <c r="CL83" s="327"/>
      <c r="CM83" s="327"/>
      <c r="CN83" s="327"/>
      <c r="CO83" s="327"/>
      <c r="CP83" s="327"/>
      <c r="CQ83" s="327"/>
      <c r="CR83" s="327"/>
      <c r="CS83" s="327"/>
      <c r="CT83" s="327"/>
      <c r="CU83" s="327"/>
      <c r="CV83" s="327"/>
      <c r="CW83" s="327"/>
      <c r="CX83" s="327"/>
      <c r="CY83" s="327"/>
      <c r="CZ83" s="327"/>
      <c r="DA83" s="327"/>
      <c r="DB83" s="327"/>
      <c r="DC83" s="327"/>
      <c r="DD83" s="326"/>
    </row>
    <row r="84" spans="2:109" ht="13.5" x14ac:dyDescent="0.15">
      <c r="DD84" s="322"/>
      <c r="DE84" s="322"/>
    </row>
    <row r="85" spans="2:109" ht="13.5" x14ac:dyDescent="0.15">
      <c r="DD85" s="322"/>
      <c r="DE85" s="322"/>
    </row>
    <row r="86" spans="2:109" ht="13.5" hidden="1" x14ac:dyDescent="0.15">
      <c r="DD86" s="322"/>
      <c r="DE86" s="322"/>
    </row>
    <row r="87" spans="2:109" ht="13.5" hidden="1" x14ac:dyDescent="0.15">
      <c r="K87" s="325"/>
      <c r="AQ87" s="325"/>
      <c r="BC87" s="325"/>
      <c r="BO87" s="325"/>
      <c r="CA87" s="325"/>
      <c r="CM87" s="325"/>
      <c r="CY87" s="325"/>
      <c r="DD87" s="322"/>
      <c r="DE87" s="322"/>
    </row>
    <row r="88" spans="2:109" ht="13.5" hidden="1" x14ac:dyDescent="0.15">
      <c r="DD88" s="322"/>
      <c r="DE88" s="322"/>
    </row>
    <row r="89" spans="2:109" ht="13.5" hidden="1" x14ac:dyDescent="0.15">
      <c r="DD89" s="322"/>
      <c r="DE89" s="322"/>
    </row>
    <row r="90" spans="2:109" ht="13.5" hidden="1" x14ac:dyDescent="0.15">
      <c r="DD90" s="322"/>
      <c r="DE90" s="322"/>
    </row>
    <row r="91" spans="2:109" ht="13.5" hidden="1" x14ac:dyDescent="0.15">
      <c r="DD91" s="322"/>
      <c r="DE91" s="322"/>
    </row>
    <row r="92" spans="2:109" ht="13.5" hidden="1" customHeight="1" x14ac:dyDescent="0.15">
      <c r="DD92" s="322"/>
      <c r="DE92" s="322"/>
    </row>
    <row r="93" spans="2:109" ht="13.5" hidden="1" customHeight="1" x14ac:dyDescent="0.15">
      <c r="DD93" s="322"/>
      <c r="DE93" s="322"/>
    </row>
    <row r="94" spans="2:109" ht="13.5" hidden="1" customHeight="1" x14ac:dyDescent="0.15">
      <c r="DD94" s="322"/>
      <c r="DE94" s="322"/>
    </row>
    <row r="95" spans="2:109" ht="13.5" hidden="1" customHeight="1" x14ac:dyDescent="0.15">
      <c r="DD95" s="322"/>
      <c r="DE95" s="322"/>
    </row>
    <row r="96" spans="2:109" ht="13.5" hidden="1" customHeight="1" x14ac:dyDescent="0.15">
      <c r="DD96" s="322"/>
      <c r="DE96" s="322"/>
    </row>
    <row r="97" s="322" customFormat="1" ht="13.5" hidden="1" customHeight="1" x14ac:dyDescent="0.15"/>
    <row r="98" s="322" customFormat="1" ht="13.5" hidden="1" customHeight="1" x14ac:dyDescent="0.15"/>
    <row r="99" s="322" customFormat="1" ht="13.5" hidden="1" customHeight="1" x14ac:dyDescent="0.15"/>
    <row r="100" s="322" customFormat="1" ht="13.5" hidden="1" customHeight="1" x14ac:dyDescent="0.15"/>
    <row r="101" s="322" customFormat="1" ht="13.5" hidden="1" customHeight="1" x14ac:dyDescent="0.15"/>
    <row r="102" s="322" customFormat="1" ht="13.5" hidden="1" customHeight="1" x14ac:dyDescent="0.15"/>
    <row r="103" s="322" customFormat="1" ht="13.5" hidden="1" customHeight="1" x14ac:dyDescent="0.15"/>
    <row r="104" s="322" customFormat="1" ht="13.5" hidden="1" customHeight="1" x14ac:dyDescent="0.15"/>
    <row r="105" s="322" customFormat="1" ht="13.5" hidden="1" customHeight="1" x14ac:dyDescent="0.15"/>
    <row r="106" s="322" customFormat="1" ht="13.5" hidden="1" customHeight="1" x14ac:dyDescent="0.15"/>
    <row r="107" s="322" customFormat="1" ht="13.5" hidden="1" customHeight="1" x14ac:dyDescent="0.15"/>
    <row r="108" s="322" customFormat="1" ht="13.5" hidden="1" customHeight="1" x14ac:dyDescent="0.15"/>
    <row r="109" s="322" customFormat="1" ht="13.5" hidden="1" customHeight="1" x14ac:dyDescent="0.15"/>
    <row r="110" s="322" customFormat="1" ht="13.5" hidden="1" customHeight="1" x14ac:dyDescent="0.15"/>
    <row r="111" s="322" customFormat="1" ht="13.5" hidden="1" customHeight="1" x14ac:dyDescent="0.15"/>
    <row r="112" s="322" customFormat="1" ht="13.5" hidden="1" customHeight="1" x14ac:dyDescent="0.15"/>
    <row r="113" s="322" customFormat="1" ht="13.5" hidden="1" customHeight="1" x14ac:dyDescent="0.15"/>
    <row r="114" s="322" customFormat="1" ht="13.5" hidden="1" customHeight="1" x14ac:dyDescent="0.15"/>
    <row r="115" s="322" customFormat="1" ht="13.5" hidden="1" customHeight="1" x14ac:dyDescent="0.15"/>
    <row r="116" s="322" customFormat="1" ht="13.5" hidden="1" customHeight="1" x14ac:dyDescent="0.15"/>
    <row r="117" s="322" customFormat="1" ht="13.5" hidden="1" customHeight="1" x14ac:dyDescent="0.15"/>
    <row r="118" s="322" customFormat="1" ht="13.5" hidden="1" customHeight="1" x14ac:dyDescent="0.15"/>
    <row r="119" s="322" customFormat="1" ht="13.5" hidden="1" customHeight="1" x14ac:dyDescent="0.15"/>
    <row r="120" s="322" customFormat="1" ht="13.5" hidden="1" customHeight="1" x14ac:dyDescent="0.15"/>
    <row r="121" s="322" customFormat="1" ht="13.5" hidden="1" customHeight="1" x14ac:dyDescent="0.15"/>
    <row r="122" s="322" customFormat="1" ht="13.5" hidden="1" customHeight="1" x14ac:dyDescent="0.15"/>
    <row r="123" s="322" customFormat="1" ht="13.5" hidden="1" customHeight="1" x14ac:dyDescent="0.15"/>
    <row r="124" s="322" customFormat="1" ht="13.5" hidden="1" customHeight="1" x14ac:dyDescent="0.15"/>
    <row r="125" s="322" customFormat="1" ht="13.5" hidden="1" customHeight="1" x14ac:dyDescent="0.15"/>
    <row r="126" s="322" customFormat="1" ht="13.5" hidden="1" customHeight="1" x14ac:dyDescent="0.15"/>
    <row r="127" s="322" customFormat="1" ht="13.5" hidden="1" customHeight="1" x14ac:dyDescent="0.15"/>
    <row r="128" s="322" customFormat="1" ht="13.5" hidden="1" customHeight="1" x14ac:dyDescent="0.15"/>
    <row r="129" s="322" customFormat="1" ht="13.5" hidden="1" customHeight="1" x14ac:dyDescent="0.15"/>
    <row r="130" s="322" customFormat="1" ht="13.5" hidden="1" customHeight="1" x14ac:dyDescent="0.15"/>
    <row r="131" s="322" customFormat="1" ht="13.5" hidden="1" customHeight="1" x14ac:dyDescent="0.15"/>
    <row r="132" s="322" customFormat="1" ht="13.5" hidden="1" customHeight="1" x14ac:dyDescent="0.15"/>
    <row r="133" s="322" customFormat="1" ht="13.5" hidden="1" customHeight="1" x14ac:dyDescent="0.15"/>
    <row r="134" s="322" customFormat="1" ht="13.5" hidden="1" customHeight="1" x14ac:dyDescent="0.15"/>
    <row r="135" s="322" customFormat="1" ht="13.5" hidden="1" customHeight="1" x14ac:dyDescent="0.15"/>
    <row r="136" s="322" customFormat="1" ht="13.5" hidden="1" customHeight="1" x14ac:dyDescent="0.15"/>
    <row r="137" s="322" customFormat="1" ht="13.5" hidden="1" customHeight="1" x14ac:dyDescent="0.15"/>
    <row r="138" s="322" customFormat="1" ht="13.5" hidden="1" customHeight="1" x14ac:dyDescent="0.15"/>
    <row r="139" s="322" customFormat="1" ht="13.5" hidden="1" customHeight="1" x14ac:dyDescent="0.15"/>
    <row r="140" s="322" customFormat="1" ht="13.5" hidden="1" customHeight="1" x14ac:dyDescent="0.15"/>
    <row r="141" s="322" customFormat="1" ht="13.5" hidden="1" customHeight="1" x14ac:dyDescent="0.15"/>
    <row r="142" s="322" customFormat="1" ht="13.5" hidden="1" customHeight="1" x14ac:dyDescent="0.15"/>
    <row r="143" s="322" customFormat="1" ht="13.5" hidden="1" customHeight="1" x14ac:dyDescent="0.15"/>
    <row r="144" s="322" customFormat="1" ht="13.5" hidden="1" customHeight="1" x14ac:dyDescent="0.15"/>
    <row r="145" s="322" customFormat="1" ht="13.5" hidden="1" customHeight="1" x14ac:dyDescent="0.15"/>
    <row r="146" s="322" customFormat="1" ht="13.5" hidden="1" customHeight="1" x14ac:dyDescent="0.15"/>
    <row r="147" s="322" customFormat="1" ht="13.5" hidden="1" customHeight="1" x14ac:dyDescent="0.15"/>
    <row r="148" s="322" customFormat="1" ht="13.5" hidden="1" customHeight="1" x14ac:dyDescent="0.15"/>
    <row r="149" s="322" customFormat="1" ht="13.5" hidden="1" customHeight="1" x14ac:dyDescent="0.15"/>
    <row r="150" s="322" customFormat="1" ht="13.5" hidden="1" customHeight="1" x14ac:dyDescent="0.15"/>
    <row r="151" s="322" customFormat="1" ht="13.5" hidden="1" customHeight="1" x14ac:dyDescent="0.15"/>
    <row r="152" s="322" customFormat="1" ht="13.5" hidden="1" customHeight="1" x14ac:dyDescent="0.15"/>
    <row r="153" s="322" customFormat="1" ht="13.5" hidden="1" customHeight="1" x14ac:dyDescent="0.15"/>
    <row r="154" s="322" customFormat="1" ht="13.5" hidden="1" customHeight="1" x14ac:dyDescent="0.15"/>
    <row r="155" s="322" customFormat="1" ht="13.5" hidden="1" customHeight="1" x14ac:dyDescent="0.15"/>
    <row r="156" s="322" customFormat="1" ht="13.5" hidden="1" customHeight="1" x14ac:dyDescent="0.15"/>
    <row r="157" s="322" customFormat="1" ht="13.5" hidden="1" customHeight="1" x14ac:dyDescent="0.15"/>
    <row r="158" s="322" customFormat="1" ht="13.5" hidden="1" customHeight="1" x14ac:dyDescent="0.15"/>
    <row r="159" s="322" customFormat="1" ht="13.5" hidden="1" customHeight="1" x14ac:dyDescent="0.15"/>
    <row r="160" s="322" customFormat="1" ht="13.5" hidden="1" customHeight="1" x14ac:dyDescent="0.15"/>
  </sheetData>
  <sheetProtection algorithmName="SHA-512" hashValue="Nm7BqxamJ78pj3VTNxfhsy+KqxX2VPj90MZKDNhj3ZfevoSu9vfMP7mgI2jYJF3Tv7biINPmH5p5WLfuhZig9Q==" saltValue="RWb0kZ4kpGzG5jXoQ46p0g==" spinCount="100000" sheet="1" objects="1" scenarios="1" formatCells="0"/>
  <mergeCells count="112">
    <mergeCell ref="AN55:BA58"/>
    <mergeCell ref="BB55:BO56"/>
    <mergeCell ref="BP55:BW56"/>
    <mergeCell ref="G55:H58"/>
    <mergeCell ref="I55:J56"/>
    <mergeCell ref="K55:K56"/>
    <mergeCell ref="L55:L56"/>
    <mergeCell ref="M55:M56"/>
    <mergeCell ref="N55:N56"/>
    <mergeCell ref="CN50:CU50"/>
    <mergeCell ref="CV50:DC50"/>
    <mergeCell ref="G72:J72"/>
    <mergeCell ref="AN72:BO72"/>
    <mergeCell ref="BP72:BW72"/>
    <mergeCell ref="BX72:CE72"/>
    <mergeCell ref="CF72:CM72"/>
    <mergeCell ref="CN72:CU72"/>
    <mergeCell ref="CV72:DC72"/>
    <mergeCell ref="CV53:DC54"/>
    <mergeCell ref="BB53:BO54"/>
    <mergeCell ref="BP53:BW54"/>
    <mergeCell ref="BX53:CE54"/>
    <mergeCell ref="CF53:CM54"/>
    <mergeCell ref="CN53:CU54"/>
    <mergeCell ref="G50:J50"/>
    <mergeCell ref="AN50:BO50"/>
    <mergeCell ref="BP50:BW50"/>
    <mergeCell ref="BX50:CE50"/>
    <mergeCell ref="CF50:CM50"/>
    <mergeCell ref="BP51:BW52"/>
    <mergeCell ref="BX51:CE52"/>
    <mergeCell ref="CF51:CM52"/>
    <mergeCell ref="CN51:CU52"/>
    <mergeCell ref="CV51:DC52"/>
    <mergeCell ref="I53:J54"/>
    <mergeCell ref="K53:K54"/>
    <mergeCell ref="L53:L54"/>
    <mergeCell ref="M53:M54"/>
    <mergeCell ref="N53:N54"/>
    <mergeCell ref="CV57:DC58"/>
    <mergeCell ref="AN43:DC47"/>
    <mergeCell ref="G51:H54"/>
    <mergeCell ref="I51:J52"/>
    <mergeCell ref="K51:K52"/>
    <mergeCell ref="L51:L52"/>
    <mergeCell ref="M51:M52"/>
    <mergeCell ref="N51:N52"/>
    <mergeCell ref="AN51:BA54"/>
    <mergeCell ref="BB51:BO52"/>
    <mergeCell ref="CV55:DC56"/>
    <mergeCell ref="I57:J58"/>
    <mergeCell ref="K57:K58"/>
    <mergeCell ref="L57:L58"/>
    <mergeCell ref="M57:M58"/>
    <mergeCell ref="N57:N58"/>
    <mergeCell ref="BB57:BO58"/>
    <mergeCell ref="BP57:BW58"/>
    <mergeCell ref="BX57:CE58"/>
    <mergeCell ref="CF57:CM58"/>
    <mergeCell ref="BX75:CE76"/>
    <mergeCell ref="CF75:CM76"/>
    <mergeCell ref="CN75:CU76"/>
    <mergeCell ref="BX55:CE56"/>
    <mergeCell ref="CF55:CM56"/>
    <mergeCell ref="CN55:CU56"/>
    <mergeCell ref="CN57:CU58"/>
    <mergeCell ref="CF73:CM74"/>
    <mergeCell ref="CN73:CU74"/>
    <mergeCell ref="N75:N76"/>
    <mergeCell ref="BB75:BO76"/>
    <mergeCell ref="BP75:BW76"/>
    <mergeCell ref="G73:H76"/>
    <mergeCell ref="I73:J74"/>
    <mergeCell ref="K73:K74"/>
    <mergeCell ref="L73:L74"/>
    <mergeCell ref="M73:M74"/>
    <mergeCell ref="N73:N74"/>
    <mergeCell ref="AN65:DC69"/>
    <mergeCell ref="AN73:BA76"/>
    <mergeCell ref="BB73:BO74"/>
    <mergeCell ref="BP73:BW74"/>
    <mergeCell ref="BX73:CE74"/>
    <mergeCell ref="BP77:BW78"/>
    <mergeCell ref="BX77:CE78"/>
    <mergeCell ref="CF77:CM78"/>
    <mergeCell ref="CN77:CU78"/>
    <mergeCell ref="CV77:DC78"/>
    <mergeCell ref="CV73:DC74"/>
    <mergeCell ref="I79:J80"/>
    <mergeCell ref="K79:K80"/>
    <mergeCell ref="L79:L80"/>
    <mergeCell ref="M79:M80"/>
    <mergeCell ref="N79:N80"/>
    <mergeCell ref="CV79:DC80"/>
    <mergeCell ref="CV75:DC76"/>
    <mergeCell ref="G77:H80"/>
    <mergeCell ref="I77:J78"/>
    <mergeCell ref="K77:K78"/>
    <mergeCell ref="L77:L78"/>
    <mergeCell ref="M77:M78"/>
    <mergeCell ref="N77:N78"/>
    <mergeCell ref="AN77:BA80"/>
    <mergeCell ref="BB77:BO78"/>
    <mergeCell ref="BB79:BO80"/>
    <mergeCell ref="BP79:BW80"/>
    <mergeCell ref="BX79:CE80"/>
    <mergeCell ref="CF79:CM80"/>
    <mergeCell ref="CN79:CU80"/>
    <mergeCell ref="I75:J76"/>
    <mergeCell ref="K75:K76"/>
    <mergeCell ref="L75:L76"/>
    <mergeCell ref="M75:M76"/>
  </mergeCells>
  <phoneticPr fontId="4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7F4B2-7AC7-4CA3-8160-AF60257E41D0}">
  <sheetPr>
    <pageSetUpPr fitToPage="1"/>
  </sheetPr>
  <dimension ref="A1:DR125"/>
  <sheetViews>
    <sheetView showGridLines="0" zoomScaleSheetLayoutView="70" workbookViewId="0"/>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97</v>
      </c>
    </row>
  </sheetData>
  <sheetProtection algorithmName="SHA-512" hashValue="vmJzmIU0A/Vvy3yq3gJlF/Iqee4fthAN9qClmCNYwk3+UjWbxeyRSzDuidZ17XLzHDGTGyXAgYN1UWOLqOFijw==" saltValue="sUUhQnSN6anmXpEIPoOhuw==" spinCount="100000" sheet="1" objects="1" scenarios="1"/>
  <phoneticPr fontId="4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4BBBB-88BF-4A1E-8CBF-6FEB7BF2B99E}">
  <sheetPr>
    <pageSetUpPr fitToPage="1"/>
  </sheetPr>
  <dimension ref="A1:DR125"/>
  <sheetViews>
    <sheetView showGridLines="0" zoomScaleSheetLayoutView="55" workbookViewId="0"/>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97</v>
      </c>
    </row>
  </sheetData>
  <sheetProtection algorithmName="SHA-512" hashValue="vKSoa9XIg9N+YwcTeQOJOCzdsVI13rnkc6FOGY4VRutVQmSvcFDjSignyEbInADXPzTpjACyXXDGh0d2N3jX6A==" saltValue="SEBIZb82imloTJWnP5lVXQ==" spinCount="100000" sheet="1" objects="1" scenarios="1"/>
  <phoneticPr fontId="4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78</v>
      </c>
      <c r="E2" s="142"/>
      <c r="F2" s="314" t="s">
        <v>533</v>
      </c>
      <c r="G2" s="166"/>
      <c r="H2" s="176"/>
    </row>
    <row r="3" spans="1:8" x14ac:dyDescent="0.15">
      <c r="A3" s="132" t="s">
        <v>135</v>
      </c>
      <c r="B3" s="124"/>
      <c r="C3" s="307"/>
      <c r="D3" s="310">
        <v>57108</v>
      </c>
      <c r="E3" s="312"/>
      <c r="F3" s="315">
        <v>44504</v>
      </c>
      <c r="G3" s="317"/>
      <c r="H3" s="320"/>
    </row>
    <row r="4" spans="1:8" x14ac:dyDescent="0.15">
      <c r="A4" s="117"/>
      <c r="B4" s="123"/>
      <c r="C4" s="308"/>
      <c r="D4" s="311">
        <v>26602</v>
      </c>
      <c r="E4" s="313"/>
      <c r="F4" s="316">
        <v>25876</v>
      </c>
      <c r="G4" s="318"/>
      <c r="H4" s="321"/>
    </row>
    <row r="5" spans="1:8" x14ac:dyDescent="0.15">
      <c r="A5" s="132" t="s">
        <v>234</v>
      </c>
      <c r="B5" s="124"/>
      <c r="C5" s="307"/>
      <c r="D5" s="310">
        <v>76861</v>
      </c>
      <c r="E5" s="312"/>
      <c r="F5" s="315">
        <v>47820</v>
      </c>
      <c r="G5" s="317"/>
      <c r="H5" s="320"/>
    </row>
    <row r="6" spans="1:8" x14ac:dyDescent="0.15">
      <c r="A6" s="117"/>
      <c r="B6" s="123"/>
      <c r="C6" s="308"/>
      <c r="D6" s="311">
        <v>25136</v>
      </c>
      <c r="E6" s="313"/>
      <c r="F6" s="316">
        <v>25855</v>
      </c>
      <c r="G6" s="318"/>
      <c r="H6" s="321"/>
    </row>
    <row r="7" spans="1:8" x14ac:dyDescent="0.15">
      <c r="A7" s="132" t="s">
        <v>530</v>
      </c>
      <c r="B7" s="124"/>
      <c r="C7" s="307"/>
      <c r="D7" s="310">
        <v>108626</v>
      </c>
      <c r="E7" s="312"/>
      <c r="F7" s="315">
        <v>41934</v>
      </c>
      <c r="G7" s="317"/>
      <c r="H7" s="320"/>
    </row>
    <row r="8" spans="1:8" x14ac:dyDescent="0.15">
      <c r="A8" s="117"/>
      <c r="B8" s="123"/>
      <c r="C8" s="308"/>
      <c r="D8" s="311">
        <v>36264</v>
      </c>
      <c r="E8" s="313"/>
      <c r="F8" s="316">
        <v>23352</v>
      </c>
      <c r="G8" s="318"/>
      <c r="H8" s="321"/>
    </row>
    <row r="9" spans="1:8" x14ac:dyDescent="0.15">
      <c r="A9" s="132" t="s">
        <v>531</v>
      </c>
      <c r="B9" s="124"/>
      <c r="C9" s="307"/>
      <c r="D9" s="310">
        <v>85962</v>
      </c>
      <c r="E9" s="312"/>
      <c r="F9" s="315">
        <v>45588</v>
      </c>
      <c r="G9" s="317"/>
      <c r="H9" s="320"/>
    </row>
    <row r="10" spans="1:8" x14ac:dyDescent="0.15">
      <c r="A10" s="117"/>
      <c r="B10" s="123"/>
      <c r="C10" s="308"/>
      <c r="D10" s="311">
        <v>39942</v>
      </c>
      <c r="E10" s="313"/>
      <c r="F10" s="316">
        <v>24150</v>
      </c>
      <c r="G10" s="318"/>
      <c r="H10" s="321"/>
    </row>
    <row r="11" spans="1:8" x14ac:dyDescent="0.15">
      <c r="A11" s="132" t="s">
        <v>484</v>
      </c>
      <c r="B11" s="124"/>
      <c r="C11" s="307"/>
      <c r="D11" s="310">
        <v>53341</v>
      </c>
      <c r="E11" s="312"/>
      <c r="F11" s="315">
        <v>45483</v>
      </c>
      <c r="G11" s="317"/>
      <c r="H11" s="320"/>
    </row>
    <row r="12" spans="1:8" x14ac:dyDescent="0.15">
      <c r="A12" s="117"/>
      <c r="B12" s="123"/>
      <c r="C12" s="309"/>
      <c r="D12" s="311">
        <v>17968</v>
      </c>
      <c r="E12" s="313"/>
      <c r="F12" s="316">
        <v>24241</v>
      </c>
      <c r="G12" s="318"/>
      <c r="H12" s="321"/>
    </row>
    <row r="13" spans="1:8" x14ac:dyDescent="0.15">
      <c r="A13" s="132"/>
      <c r="B13" s="124"/>
      <c r="C13" s="307"/>
      <c r="D13" s="310">
        <v>76380</v>
      </c>
      <c r="E13" s="312"/>
      <c r="F13" s="315">
        <v>45066</v>
      </c>
      <c r="G13" s="319"/>
      <c r="H13" s="320"/>
    </row>
    <row r="14" spans="1:8" x14ac:dyDescent="0.15">
      <c r="A14" s="117"/>
      <c r="B14" s="123"/>
      <c r="C14" s="308"/>
      <c r="D14" s="311">
        <v>29182</v>
      </c>
      <c r="E14" s="313"/>
      <c r="F14" s="316">
        <v>24695</v>
      </c>
      <c r="G14" s="318"/>
      <c r="H14" s="321"/>
    </row>
    <row r="17" spans="1:11" x14ac:dyDescent="0.15">
      <c r="A17" s="299" t="s">
        <v>21</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86</v>
      </c>
      <c r="B19" s="300">
        <f>ROUND(VALUE(SUBSTITUTE(実質収支比率等に係る経年分析!F$48,"▲","-")),2)</f>
        <v>6.95</v>
      </c>
      <c r="C19" s="300">
        <f>ROUND(VALUE(SUBSTITUTE(実質収支比率等に係る経年分析!G$48,"▲","-")),2)</f>
        <v>6.26</v>
      </c>
      <c r="D19" s="300">
        <f>ROUND(VALUE(SUBSTITUTE(実質収支比率等に係る経年分析!H$48,"▲","-")),2)</f>
        <v>5.62</v>
      </c>
      <c r="E19" s="300">
        <f>ROUND(VALUE(SUBSTITUTE(実質収支比率等に係る経年分析!I$48,"▲","-")),2)</f>
        <v>2.5299999999999998</v>
      </c>
      <c r="F19" s="300">
        <f>ROUND(VALUE(SUBSTITUTE(実質収支比率等に係る経年分析!J$48,"▲","-")),2)</f>
        <v>4.6399999999999997</v>
      </c>
    </row>
    <row r="20" spans="1:11" x14ac:dyDescent="0.15">
      <c r="A20" s="300" t="s">
        <v>33</v>
      </c>
      <c r="B20" s="300">
        <f>ROUND(VALUE(SUBSTITUTE(実質収支比率等に係る経年分析!F$47,"▲","-")),2)</f>
        <v>16.05</v>
      </c>
      <c r="C20" s="300">
        <f>ROUND(VALUE(SUBSTITUTE(実質収支比率等に係る経年分析!G$47,"▲","-")),2)</f>
        <v>14.05</v>
      </c>
      <c r="D20" s="300">
        <f>ROUND(VALUE(SUBSTITUTE(実質収支比率等に係る経年分析!H$47,"▲","-")),2)</f>
        <v>12.51</v>
      </c>
      <c r="E20" s="300">
        <f>ROUND(VALUE(SUBSTITUTE(実質収支比率等に係る経年分析!I$47,"▲","-")),2)</f>
        <v>13.47</v>
      </c>
      <c r="F20" s="300">
        <f>ROUND(VALUE(SUBSTITUTE(実質収支比率等に係る経年分析!J$47,"▲","-")),2)</f>
        <v>10.14</v>
      </c>
    </row>
    <row r="21" spans="1:11" x14ac:dyDescent="0.15">
      <c r="A21" s="300" t="s">
        <v>111</v>
      </c>
      <c r="B21" s="300">
        <f>IF(ISNUMBER(VALUE(SUBSTITUTE(実質収支比率等に係る経年分析!F$49,"▲","-"))),ROUND(VALUE(SUBSTITUTE(実質収支比率等に係る経年分析!F$49,"▲","-")),2),NA())</f>
        <v>-1.84</v>
      </c>
      <c r="C21" s="300">
        <f>IF(ISNUMBER(VALUE(SUBSTITUTE(実質収支比率等に係る経年分析!G$49,"▲","-"))),ROUND(VALUE(SUBSTITUTE(実質収支比率等に係る経年分析!G$49,"▲","-")),2),NA())</f>
        <v>-2.42</v>
      </c>
      <c r="D21" s="300">
        <f>IF(ISNUMBER(VALUE(SUBSTITUTE(実質収支比率等に係る経年分析!H$49,"▲","-"))),ROUND(VALUE(SUBSTITUTE(実質収支比率等に係る経年分析!H$49,"▲","-")),2),NA())</f>
        <v>-2.02</v>
      </c>
      <c r="E21" s="300">
        <f>IF(ISNUMBER(VALUE(SUBSTITUTE(実質収支比率等に係る経年分析!I$49,"▲","-"))),ROUND(VALUE(SUBSTITUTE(実質収支比率等に係る経年分析!I$49,"▲","-")),2),NA())</f>
        <v>-1.72</v>
      </c>
      <c r="F21" s="300">
        <f>IF(ISNUMBER(VALUE(SUBSTITUTE(実質収支比率等に係る経年分析!J$49,"▲","-"))),ROUND(VALUE(SUBSTITUTE(実質収支比率等に係る経年分析!J$49,"▲","-")),2),NA())</f>
        <v>-0.73</v>
      </c>
    </row>
    <row r="24" spans="1:11" x14ac:dyDescent="0.15">
      <c r="A24" s="299" t="s">
        <v>98</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112</v>
      </c>
      <c r="C26" s="301" t="s">
        <v>59</v>
      </c>
      <c r="D26" s="301" t="s">
        <v>112</v>
      </c>
      <c r="E26" s="301" t="s">
        <v>59</v>
      </c>
      <c r="F26" s="301" t="s">
        <v>112</v>
      </c>
      <c r="G26" s="301" t="s">
        <v>59</v>
      </c>
      <c r="H26" s="301" t="s">
        <v>112</v>
      </c>
      <c r="I26" s="301" t="s">
        <v>59</v>
      </c>
      <c r="J26" s="301" t="s">
        <v>112</v>
      </c>
      <c r="K26" s="301" t="s">
        <v>59</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0.22</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0.2</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0.31</v>
      </c>
      <c r="H27" s="301" t="e">
        <f>IF(ROUND(VALUE(SUBSTITUTE(連結実質赤字比率に係る赤字・黒字の構成分析!I$43,"▲","-")),2)&lt;0,ABS(ROUND(VALUE(SUBSTITUTE(連結実質赤字比率に係る赤字・黒字の構成分析!I$43,"▲","-")),2)),NA())</f>
        <v>#N/A</v>
      </c>
      <c r="I27" s="301">
        <f>IF(ROUND(VALUE(SUBSTITUTE(連結実質赤字比率に係る赤字・黒字の構成分析!I$43,"▲","-")),2)&gt;=0,ABS(ROUND(VALUE(SUBSTITUTE(連結実質赤字比率に係る赤字・黒字の構成分析!I$43,"▲","-")),2)),NA())</f>
        <v>0.2</v>
      </c>
      <c r="J27" s="301" t="e">
        <f>IF(ROUND(VALUE(SUBSTITUTE(連結実質赤字比率に係る赤字・黒字の構成分析!J$43,"▲","-")),2)&lt;0,ABS(ROUND(VALUE(SUBSTITUTE(連結実質赤字比率に係る赤字・黒字の構成分析!J$43,"▲","-")),2)),NA())</f>
        <v>#N/A</v>
      </c>
      <c r="K27" s="301">
        <f>IF(ROUND(VALUE(SUBSTITUTE(連結実質赤字比率に係る赤字・黒字の構成分析!J$43,"▲","-")),2)&gt;=0,ABS(ROUND(VALUE(SUBSTITUTE(連結実質赤字比率に係る赤字・黒字の構成分析!J$43,"▲","-")),2)),NA())</f>
        <v>0</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#N/A</v>
      </c>
      <c r="C28" s="301">
        <f>IF(ROUND(VALUE(SUBSTITUTE(連結実質赤字比率に係る赤字・黒字の構成分析!F$42,"▲","-")),2)&gt;=0,ABS(ROUND(VALUE(SUBSTITUTE(連結実質赤字比率に係る赤字・黒字の構成分析!F$42,"▲","-")),2)),NA())</f>
        <v>0</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str">
        <f>IF(連結実質赤字比率に係る赤字・黒字の構成分析!C$41="",NA(),連結実質赤字比率に係る赤字・黒字の構成分析!C$41)</f>
        <v>大村市農業集落排水事業会計</v>
      </c>
      <c r="B29" s="301" t="e">
        <f>IF(ROUND(VALUE(SUBSTITUTE(連結実質赤字比率に係る赤字・黒字の構成分析!F$41,"▲","-")),2)&lt;0,ABS(ROUND(VALUE(SUBSTITUTE(連結実質赤字比率に係る赤字・黒字の構成分析!F$41,"▲","-")),2)),NA())</f>
        <v>#N/A</v>
      </c>
      <c r="C29" s="301">
        <f>IF(ROUND(VALUE(SUBSTITUTE(連結実質赤字比率に係る赤字・黒字の構成分析!F$41,"▲","-")),2)&gt;=0,ABS(ROUND(VALUE(SUBSTITUTE(連結実質赤字比率に係る赤字・黒字の構成分析!F$41,"▲","-")),2)),NA())</f>
        <v>0.2</v>
      </c>
      <c r="D29" s="301" t="e">
        <f>IF(ROUND(VALUE(SUBSTITUTE(連結実質赤字比率に係る赤字・黒字の構成分析!G$41,"▲","-")),2)&lt;0,ABS(ROUND(VALUE(SUBSTITUTE(連結実質赤字比率に係る赤字・黒字の構成分析!G$41,"▲","-")),2)),NA())</f>
        <v>#N/A</v>
      </c>
      <c r="E29" s="301">
        <f>IF(ROUND(VALUE(SUBSTITUTE(連結実質赤字比率に係る赤字・黒字の構成分析!G$41,"▲","-")),2)&gt;=0,ABS(ROUND(VALUE(SUBSTITUTE(連結実質赤字比率に係る赤字・黒字の構成分析!G$41,"▲","-")),2)),NA())</f>
        <v>0.15</v>
      </c>
      <c r="F29" s="301" t="e">
        <f>IF(ROUND(VALUE(SUBSTITUTE(連結実質赤字比率に係る赤字・黒字の構成分析!H$41,"▲","-")),2)&lt;0,ABS(ROUND(VALUE(SUBSTITUTE(連結実質赤字比率に係る赤字・黒字の構成分析!H$41,"▲","-")),2)),NA())</f>
        <v>#N/A</v>
      </c>
      <c r="G29" s="301">
        <f>IF(ROUND(VALUE(SUBSTITUTE(連結実質赤字比率に係る赤字・黒字の構成分析!H$41,"▲","-")),2)&gt;=0,ABS(ROUND(VALUE(SUBSTITUTE(連結実質赤字比率に係る赤字・黒字の構成分析!H$41,"▲","-")),2)),NA())</f>
        <v>0.17</v>
      </c>
      <c r="H29" s="301" t="e">
        <f>IF(ROUND(VALUE(SUBSTITUTE(連結実質赤字比率に係る赤字・黒字の構成分析!I$41,"▲","-")),2)&lt;0,ABS(ROUND(VALUE(SUBSTITUTE(連結実質赤字比率に係る赤字・黒字の構成分析!I$41,"▲","-")),2)),NA())</f>
        <v>#N/A</v>
      </c>
      <c r="I29" s="301">
        <f>IF(ROUND(VALUE(SUBSTITUTE(連結実質赤字比率に係る赤字・黒字の構成分析!I$41,"▲","-")),2)&gt;=0,ABS(ROUND(VALUE(SUBSTITUTE(連結実質赤字比率に係る赤字・黒字の構成分析!I$41,"▲","-")),2)),NA())</f>
        <v>0.18</v>
      </c>
      <c r="J29" s="301" t="e">
        <f>IF(ROUND(VALUE(SUBSTITUTE(連結実質赤字比率に係る赤字・黒字の構成分析!J$41,"▲","-")),2)&lt;0,ABS(ROUND(VALUE(SUBSTITUTE(連結実質赤字比率に係る赤字・黒字の構成分析!J$41,"▲","-")),2)),NA())</f>
        <v>#N/A</v>
      </c>
      <c r="K29" s="301">
        <f>IF(ROUND(VALUE(SUBSTITUTE(連結実質赤字比率に係る赤字・黒字の構成分析!J$41,"▲","-")),2)&gt;=0,ABS(ROUND(VALUE(SUBSTITUTE(連結実質赤字比率に係る赤字・黒字の構成分析!J$41,"▲","-")),2)),NA())</f>
        <v>0.2</v>
      </c>
    </row>
    <row r="30" spans="1:11" x14ac:dyDescent="0.15">
      <c r="A30" s="301" t="str">
        <f>IF(連結実質赤字比率に係る赤字・黒字の構成分析!C$40="",NA(),連結実質赤字比率に係る赤字・黒字の構成分析!C$40)</f>
        <v>大村市介護保険事業特別会計（保険事業勘定）</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0.6</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0.43</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0.48</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0.36</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0.37</v>
      </c>
    </row>
    <row r="31" spans="1:11" x14ac:dyDescent="0.15">
      <c r="A31" s="301" t="str">
        <f>IF(連結実質赤字比率に係る赤字・黒字の構成分析!C$39="",NA(),連結実質赤字比率に係る赤字・黒字の構成分析!C$39)</f>
        <v>大村市国民健康保険事業特別会計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0.31</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1.69</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1.1399999999999999</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0.65</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0.44</v>
      </c>
    </row>
    <row r="32" spans="1:11" x14ac:dyDescent="0.15">
      <c r="A32" s="301" t="str">
        <f>IF(連結実質赤字比率に係る赤字・黒字の構成分析!C$38="",NA(),連結実質赤字比率に係る赤字・黒字の構成分析!C$38)</f>
        <v>大村市工業用水道事業会計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2.91</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2.78</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2.66</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2.68</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2.58</v>
      </c>
    </row>
    <row r="33" spans="1:16" x14ac:dyDescent="0.15">
      <c r="A33" s="301" t="str">
        <f>IF(連結実質赤字比率に係る赤字・黒字の構成分析!C$37="",NA(),連結実質赤字比率に係る赤字・黒字の構成分析!C$37)</f>
        <v>一般会計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6.94</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6.25</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5.62</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2.52</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4.6399999999999997</v>
      </c>
    </row>
    <row r="34" spans="1:16" x14ac:dyDescent="0.15">
      <c r="A34" s="301" t="str">
        <f>IF(連結実質赤字比率に係る赤字・黒字の構成分析!C$36="",NA(),連結実質赤字比率に係る赤字・黒字の構成分析!C$36)</f>
        <v>大村市水道事業会計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5.6</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6.06</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4.84</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5.87</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6.28</v>
      </c>
    </row>
    <row r="35" spans="1:16" x14ac:dyDescent="0.15">
      <c r="A35" s="301" t="str">
        <f>IF(連結実質赤字比率に係る赤字・黒字の構成分析!C$35="",NA(),連結実質赤字比率に係る赤字・黒字の構成分析!C$35)</f>
        <v>大村市下水道事業会計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4.97</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6.87</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7.04</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8.51</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7.98</v>
      </c>
    </row>
    <row r="36" spans="1:16" x14ac:dyDescent="0.15">
      <c r="A36" s="301" t="str">
        <f>IF(連結実質赤字比率に係る赤字・黒字の構成分析!C$34="",NA(),連結実質赤字比率に係る赤字・黒字の構成分析!C$34)</f>
        <v>大村市モーターボート競走事業会計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30.32</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41.84</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52.31</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73.349999999999994</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110.54</v>
      </c>
    </row>
    <row r="39" spans="1:16" x14ac:dyDescent="0.15">
      <c r="A39" s="299" t="s">
        <v>10</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105</v>
      </c>
      <c r="C41" s="302"/>
      <c r="D41" s="302" t="s">
        <v>113</v>
      </c>
      <c r="E41" s="302" t="s">
        <v>105</v>
      </c>
      <c r="F41" s="302"/>
      <c r="G41" s="302" t="s">
        <v>113</v>
      </c>
      <c r="H41" s="302" t="s">
        <v>105</v>
      </c>
      <c r="I41" s="302"/>
      <c r="J41" s="302" t="s">
        <v>113</v>
      </c>
      <c r="K41" s="302" t="s">
        <v>105</v>
      </c>
      <c r="L41" s="302"/>
      <c r="M41" s="302" t="s">
        <v>113</v>
      </c>
      <c r="N41" s="302" t="s">
        <v>105</v>
      </c>
      <c r="O41" s="302"/>
      <c r="P41" s="302" t="s">
        <v>113</v>
      </c>
    </row>
    <row r="42" spans="1:16" x14ac:dyDescent="0.15">
      <c r="A42" s="302" t="s">
        <v>116</v>
      </c>
      <c r="B42" s="302"/>
      <c r="C42" s="302"/>
      <c r="D42" s="302">
        <f>'実質公債費比率（分子）の構造'!K$52</f>
        <v>3494</v>
      </c>
      <c r="E42" s="302"/>
      <c r="F42" s="302"/>
      <c r="G42" s="302">
        <f>'実質公債費比率（分子）の構造'!L$52</f>
        <v>3408</v>
      </c>
      <c r="H42" s="302"/>
      <c r="I42" s="302"/>
      <c r="J42" s="302">
        <f>'実質公債費比率（分子）の構造'!M$52</f>
        <v>3337</v>
      </c>
      <c r="K42" s="302"/>
      <c r="L42" s="302"/>
      <c r="M42" s="302">
        <f>'実質公債費比率（分子）の構造'!N$52</f>
        <v>3143</v>
      </c>
      <c r="N42" s="302"/>
      <c r="O42" s="302"/>
      <c r="P42" s="302">
        <f>'実質公債費比率（分子）の構造'!O$52</f>
        <v>3428</v>
      </c>
    </row>
    <row r="43" spans="1:16" x14ac:dyDescent="0.15">
      <c r="A43" s="302" t="s">
        <v>48</v>
      </c>
      <c r="B43" s="302">
        <f>'実質公債費比率（分子）の構造'!K$51</f>
        <v>1</v>
      </c>
      <c r="C43" s="302"/>
      <c r="D43" s="302"/>
      <c r="E43" s="302">
        <f>'実質公債費比率（分子）の構造'!L$51</f>
        <v>1</v>
      </c>
      <c r="F43" s="302"/>
      <c r="G43" s="302"/>
      <c r="H43" s="302">
        <f>'実質公債費比率（分子）の構造'!M$51</f>
        <v>1</v>
      </c>
      <c r="I43" s="302"/>
      <c r="J43" s="302"/>
      <c r="K43" s="302">
        <f>'実質公債費比率（分子）の構造'!N$51</f>
        <v>1</v>
      </c>
      <c r="L43" s="302"/>
      <c r="M43" s="302"/>
      <c r="N43" s="302">
        <f>'実質公債費比率（分子）の構造'!O$51</f>
        <v>0</v>
      </c>
      <c r="O43" s="302"/>
      <c r="P43" s="302"/>
    </row>
    <row r="44" spans="1:16" x14ac:dyDescent="0.15">
      <c r="A44" s="302" t="s">
        <v>40</v>
      </c>
      <c r="B44" s="302">
        <f>'実質公債費比率（分子）の構造'!K$50</f>
        <v>170</v>
      </c>
      <c r="C44" s="302"/>
      <c r="D44" s="302"/>
      <c r="E44" s="302">
        <f>'実質公債費比率（分子）の構造'!L$50</f>
        <v>17</v>
      </c>
      <c r="F44" s="302"/>
      <c r="G44" s="302"/>
      <c r="H44" s="302">
        <f>'実質公債費比率（分子）の構造'!M$50</f>
        <v>17</v>
      </c>
      <c r="I44" s="302"/>
      <c r="J44" s="302"/>
      <c r="K44" s="302">
        <f>'実質公債費比率（分子）の構造'!N$50</f>
        <v>17</v>
      </c>
      <c r="L44" s="302"/>
      <c r="M44" s="302"/>
      <c r="N44" s="302">
        <f>'実質公債費比率（分子）の構造'!O$50</f>
        <v>17</v>
      </c>
      <c r="O44" s="302"/>
      <c r="P44" s="302"/>
    </row>
    <row r="45" spans="1:16" x14ac:dyDescent="0.15">
      <c r="A45" s="302" t="s">
        <v>0</v>
      </c>
      <c r="B45" s="302">
        <f>'実質公債費比率（分子）の構造'!K$49</f>
        <v>135</v>
      </c>
      <c r="C45" s="302"/>
      <c r="D45" s="302"/>
      <c r="E45" s="302">
        <f>'実質公債費比率（分子）の構造'!L$49</f>
        <v>153</v>
      </c>
      <c r="F45" s="302"/>
      <c r="G45" s="302"/>
      <c r="H45" s="302">
        <f>'実質公債費比率（分子）の構造'!M$49</f>
        <v>158</v>
      </c>
      <c r="I45" s="302"/>
      <c r="J45" s="302"/>
      <c r="K45" s="302">
        <f>'実質公債費比率（分子）の構造'!N$49</f>
        <v>160</v>
      </c>
      <c r="L45" s="302"/>
      <c r="M45" s="302"/>
      <c r="N45" s="302">
        <f>'実質公債費比率（分子）の構造'!O$49</f>
        <v>161</v>
      </c>
      <c r="O45" s="302"/>
      <c r="P45" s="302"/>
    </row>
    <row r="46" spans="1:16" x14ac:dyDescent="0.15">
      <c r="A46" s="302" t="s">
        <v>38</v>
      </c>
      <c r="B46" s="302">
        <f>'実質公債費比率（分子）の構造'!K$48</f>
        <v>1401</v>
      </c>
      <c r="C46" s="302"/>
      <c r="D46" s="302"/>
      <c r="E46" s="302">
        <f>'実質公債費比率（分子）の構造'!L$48</f>
        <v>1686</v>
      </c>
      <c r="F46" s="302"/>
      <c r="G46" s="302"/>
      <c r="H46" s="302">
        <f>'実質公債費比率（分子）の構造'!M$48</f>
        <v>1718</v>
      </c>
      <c r="I46" s="302"/>
      <c r="J46" s="302"/>
      <c r="K46" s="302">
        <f>'実質公債費比率（分子）の構造'!N$48</f>
        <v>1689</v>
      </c>
      <c r="L46" s="302"/>
      <c r="M46" s="302"/>
      <c r="N46" s="302">
        <f>'実質公債費比率（分子）の構造'!O$48</f>
        <v>1658</v>
      </c>
      <c r="O46" s="302"/>
      <c r="P46" s="302"/>
    </row>
    <row r="47" spans="1:16" x14ac:dyDescent="0.15">
      <c r="A47" s="302" t="s">
        <v>32</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26</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23</v>
      </c>
      <c r="B49" s="302">
        <f>'実質公債費比率（分子）の構造'!K$45</f>
        <v>2725</v>
      </c>
      <c r="C49" s="302"/>
      <c r="D49" s="302"/>
      <c r="E49" s="302">
        <f>'実質公債費比率（分子）の構造'!L$45</f>
        <v>2761</v>
      </c>
      <c r="F49" s="302"/>
      <c r="G49" s="302"/>
      <c r="H49" s="302">
        <f>'実質公債費比率（分子）の構造'!M$45</f>
        <v>3034</v>
      </c>
      <c r="I49" s="302"/>
      <c r="J49" s="302"/>
      <c r="K49" s="302">
        <f>'実質公債費比率（分子）の構造'!N$45</f>
        <v>2979</v>
      </c>
      <c r="L49" s="302"/>
      <c r="M49" s="302"/>
      <c r="N49" s="302">
        <f>'実質公債費比率（分子）の構造'!O$45</f>
        <v>3079</v>
      </c>
      <c r="O49" s="302"/>
      <c r="P49" s="302"/>
    </row>
    <row r="50" spans="1:16" x14ac:dyDescent="0.15">
      <c r="A50" s="302" t="s">
        <v>56</v>
      </c>
      <c r="B50" s="302" t="e">
        <f>NA()</f>
        <v>#N/A</v>
      </c>
      <c r="C50" s="302">
        <f>IF(ISNUMBER('実質公債費比率（分子）の構造'!K$53),'実質公債費比率（分子）の構造'!K$53,NA())</f>
        <v>938</v>
      </c>
      <c r="D50" s="302" t="e">
        <f>NA()</f>
        <v>#N/A</v>
      </c>
      <c r="E50" s="302" t="e">
        <f>NA()</f>
        <v>#N/A</v>
      </c>
      <c r="F50" s="302">
        <f>IF(ISNUMBER('実質公債費比率（分子）の構造'!L$53),'実質公債費比率（分子）の構造'!L$53,NA())</f>
        <v>1210</v>
      </c>
      <c r="G50" s="302" t="e">
        <f>NA()</f>
        <v>#N/A</v>
      </c>
      <c r="H50" s="302" t="e">
        <f>NA()</f>
        <v>#N/A</v>
      </c>
      <c r="I50" s="302">
        <f>IF(ISNUMBER('実質公債費比率（分子）の構造'!M$53),'実質公債費比率（分子）の構造'!M$53,NA())</f>
        <v>1591</v>
      </c>
      <c r="J50" s="302" t="e">
        <f>NA()</f>
        <v>#N/A</v>
      </c>
      <c r="K50" s="302" t="e">
        <f>NA()</f>
        <v>#N/A</v>
      </c>
      <c r="L50" s="302">
        <f>IF(ISNUMBER('実質公債費比率（分子）の構造'!N$53),'実質公債費比率（分子）の構造'!N$53,NA())</f>
        <v>1703</v>
      </c>
      <c r="M50" s="302" t="e">
        <f>NA()</f>
        <v>#N/A</v>
      </c>
      <c r="N50" s="302" t="e">
        <f>NA()</f>
        <v>#N/A</v>
      </c>
      <c r="O50" s="302">
        <f>IF(ISNUMBER('実質公債費比率（分子）の構造'!O$53),'実質公債費比率（分子）の構造'!O$53,NA())</f>
        <v>1487</v>
      </c>
      <c r="P50" s="302" t="e">
        <f>NA()</f>
        <v>#N/A</v>
      </c>
    </row>
    <row r="53" spans="1:16" x14ac:dyDescent="0.15">
      <c r="A53" s="299" t="s">
        <v>117</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121</v>
      </c>
      <c r="C55" s="301"/>
      <c r="D55" s="301" t="s">
        <v>124</v>
      </c>
      <c r="E55" s="301" t="s">
        <v>121</v>
      </c>
      <c r="F55" s="301"/>
      <c r="G55" s="301" t="s">
        <v>124</v>
      </c>
      <c r="H55" s="301" t="s">
        <v>121</v>
      </c>
      <c r="I55" s="301"/>
      <c r="J55" s="301" t="s">
        <v>124</v>
      </c>
      <c r="K55" s="301" t="s">
        <v>121</v>
      </c>
      <c r="L55" s="301"/>
      <c r="M55" s="301" t="s">
        <v>124</v>
      </c>
      <c r="N55" s="301" t="s">
        <v>121</v>
      </c>
      <c r="O55" s="301"/>
      <c r="P55" s="301" t="s">
        <v>124</v>
      </c>
    </row>
    <row r="56" spans="1:16" x14ac:dyDescent="0.15">
      <c r="A56" s="301" t="s">
        <v>42</v>
      </c>
      <c r="B56" s="301"/>
      <c r="C56" s="301"/>
      <c r="D56" s="301">
        <f>'将来負担比率（分子）の構造'!I$52</f>
        <v>32923</v>
      </c>
      <c r="E56" s="301"/>
      <c r="F56" s="301"/>
      <c r="G56" s="301">
        <f>'将来負担比率（分子）の構造'!J$52</f>
        <v>33084</v>
      </c>
      <c r="H56" s="301"/>
      <c r="I56" s="301"/>
      <c r="J56" s="301">
        <f>'将来負担比率（分子）の構造'!K$52</f>
        <v>33379</v>
      </c>
      <c r="K56" s="301"/>
      <c r="L56" s="301"/>
      <c r="M56" s="301">
        <f>'将来負担比率（分子）の構造'!L$52</f>
        <v>33072</v>
      </c>
      <c r="N56" s="301"/>
      <c r="O56" s="301"/>
      <c r="P56" s="301">
        <f>'将来負担比率（分子）の構造'!M$52</f>
        <v>32702</v>
      </c>
    </row>
    <row r="57" spans="1:16" x14ac:dyDescent="0.15">
      <c r="A57" s="301" t="s">
        <v>94</v>
      </c>
      <c r="B57" s="301"/>
      <c r="C57" s="301"/>
      <c r="D57" s="301">
        <f>'将来負担比率（分子）の構造'!I$51</f>
        <v>9826</v>
      </c>
      <c r="E57" s="301"/>
      <c r="F57" s="301"/>
      <c r="G57" s="301">
        <f>'将来負担比率（分子）の構造'!J$51</f>
        <v>9873</v>
      </c>
      <c r="H57" s="301"/>
      <c r="I57" s="301"/>
      <c r="J57" s="301">
        <f>'将来負担比率（分子）の構造'!K$51</f>
        <v>10948</v>
      </c>
      <c r="K57" s="301"/>
      <c r="L57" s="301"/>
      <c r="M57" s="301">
        <f>'将来負担比率（分子）の構造'!L$51</f>
        <v>9728</v>
      </c>
      <c r="N57" s="301"/>
      <c r="O57" s="301"/>
      <c r="P57" s="301">
        <f>'将来負担比率（分子）の構造'!M$51</f>
        <v>11127</v>
      </c>
    </row>
    <row r="58" spans="1:16" x14ac:dyDescent="0.15">
      <c r="A58" s="301" t="s">
        <v>91</v>
      </c>
      <c r="B58" s="301"/>
      <c r="C58" s="301"/>
      <c r="D58" s="301">
        <f>'将来負担比率（分子）の構造'!I$50</f>
        <v>9132</v>
      </c>
      <c r="E58" s="301"/>
      <c r="F58" s="301"/>
      <c r="G58" s="301">
        <f>'将来負担比率（分子）の構造'!J$50</f>
        <v>9681</v>
      </c>
      <c r="H58" s="301"/>
      <c r="I58" s="301"/>
      <c r="J58" s="301">
        <f>'将来負担比率（分子）の構造'!K$50</f>
        <v>9902</v>
      </c>
      <c r="K58" s="301"/>
      <c r="L58" s="301"/>
      <c r="M58" s="301">
        <f>'将来負担比率（分子）の構造'!L$50</f>
        <v>13265</v>
      </c>
      <c r="N58" s="301"/>
      <c r="O58" s="301"/>
      <c r="P58" s="301">
        <f>'将来負担比率（分子）の構造'!M$50</f>
        <v>14541</v>
      </c>
    </row>
    <row r="59" spans="1:16" x14ac:dyDescent="0.15">
      <c r="A59" s="301" t="s">
        <v>87</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81</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72</v>
      </c>
      <c r="B61" s="301">
        <f>'将来負担比率（分子）の構造'!I$46</f>
        <v>794</v>
      </c>
      <c r="C61" s="301"/>
      <c r="D61" s="301"/>
      <c r="E61" s="301">
        <f>'将来負担比率（分子）の構造'!J$46</f>
        <v>1124</v>
      </c>
      <c r="F61" s="301"/>
      <c r="G61" s="301"/>
      <c r="H61" s="301">
        <f>'将来負担比率（分子）の構造'!K$46</f>
        <v>591</v>
      </c>
      <c r="I61" s="301"/>
      <c r="J61" s="301"/>
      <c r="K61" s="301">
        <f>'将来負担比率（分子）の構造'!L$46</f>
        <v>371</v>
      </c>
      <c r="L61" s="301"/>
      <c r="M61" s="301"/>
      <c r="N61" s="301">
        <f>'将来負担比率（分子）の構造'!M$46</f>
        <v>377</v>
      </c>
      <c r="O61" s="301"/>
      <c r="P61" s="301"/>
    </row>
    <row r="62" spans="1:16" x14ac:dyDescent="0.15">
      <c r="A62" s="301" t="s">
        <v>73</v>
      </c>
      <c r="B62" s="301">
        <f>'将来負担比率（分子）の構造'!I$45</f>
        <v>3516</v>
      </c>
      <c r="C62" s="301"/>
      <c r="D62" s="301"/>
      <c r="E62" s="301">
        <f>'将来負担比率（分子）の構造'!J$45</f>
        <v>3309</v>
      </c>
      <c r="F62" s="301"/>
      <c r="G62" s="301"/>
      <c r="H62" s="301">
        <f>'将来負担比率（分子）の構造'!K$45</f>
        <v>3053</v>
      </c>
      <c r="I62" s="301"/>
      <c r="J62" s="301"/>
      <c r="K62" s="301">
        <f>'将来負担比率（分子）の構造'!L$45</f>
        <v>2908</v>
      </c>
      <c r="L62" s="301"/>
      <c r="M62" s="301"/>
      <c r="N62" s="301">
        <f>'将来負担比率（分子）の構造'!M$45</f>
        <v>2692</v>
      </c>
      <c r="O62" s="301"/>
      <c r="P62" s="301"/>
    </row>
    <row r="63" spans="1:16" x14ac:dyDescent="0.15">
      <c r="A63" s="301" t="s">
        <v>71</v>
      </c>
      <c r="B63" s="301">
        <f>'将来負担比率（分子）の構造'!I$44</f>
        <v>1202</v>
      </c>
      <c r="C63" s="301"/>
      <c r="D63" s="301"/>
      <c r="E63" s="301">
        <f>'将来負担比率（分子）の構造'!J$44</f>
        <v>1087</v>
      </c>
      <c r="F63" s="301"/>
      <c r="G63" s="301"/>
      <c r="H63" s="301">
        <f>'将来負担比率（分子）の構造'!K$44</f>
        <v>959</v>
      </c>
      <c r="I63" s="301"/>
      <c r="J63" s="301"/>
      <c r="K63" s="301">
        <f>'将来負担比率（分子）の構造'!L$44</f>
        <v>813</v>
      </c>
      <c r="L63" s="301"/>
      <c r="M63" s="301"/>
      <c r="N63" s="301">
        <f>'将来負担比率（分子）の構造'!M$44</f>
        <v>684</v>
      </c>
      <c r="O63" s="301"/>
      <c r="P63" s="301"/>
    </row>
    <row r="64" spans="1:16" x14ac:dyDescent="0.15">
      <c r="A64" s="301" t="s">
        <v>69</v>
      </c>
      <c r="B64" s="301">
        <f>'将来負担比率（分子）の構造'!I$43</f>
        <v>20947</v>
      </c>
      <c r="C64" s="301"/>
      <c r="D64" s="301"/>
      <c r="E64" s="301">
        <f>'将来負担比率（分子）の構造'!J$43</f>
        <v>20113</v>
      </c>
      <c r="F64" s="301"/>
      <c r="G64" s="301"/>
      <c r="H64" s="301">
        <f>'将来負担比率（分子）の構造'!K$43</f>
        <v>19805</v>
      </c>
      <c r="I64" s="301"/>
      <c r="J64" s="301"/>
      <c r="K64" s="301">
        <f>'将来負担比率（分子）の構造'!L$43</f>
        <v>18866</v>
      </c>
      <c r="L64" s="301"/>
      <c r="M64" s="301"/>
      <c r="N64" s="301">
        <f>'将来負担比率（分子）の構造'!M$43</f>
        <v>18528</v>
      </c>
      <c r="O64" s="301"/>
      <c r="P64" s="301"/>
    </row>
    <row r="65" spans="1:16" x14ac:dyDescent="0.15">
      <c r="A65" s="301" t="s">
        <v>63</v>
      </c>
      <c r="B65" s="301">
        <f>'将来負担比率（分子）の構造'!I$42</f>
        <v>211</v>
      </c>
      <c r="C65" s="301"/>
      <c r="D65" s="301"/>
      <c r="E65" s="301">
        <f>'将来負担比率（分子）の構造'!J$42</f>
        <v>98</v>
      </c>
      <c r="F65" s="301"/>
      <c r="G65" s="301"/>
      <c r="H65" s="301">
        <f>'将来負担比率（分子）の構造'!K$42</f>
        <v>78</v>
      </c>
      <c r="I65" s="301"/>
      <c r="J65" s="301"/>
      <c r="K65" s="301">
        <f>'将来負担比率（分子）の構造'!L$42</f>
        <v>59</v>
      </c>
      <c r="L65" s="301"/>
      <c r="M65" s="301"/>
      <c r="N65" s="301">
        <f>'将来負担比率（分子）の構造'!M$42</f>
        <v>39</v>
      </c>
      <c r="O65" s="301"/>
      <c r="P65" s="301"/>
    </row>
    <row r="66" spans="1:16" x14ac:dyDescent="0.15">
      <c r="A66" s="301" t="s">
        <v>67</v>
      </c>
      <c r="B66" s="301">
        <f>'将来負担比率（分子）の構造'!I$41</f>
        <v>35328</v>
      </c>
      <c r="C66" s="301"/>
      <c r="D66" s="301"/>
      <c r="E66" s="301">
        <f>'将来負担比率（分子）の構造'!J$41</f>
        <v>36894</v>
      </c>
      <c r="F66" s="301"/>
      <c r="G66" s="301"/>
      <c r="H66" s="301">
        <f>'将来負担比率（分子）の構造'!K$41</f>
        <v>40647</v>
      </c>
      <c r="I66" s="301"/>
      <c r="J66" s="301"/>
      <c r="K66" s="301">
        <f>'将来負担比率（分子）の構造'!L$41</f>
        <v>42068</v>
      </c>
      <c r="L66" s="301"/>
      <c r="M66" s="301"/>
      <c r="N66" s="301">
        <f>'将来負担比率（分子）の構造'!M$41</f>
        <v>42471</v>
      </c>
      <c r="O66" s="301"/>
      <c r="P66" s="301"/>
    </row>
    <row r="67" spans="1:16" x14ac:dyDescent="0.15">
      <c r="A67" s="301" t="s">
        <v>96</v>
      </c>
      <c r="B67" s="301" t="e">
        <f>NA()</f>
        <v>#N/A</v>
      </c>
      <c r="C67" s="301">
        <f>IF(ISNUMBER('将来負担比率（分子）の構造'!I$53),IF('将来負担比率（分子）の構造'!I$53&lt;0,0,'将来負担比率（分子）の構造'!I$53),NA())</f>
        <v>10117</v>
      </c>
      <c r="D67" s="301" t="e">
        <f>NA()</f>
        <v>#N/A</v>
      </c>
      <c r="E67" s="301" t="e">
        <f>NA()</f>
        <v>#N/A</v>
      </c>
      <c r="F67" s="301">
        <f>IF(ISNUMBER('将来負担比率（分子）の構造'!J$53),IF('将来負担比率（分子）の構造'!J$53&lt;0,0,'将来負担比率（分子）の構造'!J$53),NA())</f>
        <v>9985</v>
      </c>
      <c r="G67" s="301" t="e">
        <f>NA()</f>
        <v>#N/A</v>
      </c>
      <c r="H67" s="301" t="e">
        <f>NA()</f>
        <v>#N/A</v>
      </c>
      <c r="I67" s="301">
        <f>IF(ISNUMBER('将来負担比率（分子）の構造'!K$53),IF('将来負担比率（分子）の構造'!K$53&lt;0,0,'将来負担比率（分子）の構造'!K$53),NA())</f>
        <v>10905</v>
      </c>
      <c r="J67" s="301" t="e">
        <f>NA()</f>
        <v>#N/A</v>
      </c>
      <c r="K67" s="301" t="e">
        <f>NA()</f>
        <v>#N/A</v>
      </c>
      <c r="L67" s="301">
        <f>IF(ISNUMBER('将来負担比率（分子）の構造'!L$53),IF('将来負担比率（分子）の構造'!L$53&lt;0,0,'将来負担比率（分子）の構造'!L$53),NA())</f>
        <v>9021</v>
      </c>
      <c r="M67" s="301" t="e">
        <f>NA()</f>
        <v>#N/A</v>
      </c>
      <c r="N67" s="301" t="e">
        <f>NA()</f>
        <v>#N/A</v>
      </c>
      <c r="O67" s="301">
        <f>IF(ISNUMBER('将来負担比率（分子）の構造'!M$53),IF('将来負担比率（分子）の構造'!M$53&lt;0,0,'将来負担比率（分子）の構造'!M$53),NA())</f>
        <v>6421</v>
      </c>
      <c r="P67" s="301" t="e">
        <f>NA()</f>
        <v>#N/A</v>
      </c>
    </row>
    <row r="70" spans="1:16" x14ac:dyDescent="0.15">
      <c r="A70" s="304" t="s">
        <v>126</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127</v>
      </c>
      <c r="B72" s="305">
        <f>基金残高に係る経年分析!F55</f>
        <v>2436</v>
      </c>
      <c r="C72" s="305">
        <f>基金残高に係る経年分析!G55</f>
        <v>2685</v>
      </c>
      <c r="D72" s="305">
        <f>基金残高に係る経年分析!H55</f>
        <v>2084</v>
      </c>
    </row>
    <row r="73" spans="1:16" x14ac:dyDescent="0.15">
      <c r="A73" s="303" t="s">
        <v>128</v>
      </c>
      <c r="B73" s="305">
        <f>基金残高に係る経年分析!F56</f>
        <v>1061</v>
      </c>
      <c r="C73" s="305">
        <f>基金残高に係る経年分析!G56</f>
        <v>1061</v>
      </c>
      <c r="D73" s="305">
        <f>基金残高に係る経年分析!H56</f>
        <v>762</v>
      </c>
    </row>
    <row r="74" spans="1:16" x14ac:dyDescent="0.15">
      <c r="A74" s="303" t="s">
        <v>131</v>
      </c>
      <c r="B74" s="305">
        <f>基金残高に係る経年分析!F57</f>
        <v>5212</v>
      </c>
      <c r="C74" s="305">
        <f>基金残高に係る経年分析!G57</f>
        <v>8187</v>
      </c>
      <c r="D74" s="305">
        <f>基金残高に係る経年分析!H57</f>
        <v>10245</v>
      </c>
    </row>
  </sheetData>
  <sheetProtection algorithmName="SHA-512" hashValue="l1LBf3YLR2wzeYbMzrgMHHLBytsC+LXjq+HpRgsAlFzl0LB1Xedhl4C9svgsyiejXTONQr/veshDSU2XOXYOfQ==" saltValue="dy10eSpqmGE+KyNRLFYIk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90" t="s">
        <v>290</v>
      </c>
      <c r="DI1" s="691"/>
      <c r="DJ1" s="691"/>
      <c r="DK1" s="691"/>
      <c r="DL1" s="691"/>
      <c r="DM1" s="691"/>
      <c r="DN1" s="692"/>
      <c r="DO1" s="1"/>
      <c r="DP1" s="690" t="s">
        <v>300</v>
      </c>
      <c r="DQ1" s="691"/>
      <c r="DR1" s="691"/>
      <c r="DS1" s="691"/>
      <c r="DT1" s="691"/>
      <c r="DU1" s="691"/>
      <c r="DV1" s="691"/>
      <c r="DW1" s="691"/>
      <c r="DX1" s="691"/>
      <c r="DY1" s="691"/>
      <c r="DZ1" s="691"/>
      <c r="EA1" s="691"/>
      <c r="EB1" s="691"/>
      <c r="EC1" s="692"/>
      <c r="ED1" s="2"/>
      <c r="EE1" s="2"/>
      <c r="EF1" s="2"/>
      <c r="EG1" s="2"/>
      <c r="EH1" s="2"/>
      <c r="EI1" s="2"/>
      <c r="EJ1" s="2"/>
      <c r="EK1" s="2"/>
      <c r="EL1" s="2"/>
      <c r="EM1" s="2"/>
    </row>
    <row r="2" spans="2:143" ht="22.5" customHeight="1" x14ac:dyDescent="0.15">
      <c r="B2" s="43" t="s">
        <v>302</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6" t="s">
        <v>106</v>
      </c>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527"/>
      <c r="AJ3" s="527"/>
      <c r="AK3" s="527"/>
      <c r="AL3" s="527"/>
      <c r="AM3" s="527"/>
      <c r="AN3" s="527"/>
      <c r="AO3" s="527"/>
      <c r="AP3" s="526" t="s">
        <v>303</v>
      </c>
      <c r="AQ3" s="527"/>
      <c r="AR3" s="527"/>
      <c r="AS3" s="527"/>
      <c r="AT3" s="527"/>
      <c r="AU3" s="527"/>
      <c r="AV3" s="527"/>
      <c r="AW3" s="527"/>
      <c r="AX3" s="527"/>
      <c r="AY3" s="527"/>
      <c r="AZ3" s="527"/>
      <c r="BA3" s="527"/>
      <c r="BB3" s="527"/>
      <c r="BC3" s="527"/>
      <c r="BD3" s="527"/>
      <c r="BE3" s="527"/>
      <c r="BF3" s="527"/>
      <c r="BG3" s="527"/>
      <c r="BH3" s="527"/>
      <c r="BI3" s="527"/>
      <c r="BJ3" s="527"/>
      <c r="BK3" s="527"/>
      <c r="BL3" s="527"/>
      <c r="BM3" s="527"/>
      <c r="BN3" s="527"/>
      <c r="BO3" s="527"/>
      <c r="BP3" s="527"/>
      <c r="BQ3" s="527"/>
      <c r="BR3" s="527"/>
      <c r="BS3" s="527"/>
      <c r="BT3" s="527"/>
      <c r="BU3" s="527"/>
      <c r="BV3" s="527"/>
      <c r="BW3" s="527"/>
      <c r="BX3" s="527"/>
      <c r="BY3" s="527"/>
      <c r="BZ3" s="527"/>
      <c r="CA3" s="527"/>
      <c r="CB3" s="569"/>
      <c r="CD3" s="526" t="s">
        <v>304</v>
      </c>
      <c r="CE3" s="527"/>
      <c r="CF3" s="527"/>
      <c r="CG3" s="527"/>
      <c r="CH3" s="527"/>
      <c r="CI3" s="527"/>
      <c r="CJ3" s="527"/>
      <c r="CK3" s="527"/>
      <c r="CL3" s="527"/>
      <c r="CM3" s="527"/>
      <c r="CN3" s="527"/>
      <c r="CO3" s="527"/>
      <c r="CP3" s="527"/>
      <c r="CQ3" s="527"/>
      <c r="CR3" s="527"/>
      <c r="CS3" s="527"/>
      <c r="CT3" s="527"/>
      <c r="CU3" s="527"/>
      <c r="CV3" s="527"/>
      <c r="CW3" s="527"/>
      <c r="CX3" s="527"/>
      <c r="CY3" s="527"/>
      <c r="CZ3" s="527"/>
      <c r="DA3" s="527"/>
      <c r="DB3" s="527"/>
      <c r="DC3" s="527"/>
      <c r="DD3" s="527"/>
      <c r="DE3" s="527"/>
      <c r="DF3" s="527"/>
      <c r="DG3" s="527"/>
      <c r="DH3" s="527"/>
      <c r="DI3" s="527"/>
      <c r="DJ3" s="527"/>
      <c r="DK3" s="527"/>
      <c r="DL3" s="527"/>
      <c r="DM3" s="527"/>
      <c r="DN3" s="527"/>
      <c r="DO3" s="527"/>
      <c r="DP3" s="527"/>
      <c r="DQ3" s="527"/>
      <c r="DR3" s="527"/>
      <c r="DS3" s="527"/>
      <c r="DT3" s="527"/>
      <c r="DU3" s="527"/>
      <c r="DV3" s="527"/>
      <c r="DW3" s="527"/>
      <c r="DX3" s="527"/>
      <c r="DY3" s="527"/>
      <c r="DZ3" s="527"/>
      <c r="EA3" s="527"/>
      <c r="EB3" s="527"/>
      <c r="EC3" s="569"/>
    </row>
    <row r="4" spans="2:143" ht="11.25" customHeight="1" x14ac:dyDescent="0.15">
      <c r="B4" s="526" t="s">
        <v>5</v>
      </c>
      <c r="C4" s="527"/>
      <c r="D4" s="527"/>
      <c r="E4" s="527"/>
      <c r="F4" s="527"/>
      <c r="G4" s="527"/>
      <c r="H4" s="527"/>
      <c r="I4" s="527"/>
      <c r="J4" s="527"/>
      <c r="K4" s="527"/>
      <c r="L4" s="527"/>
      <c r="M4" s="527"/>
      <c r="N4" s="527"/>
      <c r="O4" s="527"/>
      <c r="P4" s="527"/>
      <c r="Q4" s="569"/>
      <c r="R4" s="526" t="s">
        <v>307</v>
      </c>
      <c r="S4" s="527"/>
      <c r="T4" s="527"/>
      <c r="U4" s="527"/>
      <c r="V4" s="527"/>
      <c r="W4" s="527"/>
      <c r="X4" s="527"/>
      <c r="Y4" s="569"/>
      <c r="Z4" s="526" t="s">
        <v>310</v>
      </c>
      <c r="AA4" s="527"/>
      <c r="AB4" s="527"/>
      <c r="AC4" s="569"/>
      <c r="AD4" s="526" t="s">
        <v>258</v>
      </c>
      <c r="AE4" s="527"/>
      <c r="AF4" s="527"/>
      <c r="AG4" s="527"/>
      <c r="AH4" s="527"/>
      <c r="AI4" s="527"/>
      <c r="AJ4" s="527"/>
      <c r="AK4" s="569"/>
      <c r="AL4" s="526" t="s">
        <v>310</v>
      </c>
      <c r="AM4" s="527"/>
      <c r="AN4" s="527"/>
      <c r="AO4" s="569"/>
      <c r="AP4" s="693" t="s">
        <v>313</v>
      </c>
      <c r="AQ4" s="693"/>
      <c r="AR4" s="693"/>
      <c r="AS4" s="693"/>
      <c r="AT4" s="693"/>
      <c r="AU4" s="693"/>
      <c r="AV4" s="693"/>
      <c r="AW4" s="693"/>
      <c r="AX4" s="693"/>
      <c r="AY4" s="693"/>
      <c r="AZ4" s="693"/>
      <c r="BA4" s="693"/>
      <c r="BB4" s="693"/>
      <c r="BC4" s="693"/>
      <c r="BD4" s="693"/>
      <c r="BE4" s="693"/>
      <c r="BF4" s="693"/>
      <c r="BG4" s="693" t="s">
        <v>292</v>
      </c>
      <c r="BH4" s="693"/>
      <c r="BI4" s="693"/>
      <c r="BJ4" s="693"/>
      <c r="BK4" s="693"/>
      <c r="BL4" s="693"/>
      <c r="BM4" s="693"/>
      <c r="BN4" s="693"/>
      <c r="BO4" s="693" t="s">
        <v>310</v>
      </c>
      <c r="BP4" s="693"/>
      <c r="BQ4" s="693"/>
      <c r="BR4" s="693"/>
      <c r="BS4" s="693" t="s">
        <v>314</v>
      </c>
      <c r="BT4" s="693"/>
      <c r="BU4" s="693"/>
      <c r="BV4" s="693"/>
      <c r="BW4" s="693"/>
      <c r="BX4" s="693"/>
      <c r="BY4" s="693"/>
      <c r="BZ4" s="693"/>
      <c r="CA4" s="693"/>
      <c r="CB4" s="693"/>
      <c r="CD4" s="526" t="s">
        <v>315</v>
      </c>
      <c r="CE4" s="527"/>
      <c r="CF4" s="527"/>
      <c r="CG4" s="527"/>
      <c r="CH4" s="527"/>
      <c r="CI4" s="527"/>
      <c r="CJ4" s="527"/>
      <c r="CK4" s="527"/>
      <c r="CL4" s="527"/>
      <c r="CM4" s="527"/>
      <c r="CN4" s="527"/>
      <c r="CO4" s="527"/>
      <c r="CP4" s="527"/>
      <c r="CQ4" s="527"/>
      <c r="CR4" s="527"/>
      <c r="CS4" s="527"/>
      <c r="CT4" s="527"/>
      <c r="CU4" s="527"/>
      <c r="CV4" s="527"/>
      <c r="CW4" s="527"/>
      <c r="CX4" s="527"/>
      <c r="CY4" s="527"/>
      <c r="CZ4" s="527"/>
      <c r="DA4" s="527"/>
      <c r="DB4" s="527"/>
      <c r="DC4" s="527"/>
      <c r="DD4" s="527"/>
      <c r="DE4" s="527"/>
      <c r="DF4" s="527"/>
      <c r="DG4" s="527"/>
      <c r="DH4" s="527"/>
      <c r="DI4" s="527"/>
      <c r="DJ4" s="527"/>
      <c r="DK4" s="527"/>
      <c r="DL4" s="527"/>
      <c r="DM4" s="527"/>
      <c r="DN4" s="527"/>
      <c r="DO4" s="527"/>
      <c r="DP4" s="527"/>
      <c r="DQ4" s="527"/>
      <c r="DR4" s="527"/>
      <c r="DS4" s="527"/>
      <c r="DT4" s="527"/>
      <c r="DU4" s="527"/>
      <c r="DV4" s="527"/>
      <c r="DW4" s="527"/>
      <c r="DX4" s="527"/>
      <c r="DY4" s="527"/>
      <c r="DZ4" s="527"/>
      <c r="EA4" s="527"/>
      <c r="EB4" s="527"/>
      <c r="EC4" s="569"/>
    </row>
    <row r="5" spans="2:143" s="8" customFormat="1" ht="11.25" customHeight="1" x14ac:dyDescent="0.15">
      <c r="B5" s="651" t="s">
        <v>309</v>
      </c>
      <c r="C5" s="652"/>
      <c r="D5" s="652"/>
      <c r="E5" s="652"/>
      <c r="F5" s="652"/>
      <c r="G5" s="652"/>
      <c r="H5" s="652"/>
      <c r="I5" s="652"/>
      <c r="J5" s="652"/>
      <c r="K5" s="652"/>
      <c r="L5" s="652"/>
      <c r="M5" s="652"/>
      <c r="N5" s="652"/>
      <c r="O5" s="652"/>
      <c r="P5" s="652"/>
      <c r="Q5" s="653"/>
      <c r="R5" s="648">
        <v>11650751</v>
      </c>
      <c r="S5" s="649"/>
      <c r="T5" s="649"/>
      <c r="U5" s="649"/>
      <c r="V5" s="649"/>
      <c r="W5" s="649"/>
      <c r="X5" s="649"/>
      <c r="Y5" s="677"/>
      <c r="Z5" s="688">
        <v>19</v>
      </c>
      <c r="AA5" s="688"/>
      <c r="AB5" s="688"/>
      <c r="AC5" s="688"/>
      <c r="AD5" s="689">
        <v>10848920</v>
      </c>
      <c r="AE5" s="689"/>
      <c r="AF5" s="689"/>
      <c r="AG5" s="689"/>
      <c r="AH5" s="689"/>
      <c r="AI5" s="689"/>
      <c r="AJ5" s="689"/>
      <c r="AK5" s="689"/>
      <c r="AL5" s="678">
        <v>56.2</v>
      </c>
      <c r="AM5" s="658"/>
      <c r="AN5" s="658"/>
      <c r="AO5" s="681"/>
      <c r="AP5" s="651" t="s">
        <v>316</v>
      </c>
      <c r="AQ5" s="652"/>
      <c r="AR5" s="652"/>
      <c r="AS5" s="652"/>
      <c r="AT5" s="652"/>
      <c r="AU5" s="652"/>
      <c r="AV5" s="652"/>
      <c r="AW5" s="652"/>
      <c r="AX5" s="652"/>
      <c r="AY5" s="652"/>
      <c r="AZ5" s="652"/>
      <c r="BA5" s="652"/>
      <c r="BB5" s="652"/>
      <c r="BC5" s="652"/>
      <c r="BD5" s="652"/>
      <c r="BE5" s="652"/>
      <c r="BF5" s="653"/>
      <c r="BG5" s="594">
        <v>10848240</v>
      </c>
      <c r="BH5" s="414"/>
      <c r="BI5" s="414"/>
      <c r="BJ5" s="414"/>
      <c r="BK5" s="414"/>
      <c r="BL5" s="414"/>
      <c r="BM5" s="414"/>
      <c r="BN5" s="595"/>
      <c r="BO5" s="631">
        <v>93.1</v>
      </c>
      <c r="BP5" s="631"/>
      <c r="BQ5" s="631"/>
      <c r="BR5" s="631"/>
      <c r="BS5" s="632">
        <v>89081</v>
      </c>
      <c r="BT5" s="632"/>
      <c r="BU5" s="632"/>
      <c r="BV5" s="632"/>
      <c r="BW5" s="632"/>
      <c r="BX5" s="632"/>
      <c r="BY5" s="632"/>
      <c r="BZ5" s="632"/>
      <c r="CA5" s="632"/>
      <c r="CB5" s="669"/>
      <c r="CD5" s="526" t="s">
        <v>313</v>
      </c>
      <c r="CE5" s="527"/>
      <c r="CF5" s="527"/>
      <c r="CG5" s="527"/>
      <c r="CH5" s="527"/>
      <c r="CI5" s="527"/>
      <c r="CJ5" s="527"/>
      <c r="CK5" s="527"/>
      <c r="CL5" s="527"/>
      <c r="CM5" s="527"/>
      <c r="CN5" s="527"/>
      <c r="CO5" s="527"/>
      <c r="CP5" s="527"/>
      <c r="CQ5" s="569"/>
      <c r="CR5" s="526" t="s">
        <v>319</v>
      </c>
      <c r="CS5" s="527"/>
      <c r="CT5" s="527"/>
      <c r="CU5" s="527"/>
      <c r="CV5" s="527"/>
      <c r="CW5" s="527"/>
      <c r="CX5" s="527"/>
      <c r="CY5" s="569"/>
      <c r="CZ5" s="526" t="s">
        <v>310</v>
      </c>
      <c r="DA5" s="527"/>
      <c r="DB5" s="527"/>
      <c r="DC5" s="569"/>
      <c r="DD5" s="526" t="s">
        <v>320</v>
      </c>
      <c r="DE5" s="527"/>
      <c r="DF5" s="527"/>
      <c r="DG5" s="527"/>
      <c r="DH5" s="527"/>
      <c r="DI5" s="527"/>
      <c r="DJ5" s="527"/>
      <c r="DK5" s="527"/>
      <c r="DL5" s="527"/>
      <c r="DM5" s="527"/>
      <c r="DN5" s="527"/>
      <c r="DO5" s="527"/>
      <c r="DP5" s="569"/>
      <c r="DQ5" s="526" t="s">
        <v>322</v>
      </c>
      <c r="DR5" s="527"/>
      <c r="DS5" s="527"/>
      <c r="DT5" s="527"/>
      <c r="DU5" s="527"/>
      <c r="DV5" s="527"/>
      <c r="DW5" s="527"/>
      <c r="DX5" s="527"/>
      <c r="DY5" s="527"/>
      <c r="DZ5" s="527"/>
      <c r="EA5" s="527"/>
      <c r="EB5" s="527"/>
      <c r="EC5" s="569"/>
    </row>
    <row r="6" spans="2:143" ht="11.25" customHeight="1" x14ac:dyDescent="0.15">
      <c r="B6" s="591" t="s">
        <v>323</v>
      </c>
      <c r="C6" s="592"/>
      <c r="D6" s="592"/>
      <c r="E6" s="592"/>
      <c r="F6" s="592"/>
      <c r="G6" s="592"/>
      <c r="H6" s="592"/>
      <c r="I6" s="592"/>
      <c r="J6" s="592"/>
      <c r="K6" s="592"/>
      <c r="L6" s="592"/>
      <c r="M6" s="592"/>
      <c r="N6" s="592"/>
      <c r="O6" s="592"/>
      <c r="P6" s="592"/>
      <c r="Q6" s="593"/>
      <c r="R6" s="594">
        <v>259871</v>
      </c>
      <c r="S6" s="414"/>
      <c r="T6" s="414"/>
      <c r="U6" s="414"/>
      <c r="V6" s="414"/>
      <c r="W6" s="414"/>
      <c r="X6" s="414"/>
      <c r="Y6" s="595"/>
      <c r="Z6" s="631">
        <v>0.4</v>
      </c>
      <c r="AA6" s="631"/>
      <c r="AB6" s="631"/>
      <c r="AC6" s="631"/>
      <c r="AD6" s="632">
        <v>259871</v>
      </c>
      <c r="AE6" s="632"/>
      <c r="AF6" s="632"/>
      <c r="AG6" s="632"/>
      <c r="AH6" s="632"/>
      <c r="AI6" s="632"/>
      <c r="AJ6" s="632"/>
      <c r="AK6" s="632"/>
      <c r="AL6" s="596">
        <v>1.3</v>
      </c>
      <c r="AM6" s="362"/>
      <c r="AN6" s="362"/>
      <c r="AO6" s="633"/>
      <c r="AP6" s="591" t="s">
        <v>104</v>
      </c>
      <c r="AQ6" s="592"/>
      <c r="AR6" s="592"/>
      <c r="AS6" s="592"/>
      <c r="AT6" s="592"/>
      <c r="AU6" s="592"/>
      <c r="AV6" s="592"/>
      <c r="AW6" s="592"/>
      <c r="AX6" s="592"/>
      <c r="AY6" s="592"/>
      <c r="AZ6" s="592"/>
      <c r="BA6" s="592"/>
      <c r="BB6" s="592"/>
      <c r="BC6" s="592"/>
      <c r="BD6" s="592"/>
      <c r="BE6" s="592"/>
      <c r="BF6" s="593"/>
      <c r="BG6" s="594">
        <v>10848240</v>
      </c>
      <c r="BH6" s="414"/>
      <c r="BI6" s="414"/>
      <c r="BJ6" s="414"/>
      <c r="BK6" s="414"/>
      <c r="BL6" s="414"/>
      <c r="BM6" s="414"/>
      <c r="BN6" s="595"/>
      <c r="BO6" s="631">
        <v>93.1</v>
      </c>
      <c r="BP6" s="631"/>
      <c r="BQ6" s="631"/>
      <c r="BR6" s="631"/>
      <c r="BS6" s="632">
        <v>89081</v>
      </c>
      <c r="BT6" s="632"/>
      <c r="BU6" s="632"/>
      <c r="BV6" s="632"/>
      <c r="BW6" s="632"/>
      <c r="BX6" s="632"/>
      <c r="BY6" s="632"/>
      <c r="BZ6" s="632"/>
      <c r="CA6" s="632"/>
      <c r="CB6" s="669"/>
      <c r="CD6" s="651" t="s">
        <v>324</v>
      </c>
      <c r="CE6" s="652"/>
      <c r="CF6" s="652"/>
      <c r="CG6" s="652"/>
      <c r="CH6" s="652"/>
      <c r="CI6" s="652"/>
      <c r="CJ6" s="652"/>
      <c r="CK6" s="652"/>
      <c r="CL6" s="652"/>
      <c r="CM6" s="652"/>
      <c r="CN6" s="652"/>
      <c r="CO6" s="652"/>
      <c r="CP6" s="652"/>
      <c r="CQ6" s="653"/>
      <c r="CR6" s="594">
        <v>281804</v>
      </c>
      <c r="CS6" s="414"/>
      <c r="CT6" s="414"/>
      <c r="CU6" s="414"/>
      <c r="CV6" s="414"/>
      <c r="CW6" s="414"/>
      <c r="CX6" s="414"/>
      <c r="CY6" s="595"/>
      <c r="CZ6" s="678">
        <v>0.5</v>
      </c>
      <c r="DA6" s="658"/>
      <c r="DB6" s="658"/>
      <c r="DC6" s="679"/>
      <c r="DD6" s="598" t="s">
        <v>201</v>
      </c>
      <c r="DE6" s="414"/>
      <c r="DF6" s="414"/>
      <c r="DG6" s="414"/>
      <c r="DH6" s="414"/>
      <c r="DI6" s="414"/>
      <c r="DJ6" s="414"/>
      <c r="DK6" s="414"/>
      <c r="DL6" s="414"/>
      <c r="DM6" s="414"/>
      <c r="DN6" s="414"/>
      <c r="DO6" s="414"/>
      <c r="DP6" s="595"/>
      <c r="DQ6" s="598">
        <v>281778</v>
      </c>
      <c r="DR6" s="414"/>
      <c r="DS6" s="414"/>
      <c r="DT6" s="414"/>
      <c r="DU6" s="414"/>
      <c r="DV6" s="414"/>
      <c r="DW6" s="414"/>
      <c r="DX6" s="414"/>
      <c r="DY6" s="414"/>
      <c r="DZ6" s="414"/>
      <c r="EA6" s="414"/>
      <c r="EB6" s="414"/>
      <c r="EC6" s="643"/>
    </row>
    <row r="7" spans="2:143" ht="11.25" customHeight="1" x14ac:dyDescent="0.15">
      <c r="B7" s="591" t="s">
        <v>43</v>
      </c>
      <c r="C7" s="592"/>
      <c r="D7" s="592"/>
      <c r="E7" s="592"/>
      <c r="F7" s="592"/>
      <c r="G7" s="592"/>
      <c r="H7" s="592"/>
      <c r="I7" s="592"/>
      <c r="J7" s="592"/>
      <c r="K7" s="592"/>
      <c r="L7" s="592"/>
      <c r="M7" s="592"/>
      <c r="N7" s="592"/>
      <c r="O7" s="592"/>
      <c r="P7" s="592"/>
      <c r="Q7" s="593"/>
      <c r="R7" s="594">
        <v>7053</v>
      </c>
      <c r="S7" s="414"/>
      <c r="T7" s="414"/>
      <c r="U7" s="414"/>
      <c r="V7" s="414"/>
      <c r="W7" s="414"/>
      <c r="X7" s="414"/>
      <c r="Y7" s="595"/>
      <c r="Z7" s="631">
        <v>0</v>
      </c>
      <c r="AA7" s="631"/>
      <c r="AB7" s="631"/>
      <c r="AC7" s="631"/>
      <c r="AD7" s="632">
        <v>7053</v>
      </c>
      <c r="AE7" s="632"/>
      <c r="AF7" s="632"/>
      <c r="AG7" s="632"/>
      <c r="AH7" s="632"/>
      <c r="AI7" s="632"/>
      <c r="AJ7" s="632"/>
      <c r="AK7" s="632"/>
      <c r="AL7" s="596">
        <v>0</v>
      </c>
      <c r="AM7" s="362"/>
      <c r="AN7" s="362"/>
      <c r="AO7" s="633"/>
      <c r="AP7" s="591" t="s">
        <v>325</v>
      </c>
      <c r="AQ7" s="592"/>
      <c r="AR7" s="592"/>
      <c r="AS7" s="592"/>
      <c r="AT7" s="592"/>
      <c r="AU7" s="592"/>
      <c r="AV7" s="592"/>
      <c r="AW7" s="592"/>
      <c r="AX7" s="592"/>
      <c r="AY7" s="592"/>
      <c r="AZ7" s="592"/>
      <c r="BA7" s="592"/>
      <c r="BB7" s="592"/>
      <c r="BC7" s="592"/>
      <c r="BD7" s="592"/>
      <c r="BE7" s="592"/>
      <c r="BF7" s="593"/>
      <c r="BG7" s="594">
        <v>5023676</v>
      </c>
      <c r="BH7" s="414"/>
      <c r="BI7" s="414"/>
      <c r="BJ7" s="414"/>
      <c r="BK7" s="414"/>
      <c r="BL7" s="414"/>
      <c r="BM7" s="414"/>
      <c r="BN7" s="595"/>
      <c r="BO7" s="631">
        <v>43.1</v>
      </c>
      <c r="BP7" s="631"/>
      <c r="BQ7" s="631"/>
      <c r="BR7" s="631"/>
      <c r="BS7" s="632">
        <v>89081</v>
      </c>
      <c r="BT7" s="632"/>
      <c r="BU7" s="632"/>
      <c r="BV7" s="632"/>
      <c r="BW7" s="632"/>
      <c r="BX7" s="632"/>
      <c r="BY7" s="632"/>
      <c r="BZ7" s="632"/>
      <c r="CA7" s="632"/>
      <c r="CB7" s="669"/>
      <c r="CD7" s="591" t="s">
        <v>327</v>
      </c>
      <c r="CE7" s="592"/>
      <c r="CF7" s="592"/>
      <c r="CG7" s="592"/>
      <c r="CH7" s="592"/>
      <c r="CI7" s="592"/>
      <c r="CJ7" s="592"/>
      <c r="CK7" s="592"/>
      <c r="CL7" s="592"/>
      <c r="CM7" s="592"/>
      <c r="CN7" s="592"/>
      <c r="CO7" s="592"/>
      <c r="CP7" s="592"/>
      <c r="CQ7" s="593"/>
      <c r="CR7" s="594">
        <v>17130264</v>
      </c>
      <c r="CS7" s="414"/>
      <c r="CT7" s="414"/>
      <c r="CU7" s="414"/>
      <c r="CV7" s="414"/>
      <c r="CW7" s="414"/>
      <c r="CX7" s="414"/>
      <c r="CY7" s="595"/>
      <c r="CZ7" s="631">
        <v>28.8</v>
      </c>
      <c r="DA7" s="631"/>
      <c r="DB7" s="631"/>
      <c r="DC7" s="631"/>
      <c r="DD7" s="598">
        <v>48594</v>
      </c>
      <c r="DE7" s="414"/>
      <c r="DF7" s="414"/>
      <c r="DG7" s="414"/>
      <c r="DH7" s="414"/>
      <c r="DI7" s="414"/>
      <c r="DJ7" s="414"/>
      <c r="DK7" s="414"/>
      <c r="DL7" s="414"/>
      <c r="DM7" s="414"/>
      <c r="DN7" s="414"/>
      <c r="DO7" s="414"/>
      <c r="DP7" s="595"/>
      <c r="DQ7" s="598">
        <v>6667532</v>
      </c>
      <c r="DR7" s="414"/>
      <c r="DS7" s="414"/>
      <c r="DT7" s="414"/>
      <c r="DU7" s="414"/>
      <c r="DV7" s="414"/>
      <c r="DW7" s="414"/>
      <c r="DX7" s="414"/>
      <c r="DY7" s="414"/>
      <c r="DZ7" s="414"/>
      <c r="EA7" s="414"/>
      <c r="EB7" s="414"/>
      <c r="EC7" s="643"/>
    </row>
    <row r="8" spans="2:143" ht="11.25" customHeight="1" x14ac:dyDescent="0.15">
      <c r="B8" s="591" t="s">
        <v>328</v>
      </c>
      <c r="C8" s="592"/>
      <c r="D8" s="592"/>
      <c r="E8" s="592"/>
      <c r="F8" s="592"/>
      <c r="G8" s="592"/>
      <c r="H8" s="592"/>
      <c r="I8" s="592"/>
      <c r="J8" s="592"/>
      <c r="K8" s="592"/>
      <c r="L8" s="592"/>
      <c r="M8" s="592"/>
      <c r="N8" s="592"/>
      <c r="O8" s="592"/>
      <c r="P8" s="592"/>
      <c r="Q8" s="593"/>
      <c r="R8" s="594">
        <v>25336</v>
      </c>
      <c r="S8" s="414"/>
      <c r="T8" s="414"/>
      <c r="U8" s="414"/>
      <c r="V8" s="414"/>
      <c r="W8" s="414"/>
      <c r="X8" s="414"/>
      <c r="Y8" s="595"/>
      <c r="Z8" s="631">
        <v>0</v>
      </c>
      <c r="AA8" s="631"/>
      <c r="AB8" s="631"/>
      <c r="AC8" s="631"/>
      <c r="AD8" s="632">
        <v>25336</v>
      </c>
      <c r="AE8" s="632"/>
      <c r="AF8" s="632"/>
      <c r="AG8" s="632"/>
      <c r="AH8" s="632"/>
      <c r="AI8" s="632"/>
      <c r="AJ8" s="632"/>
      <c r="AK8" s="632"/>
      <c r="AL8" s="596">
        <v>0.1</v>
      </c>
      <c r="AM8" s="362"/>
      <c r="AN8" s="362"/>
      <c r="AO8" s="633"/>
      <c r="AP8" s="591" t="s">
        <v>122</v>
      </c>
      <c r="AQ8" s="592"/>
      <c r="AR8" s="592"/>
      <c r="AS8" s="592"/>
      <c r="AT8" s="592"/>
      <c r="AU8" s="592"/>
      <c r="AV8" s="592"/>
      <c r="AW8" s="592"/>
      <c r="AX8" s="592"/>
      <c r="AY8" s="592"/>
      <c r="AZ8" s="592"/>
      <c r="BA8" s="592"/>
      <c r="BB8" s="592"/>
      <c r="BC8" s="592"/>
      <c r="BD8" s="592"/>
      <c r="BE8" s="592"/>
      <c r="BF8" s="593"/>
      <c r="BG8" s="594">
        <v>165214</v>
      </c>
      <c r="BH8" s="414"/>
      <c r="BI8" s="414"/>
      <c r="BJ8" s="414"/>
      <c r="BK8" s="414"/>
      <c r="BL8" s="414"/>
      <c r="BM8" s="414"/>
      <c r="BN8" s="595"/>
      <c r="BO8" s="631">
        <v>1.4</v>
      </c>
      <c r="BP8" s="631"/>
      <c r="BQ8" s="631"/>
      <c r="BR8" s="631"/>
      <c r="BS8" s="598" t="s">
        <v>201</v>
      </c>
      <c r="BT8" s="414"/>
      <c r="BU8" s="414"/>
      <c r="BV8" s="414"/>
      <c r="BW8" s="414"/>
      <c r="BX8" s="414"/>
      <c r="BY8" s="414"/>
      <c r="BZ8" s="414"/>
      <c r="CA8" s="414"/>
      <c r="CB8" s="643"/>
      <c r="CD8" s="591" t="s">
        <v>331</v>
      </c>
      <c r="CE8" s="592"/>
      <c r="CF8" s="592"/>
      <c r="CG8" s="592"/>
      <c r="CH8" s="592"/>
      <c r="CI8" s="592"/>
      <c r="CJ8" s="592"/>
      <c r="CK8" s="592"/>
      <c r="CL8" s="592"/>
      <c r="CM8" s="592"/>
      <c r="CN8" s="592"/>
      <c r="CO8" s="592"/>
      <c r="CP8" s="592"/>
      <c r="CQ8" s="593"/>
      <c r="CR8" s="594">
        <v>19823101</v>
      </c>
      <c r="CS8" s="414"/>
      <c r="CT8" s="414"/>
      <c r="CU8" s="414"/>
      <c r="CV8" s="414"/>
      <c r="CW8" s="414"/>
      <c r="CX8" s="414"/>
      <c r="CY8" s="595"/>
      <c r="CZ8" s="631">
        <v>33.4</v>
      </c>
      <c r="DA8" s="631"/>
      <c r="DB8" s="631"/>
      <c r="DC8" s="631"/>
      <c r="DD8" s="598">
        <v>387952</v>
      </c>
      <c r="DE8" s="414"/>
      <c r="DF8" s="414"/>
      <c r="DG8" s="414"/>
      <c r="DH8" s="414"/>
      <c r="DI8" s="414"/>
      <c r="DJ8" s="414"/>
      <c r="DK8" s="414"/>
      <c r="DL8" s="414"/>
      <c r="DM8" s="414"/>
      <c r="DN8" s="414"/>
      <c r="DO8" s="414"/>
      <c r="DP8" s="595"/>
      <c r="DQ8" s="598">
        <v>7585265</v>
      </c>
      <c r="DR8" s="414"/>
      <c r="DS8" s="414"/>
      <c r="DT8" s="414"/>
      <c r="DU8" s="414"/>
      <c r="DV8" s="414"/>
      <c r="DW8" s="414"/>
      <c r="DX8" s="414"/>
      <c r="DY8" s="414"/>
      <c r="DZ8" s="414"/>
      <c r="EA8" s="414"/>
      <c r="EB8" s="414"/>
      <c r="EC8" s="643"/>
    </row>
    <row r="9" spans="2:143" ht="11.25" customHeight="1" x14ac:dyDescent="0.15">
      <c r="B9" s="591" t="s">
        <v>330</v>
      </c>
      <c r="C9" s="592"/>
      <c r="D9" s="592"/>
      <c r="E9" s="592"/>
      <c r="F9" s="592"/>
      <c r="G9" s="592"/>
      <c r="H9" s="592"/>
      <c r="I9" s="592"/>
      <c r="J9" s="592"/>
      <c r="K9" s="592"/>
      <c r="L9" s="592"/>
      <c r="M9" s="592"/>
      <c r="N9" s="592"/>
      <c r="O9" s="592"/>
      <c r="P9" s="592"/>
      <c r="Q9" s="593"/>
      <c r="R9" s="594">
        <v>32551</v>
      </c>
      <c r="S9" s="414"/>
      <c r="T9" s="414"/>
      <c r="U9" s="414"/>
      <c r="V9" s="414"/>
      <c r="W9" s="414"/>
      <c r="X9" s="414"/>
      <c r="Y9" s="595"/>
      <c r="Z9" s="631">
        <v>0.1</v>
      </c>
      <c r="AA9" s="631"/>
      <c r="AB9" s="631"/>
      <c r="AC9" s="631"/>
      <c r="AD9" s="632">
        <v>32551</v>
      </c>
      <c r="AE9" s="632"/>
      <c r="AF9" s="632"/>
      <c r="AG9" s="632"/>
      <c r="AH9" s="632"/>
      <c r="AI9" s="632"/>
      <c r="AJ9" s="632"/>
      <c r="AK9" s="632"/>
      <c r="AL9" s="596">
        <v>0.2</v>
      </c>
      <c r="AM9" s="362"/>
      <c r="AN9" s="362"/>
      <c r="AO9" s="633"/>
      <c r="AP9" s="591" t="s">
        <v>332</v>
      </c>
      <c r="AQ9" s="592"/>
      <c r="AR9" s="592"/>
      <c r="AS9" s="592"/>
      <c r="AT9" s="592"/>
      <c r="AU9" s="592"/>
      <c r="AV9" s="592"/>
      <c r="AW9" s="592"/>
      <c r="AX9" s="592"/>
      <c r="AY9" s="592"/>
      <c r="AZ9" s="592"/>
      <c r="BA9" s="592"/>
      <c r="BB9" s="592"/>
      <c r="BC9" s="592"/>
      <c r="BD9" s="592"/>
      <c r="BE9" s="592"/>
      <c r="BF9" s="593"/>
      <c r="BG9" s="594">
        <v>4261336</v>
      </c>
      <c r="BH9" s="414"/>
      <c r="BI9" s="414"/>
      <c r="BJ9" s="414"/>
      <c r="BK9" s="414"/>
      <c r="BL9" s="414"/>
      <c r="BM9" s="414"/>
      <c r="BN9" s="595"/>
      <c r="BO9" s="631">
        <v>36.6</v>
      </c>
      <c r="BP9" s="631"/>
      <c r="BQ9" s="631"/>
      <c r="BR9" s="631"/>
      <c r="BS9" s="598" t="s">
        <v>201</v>
      </c>
      <c r="BT9" s="414"/>
      <c r="BU9" s="414"/>
      <c r="BV9" s="414"/>
      <c r="BW9" s="414"/>
      <c r="BX9" s="414"/>
      <c r="BY9" s="414"/>
      <c r="BZ9" s="414"/>
      <c r="CA9" s="414"/>
      <c r="CB9" s="643"/>
      <c r="CD9" s="591" t="s">
        <v>335</v>
      </c>
      <c r="CE9" s="592"/>
      <c r="CF9" s="592"/>
      <c r="CG9" s="592"/>
      <c r="CH9" s="592"/>
      <c r="CI9" s="592"/>
      <c r="CJ9" s="592"/>
      <c r="CK9" s="592"/>
      <c r="CL9" s="592"/>
      <c r="CM9" s="592"/>
      <c r="CN9" s="592"/>
      <c r="CO9" s="592"/>
      <c r="CP9" s="592"/>
      <c r="CQ9" s="593"/>
      <c r="CR9" s="594">
        <v>3855862</v>
      </c>
      <c r="CS9" s="414"/>
      <c r="CT9" s="414"/>
      <c r="CU9" s="414"/>
      <c r="CV9" s="414"/>
      <c r="CW9" s="414"/>
      <c r="CX9" s="414"/>
      <c r="CY9" s="595"/>
      <c r="CZ9" s="631">
        <v>6.5</v>
      </c>
      <c r="DA9" s="631"/>
      <c r="DB9" s="631"/>
      <c r="DC9" s="631"/>
      <c r="DD9" s="598">
        <v>25612</v>
      </c>
      <c r="DE9" s="414"/>
      <c r="DF9" s="414"/>
      <c r="DG9" s="414"/>
      <c r="DH9" s="414"/>
      <c r="DI9" s="414"/>
      <c r="DJ9" s="414"/>
      <c r="DK9" s="414"/>
      <c r="DL9" s="414"/>
      <c r="DM9" s="414"/>
      <c r="DN9" s="414"/>
      <c r="DO9" s="414"/>
      <c r="DP9" s="595"/>
      <c r="DQ9" s="598">
        <v>3025811</v>
      </c>
      <c r="DR9" s="414"/>
      <c r="DS9" s="414"/>
      <c r="DT9" s="414"/>
      <c r="DU9" s="414"/>
      <c r="DV9" s="414"/>
      <c r="DW9" s="414"/>
      <c r="DX9" s="414"/>
      <c r="DY9" s="414"/>
      <c r="DZ9" s="414"/>
      <c r="EA9" s="414"/>
      <c r="EB9" s="414"/>
      <c r="EC9" s="643"/>
    </row>
    <row r="10" spans="2:143" ht="11.25" customHeight="1" x14ac:dyDescent="0.15">
      <c r="B10" s="591" t="s">
        <v>129</v>
      </c>
      <c r="C10" s="592"/>
      <c r="D10" s="592"/>
      <c r="E10" s="592"/>
      <c r="F10" s="592"/>
      <c r="G10" s="592"/>
      <c r="H10" s="592"/>
      <c r="I10" s="592"/>
      <c r="J10" s="592"/>
      <c r="K10" s="592"/>
      <c r="L10" s="592"/>
      <c r="M10" s="592"/>
      <c r="N10" s="592"/>
      <c r="O10" s="592"/>
      <c r="P10" s="592"/>
      <c r="Q10" s="593"/>
      <c r="R10" s="594" t="s">
        <v>201</v>
      </c>
      <c r="S10" s="414"/>
      <c r="T10" s="414"/>
      <c r="U10" s="414"/>
      <c r="V10" s="414"/>
      <c r="W10" s="414"/>
      <c r="X10" s="414"/>
      <c r="Y10" s="595"/>
      <c r="Z10" s="631" t="s">
        <v>201</v>
      </c>
      <c r="AA10" s="631"/>
      <c r="AB10" s="631"/>
      <c r="AC10" s="631"/>
      <c r="AD10" s="632" t="s">
        <v>201</v>
      </c>
      <c r="AE10" s="632"/>
      <c r="AF10" s="632"/>
      <c r="AG10" s="632"/>
      <c r="AH10" s="632"/>
      <c r="AI10" s="632"/>
      <c r="AJ10" s="632"/>
      <c r="AK10" s="632"/>
      <c r="AL10" s="596" t="s">
        <v>201</v>
      </c>
      <c r="AM10" s="362"/>
      <c r="AN10" s="362"/>
      <c r="AO10" s="633"/>
      <c r="AP10" s="591" t="s">
        <v>191</v>
      </c>
      <c r="AQ10" s="592"/>
      <c r="AR10" s="592"/>
      <c r="AS10" s="592"/>
      <c r="AT10" s="592"/>
      <c r="AU10" s="592"/>
      <c r="AV10" s="592"/>
      <c r="AW10" s="592"/>
      <c r="AX10" s="592"/>
      <c r="AY10" s="592"/>
      <c r="AZ10" s="592"/>
      <c r="BA10" s="592"/>
      <c r="BB10" s="592"/>
      <c r="BC10" s="592"/>
      <c r="BD10" s="592"/>
      <c r="BE10" s="592"/>
      <c r="BF10" s="593"/>
      <c r="BG10" s="594">
        <v>219698</v>
      </c>
      <c r="BH10" s="414"/>
      <c r="BI10" s="414"/>
      <c r="BJ10" s="414"/>
      <c r="BK10" s="414"/>
      <c r="BL10" s="414"/>
      <c r="BM10" s="414"/>
      <c r="BN10" s="595"/>
      <c r="BO10" s="631">
        <v>1.9</v>
      </c>
      <c r="BP10" s="631"/>
      <c r="BQ10" s="631"/>
      <c r="BR10" s="631"/>
      <c r="BS10" s="598" t="s">
        <v>201</v>
      </c>
      <c r="BT10" s="414"/>
      <c r="BU10" s="414"/>
      <c r="BV10" s="414"/>
      <c r="BW10" s="414"/>
      <c r="BX10" s="414"/>
      <c r="BY10" s="414"/>
      <c r="BZ10" s="414"/>
      <c r="CA10" s="414"/>
      <c r="CB10" s="643"/>
      <c r="CD10" s="591" t="s">
        <v>44</v>
      </c>
      <c r="CE10" s="592"/>
      <c r="CF10" s="592"/>
      <c r="CG10" s="592"/>
      <c r="CH10" s="592"/>
      <c r="CI10" s="592"/>
      <c r="CJ10" s="592"/>
      <c r="CK10" s="592"/>
      <c r="CL10" s="592"/>
      <c r="CM10" s="592"/>
      <c r="CN10" s="592"/>
      <c r="CO10" s="592"/>
      <c r="CP10" s="592"/>
      <c r="CQ10" s="593"/>
      <c r="CR10" s="594">
        <v>18806</v>
      </c>
      <c r="CS10" s="414"/>
      <c r="CT10" s="414"/>
      <c r="CU10" s="414"/>
      <c r="CV10" s="414"/>
      <c r="CW10" s="414"/>
      <c r="CX10" s="414"/>
      <c r="CY10" s="595"/>
      <c r="CZ10" s="631">
        <v>0</v>
      </c>
      <c r="DA10" s="631"/>
      <c r="DB10" s="631"/>
      <c r="DC10" s="631"/>
      <c r="DD10" s="598" t="s">
        <v>201</v>
      </c>
      <c r="DE10" s="414"/>
      <c r="DF10" s="414"/>
      <c r="DG10" s="414"/>
      <c r="DH10" s="414"/>
      <c r="DI10" s="414"/>
      <c r="DJ10" s="414"/>
      <c r="DK10" s="414"/>
      <c r="DL10" s="414"/>
      <c r="DM10" s="414"/>
      <c r="DN10" s="414"/>
      <c r="DO10" s="414"/>
      <c r="DP10" s="595"/>
      <c r="DQ10" s="598">
        <v>18032</v>
      </c>
      <c r="DR10" s="414"/>
      <c r="DS10" s="414"/>
      <c r="DT10" s="414"/>
      <c r="DU10" s="414"/>
      <c r="DV10" s="414"/>
      <c r="DW10" s="414"/>
      <c r="DX10" s="414"/>
      <c r="DY10" s="414"/>
      <c r="DZ10" s="414"/>
      <c r="EA10" s="414"/>
      <c r="EB10" s="414"/>
      <c r="EC10" s="643"/>
    </row>
    <row r="11" spans="2:143" ht="11.25" customHeight="1" x14ac:dyDescent="0.15">
      <c r="B11" s="591" t="s">
        <v>102</v>
      </c>
      <c r="C11" s="592"/>
      <c r="D11" s="592"/>
      <c r="E11" s="592"/>
      <c r="F11" s="592"/>
      <c r="G11" s="592"/>
      <c r="H11" s="592"/>
      <c r="I11" s="592"/>
      <c r="J11" s="592"/>
      <c r="K11" s="592"/>
      <c r="L11" s="592"/>
      <c r="M11" s="592"/>
      <c r="N11" s="592"/>
      <c r="O11" s="592"/>
      <c r="P11" s="592"/>
      <c r="Q11" s="593"/>
      <c r="R11" s="594">
        <v>1963344</v>
      </c>
      <c r="S11" s="414"/>
      <c r="T11" s="414"/>
      <c r="U11" s="414"/>
      <c r="V11" s="414"/>
      <c r="W11" s="414"/>
      <c r="X11" s="414"/>
      <c r="Y11" s="595"/>
      <c r="Z11" s="596">
        <v>3.2</v>
      </c>
      <c r="AA11" s="362"/>
      <c r="AB11" s="362"/>
      <c r="AC11" s="597"/>
      <c r="AD11" s="598">
        <v>1963344</v>
      </c>
      <c r="AE11" s="414"/>
      <c r="AF11" s="414"/>
      <c r="AG11" s="414"/>
      <c r="AH11" s="414"/>
      <c r="AI11" s="414"/>
      <c r="AJ11" s="414"/>
      <c r="AK11" s="595"/>
      <c r="AL11" s="596">
        <v>10.199999999999999</v>
      </c>
      <c r="AM11" s="362"/>
      <c r="AN11" s="362"/>
      <c r="AO11" s="633"/>
      <c r="AP11" s="591" t="s">
        <v>338</v>
      </c>
      <c r="AQ11" s="592"/>
      <c r="AR11" s="592"/>
      <c r="AS11" s="592"/>
      <c r="AT11" s="592"/>
      <c r="AU11" s="592"/>
      <c r="AV11" s="592"/>
      <c r="AW11" s="592"/>
      <c r="AX11" s="592"/>
      <c r="AY11" s="592"/>
      <c r="AZ11" s="592"/>
      <c r="BA11" s="592"/>
      <c r="BB11" s="592"/>
      <c r="BC11" s="592"/>
      <c r="BD11" s="592"/>
      <c r="BE11" s="592"/>
      <c r="BF11" s="593"/>
      <c r="BG11" s="594">
        <v>377428</v>
      </c>
      <c r="BH11" s="414"/>
      <c r="BI11" s="414"/>
      <c r="BJ11" s="414"/>
      <c r="BK11" s="414"/>
      <c r="BL11" s="414"/>
      <c r="BM11" s="414"/>
      <c r="BN11" s="595"/>
      <c r="BO11" s="631">
        <v>3.2</v>
      </c>
      <c r="BP11" s="631"/>
      <c r="BQ11" s="631"/>
      <c r="BR11" s="631"/>
      <c r="BS11" s="598">
        <v>89081</v>
      </c>
      <c r="BT11" s="414"/>
      <c r="BU11" s="414"/>
      <c r="BV11" s="414"/>
      <c r="BW11" s="414"/>
      <c r="BX11" s="414"/>
      <c r="BY11" s="414"/>
      <c r="BZ11" s="414"/>
      <c r="CA11" s="414"/>
      <c r="CB11" s="643"/>
      <c r="CD11" s="591" t="s">
        <v>341</v>
      </c>
      <c r="CE11" s="592"/>
      <c r="CF11" s="592"/>
      <c r="CG11" s="592"/>
      <c r="CH11" s="592"/>
      <c r="CI11" s="592"/>
      <c r="CJ11" s="592"/>
      <c r="CK11" s="592"/>
      <c r="CL11" s="592"/>
      <c r="CM11" s="592"/>
      <c r="CN11" s="592"/>
      <c r="CO11" s="592"/>
      <c r="CP11" s="592"/>
      <c r="CQ11" s="593"/>
      <c r="CR11" s="594">
        <v>1753472</v>
      </c>
      <c r="CS11" s="414"/>
      <c r="CT11" s="414"/>
      <c r="CU11" s="414"/>
      <c r="CV11" s="414"/>
      <c r="CW11" s="414"/>
      <c r="CX11" s="414"/>
      <c r="CY11" s="595"/>
      <c r="CZ11" s="631">
        <v>3</v>
      </c>
      <c r="DA11" s="631"/>
      <c r="DB11" s="631"/>
      <c r="DC11" s="631"/>
      <c r="DD11" s="598">
        <v>637672</v>
      </c>
      <c r="DE11" s="414"/>
      <c r="DF11" s="414"/>
      <c r="DG11" s="414"/>
      <c r="DH11" s="414"/>
      <c r="DI11" s="414"/>
      <c r="DJ11" s="414"/>
      <c r="DK11" s="414"/>
      <c r="DL11" s="414"/>
      <c r="DM11" s="414"/>
      <c r="DN11" s="414"/>
      <c r="DO11" s="414"/>
      <c r="DP11" s="595"/>
      <c r="DQ11" s="598">
        <v>1163463</v>
      </c>
      <c r="DR11" s="414"/>
      <c r="DS11" s="414"/>
      <c r="DT11" s="414"/>
      <c r="DU11" s="414"/>
      <c r="DV11" s="414"/>
      <c r="DW11" s="414"/>
      <c r="DX11" s="414"/>
      <c r="DY11" s="414"/>
      <c r="DZ11" s="414"/>
      <c r="EA11" s="414"/>
      <c r="EB11" s="414"/>
      <c r="EC11" s="643"/>
    </row>
    <row r="12" spans="2:143" ht="11.25" customHeight="1" x14ac:dyDescent="0.15">
      <c r="B12" s="591" t="s">
        <v>147</v>
      </c>
      <c r="C12" s="592"/>
      <c r="D12" s="592"/>
      <c r="E12" s="592"/>
      <c r="F12" s="592"/>
      <c r="G12" s="592"/>
      <c r="H12" s="592"/>
      <c r="I12" s="592"/>
      <c r="J12" s="592"/>
      <c r="K12" s="592"/>
      <c r="L12" s="592"/>
      <c r="M12" s="592"/>
      <c r="N12" s="592"/>
      <c r="O12" s="592"/>
      <c r="P12" s="592"/>
      <c r="Q12" s="593"/>
      <c r="R12" s="594">
        <v>19814</v>
      </c>
      <c r="S12" s="414"/>
      <c r="T12" s="414"/>
      <c r="U12" s="414"/>
      <c r="V12" s="414"/>
      <c r="W12" s="414"/>
      <c r="X12" s="414"/>
      <c r="Y12" s="595"/>
      <c r="Z12" s="631">
        <v>0</v>
      </c>
      <c r="AA12" s="631"/>
      <c r="AB12" s="631"/>
      <c r="AC12" s="631"/>
      <c r="AD12" s="632">
        <v>19814</v>
      </c>
      <c r="AE12" s="632"/>
      <c r="AF12" s="632"/>
      <c r="AG12" s="632"/>
      <c r="AH12" s="632"/>
      <c r="AI12" s="632"/>
      <c r="AJ12" s="632"/>
      <c r="AK12" s="632"/>
      <c r="AL12" s="596">
        <v>0.1</v>
      </c>
      <c r="AM12" s="362"/>
      <c r="AN12" s="362"/>
      <c r="AO12" s="633"/>
      <c r="AP12" s="591" t="s">
        <v>342</v>
      </c>
      <c r="AQ12" s="592"/>
      <c r="AR12" s="592"/>
      <c r="AS12" s="592"/>
      <c r="AT12" s="592"/>
      <c r="AU12" s="592"/>
      <c r="AV12" s="592"/>
      <c r="AW12" s="592"/>
      <c r="AX12" s="592"/>
      <c r="AY12" s="592"/>
      <c r="AZ12" s="592"/>
      <c r="BA12" s="592"/>
      <c r="BB12" s="592"/>
      <c r="BC12" s="592"/>
      <c r="BD12" s="592"/>
      <c r="BE12" s="592"/>
      <c r="BF12" s="593"/>
      <c r="BG12" s="594">
        <v>4902094</v>
      </c>
      <c r="BH12" s="414"/>
      <c r="BI12" s="414"/>
      <c r="BJ12" s="414"/>
      <c r="BK12" s="414"/>
      <c r="BL12" s="414"/>
      <c r="BM12" s="414"/>
      <c r="BN12" s="595"/>
      <c r="BO12" s="631">
        <v>42.1</v>
      </c>
      <c r="BP12" s="631"/>
      <c r="BQ12" s="631"/>
      <c r="BR12" s="631"/>
      <c r="BS12" s="598" t="s">
        <v>201</v>
      </c>
      <c r="BT12" s="414"/>
      <c r="BU12" s="414"/>
      <c r="BV12" s="414"/>
      <c r="BW12" s="414"/>
      <c r="BX12" s="414"/>
      <c r="BY12" s="414"/>
      <c r="BZ12" s="414"/>
      <c r="CA12" s="414"/>
      <c r="CB12" s="643"/>
      <c r="CD12" s="591" t="s">
        <v>88</v>
      </c>
      <c r="CE12" s="592"/>
      <c r="CF12" s="592"/>
      <c r="CG12" s="592"/>
      <c r="CH12" s="592"/>
      <c r="CI12" s="592"/>
      <c r="CJ12" s="592"/>
      <c r="CK12" s="592"/>
      <c r="CL12" s="592"/>
      <c r="CM12" s="592"/>
      <c r="CN12" s="592"/>
      <c r="CO12" s="592"/>
      <c r="CP12" s="592"/>
      <c r="CQ12" s="593"/>
      <c r="CR12" s="594">
        <v>2950971</v>
      </c>
      <c r="CS12" s="414"/>
      <c r="CT12" s="414"/>
      <c r="CU12" s="414"/>
      <c r="CV12" s="414"/>
      <c r="CW12" s="414"/>
      <c r="CX12" s="414"/>
      <c r="CY12" s="595"/>
      <c r="CZ12" s="631">
        <v>5</v>
      </c>
      <c r="DA12" s="631"/>
      <c r="DB12" s="631"/>
      <c r="DC12" s="631"/>
      <c r="DD12" s="598">
        <v>233762</v>
      </c>
      <c r="DE12" s="414"/>
      <c r="DF12" s="414"/>
      <c r="DG12" s="414"/>
      <c r="DH12" s="414"/>
      <c r="DI12" s="414"/>
      <c r="DJ12" s="414"/>
      <c r="DK12" s="414"/>
      <c r="DL12" s="414"/>
      <c r="DM12" s="414"/>
      <c r="DN12" s="414"/>
      <c r="DO12" s="414"/>
      <c r="DP12" s="595"/>
      <c r="DQ12" s="598">
        <v>1548482</v>
      </c>
      <c r="DR12" s="414"/>
      <c r="DS12" s="414"/>
      <c r="DT12" s="414"/>
      <c r="DU12" s="414"/>
      <c r="DV12" s="414"/>
      <c r="DW12" s="414"/>
      <c r="DX12" s="414"/>
      <c r="DY12" s="414"/>
      <c r="DZ12" s="414"/>
      <c r="EA12" s="414"/>
      <c r="EB12" s="414"/>
      <c r="EC12" s="643"/>
    </row>
    <row r="13" spans="2:143" ht="11.25" customHeight="1" x14ac:dyDescent="0.15">
      <c r="B13" s="591" t="s">
        <v>343</v>
      </c>
      <c r="C13" s="592"/>
      <c r="D13" s="592"/>
      <c r="E13" s="592"/>
      <c r="F13" s="592"/>
      <c r="G13" s="592"/>
      <c r="H13" s="592"/>
      <c r="I13" s="592"/>
      <c r="J13" s="592"/>
      <c r="K13" s="592"/>
      <c r="L13" s="592"/>
      <c r="M13" s="592"/>
      <c r="N13" s="592"/>
      <c r="O13" s="592"/>
      <c r="P13" s="592"/>
      <c r="Q13" s="593"/>
      <c r="R13" s="594" t="s">
        <v>201</v>
      </c>
      <c r="S13" s="414"/>
      <c r="T13" s="414"/>
      <c r="U13" s="414"/>
      <c r="V13" s="414"/>
      <c r="W13" s="414"/>
      <c r="X13" s="414"/>
      <c r="Y13" s="595"/>
      <c r="Z13" s="631" t="s">
        <v>201</v>
      </c>
      <c r="AA13" s="631"/>
      <c r="AB13" s="631"/>
      <c r="AC13" s="631"/>
      <c r="AD13" s="632" t="s">
        <v>201</v>
      </c>
      <c r="AE13" s="632"/>
      <c r="AF13" s="632"/>
      <c r="AG13" s="632"/>
      <c r="AH13" s="632"/>
      <c r="AI13" s="632"/>
      <c r="AJ13" s="632"/>
      <c r="AK13" s="632"/>
      <c r="AL13" s="596" t="s">
        <v>201</v>
      </c>
      <c r="AM13" s="362"/>
      <c r="AN13" s="362"/>
      <c r="AO13" s="633"/>
      <c r="AP13" s="591" t="s">
        <v>345</v>
      </c>
      <c r="AQ13" s="592"/>
      <c r="AR13" s="592"/>
      <c r="AS13" s="592"/>
      <c r="AT13" s="592"/>
      <c r="AU13" s="592"/>
      <c r="AV13" s="592"/>
      <c r="AW13" s="592"/>
      <c r="AX13" s="592"/>
      <c r="AY13" s="592"/>
      <c r="AZ13" s="592"/>
      <c r="BA13" s="592"/>
      <c r="BB13" s="592"/>
      <c r="BC13" s="592"/>
      <c r="BD13" s="592"/>
      <c r="BE13" s="592"/>
      <c r="BF13" s="593"/>
      <c r="BG13" s="594">
        <v>4752375</v>
      </c>
      <c r="BH13" s="414"/>
      <c r="BI13" s="414"/>
      <c r="BJ13" s="414"/>
      <c r="BK13" s="414"/>
      <c r="BL13" s="414"/>
      <c r="BM13" s="414"/>
      <c r="BN13" s="595"/>
      <c r="BO13" s="631">
        <v>40.799999999999997</v>
      </c>
      <c r="BP13" s="631"/>
      <c r="BQ13" s="631"/>
      <c r="BR13" s="631"/>
      <c r="BS13" s="598" t="s">
        <v>201</v>
      </c>
      <c r="BT13" s="414"/>
      <c r="BU13" s="414"/>
      <c r="BV13" s="414"/>
      <c r="BW13" s="414"/>
      <c r="BX13" s="414"/>
      <c r="BY13" s="414"/>
      <c r="BZ13" s="414"/>
      <c r="CA13" s="414"/>
      <c r="CB13" s="643"/>
      <c r="CD13" s="591" t="s">
        <v>346</v>
      </c>
      <c r="CE13" s="592"/>
      <c r="CF13" s="592"/>
      <c r="CG13" s="592"/>
      <c r="CH13" s="592"/>
      <c r="CI13" s="592"/>
      <c r="CJ13" s="592"/>
      <c r="CK13" s="592"/>
      <c r="CL13" s="592"/>
      <c r="CM13" s="592"/>
      <c r="CN13" s="592"/>
      <c r="CO13" s="592"/>
      <c r="CP13" s="592"/>
      <c r="CQ13" s="593"/>
      <c r="CR13" s="594">
        <v>4671101</v>
      </c>
      <c r="CS13" s="414"/>
      <c r="CT13" s="414"/>
      <c r="CU13" s="414"/>
      <c r="CV13" s="414"/>
      <c r="CW13" s="414"/>
      <c r="CX13" s="414"/>
      <c r="CY13" s="595"/>
      <c r="CZ13" s="631">
        <v>7.9</v>
      </c>
      <c r="DA13" s="631"/>
      <c r="DB13" s="631"/>
      <c r="DC13" s="631"/>
      <c r="DD13" s="598">
        <v>3165504</v>
      </c>
      <c r="DE13" s="414"/>
      <c r="DF13" s="414"/>
      <c r="DG13" s="414"/>
      <c r="DH13" s="414"/>
      <c r="DI13" s="414"/>
      <c r="DJ13" s="414"/>
      <c r="DK13" s="414"/>
      <c r="DL13" s="414"/>
      <c r="DM13" s="414"/>
      <c r="DN13" s="414"/>
      <c r="DO13" s="414"/>
      <c r="DP13" s="595"/>
      <c r="DQ13" s="598">
        <v>1777444</v>
      </c>
      <c r="DR13" s="414"/>
      <c r="DS13" s="414"/>
      <c r="DT13" s="414"/>
      <c r="DU13" s="414"/>
      <c r="DV13" s="414"/>
      <c r="DW13" s="414"/>
      <c r="DX13" s="414"/>
      <c r="DY13" s="414"/>
      <c r="DZ13" s="414"/>
      <c r="EA13" s="414"/>
      <c r="EB13" s="414"/>
      <c r="EC13" s="643"/>
    </row>
    <row r="14" spans="2:143" ht="11.25" customHeight="1" x14ac:dyDescent="0.15">
      <c r="B14" s="591" t="s">
        <v>348</v>
      </c>
      <c r="C14" s="592"/>
      <c r="D14" s="592"/>
      <c r="E14" s="592"/>
      <c r="F14" s="592"/>
      <c r="G14" s="592"/>
      <c r="H14" s="592"/>
      <c r="I14" s="592"/>
      <c r="J14" s="592"/>
      <c r="K14" s="592"/>
      <c r="L14" s="592"/>
      <c r="M14" s="592"/>
      <c r="N14" s="592"/>
      <c r="O14" s="592"/>
      <c r="P14" s="592"/>
      <c r="Q14" s="593"/>
      <c r="R14" s="594">
        <v>6</v>
      </c>
      <c r="S14" s="414"/>
      <c r="T14" s="414"/>
      <c r="U14" s="414"/>
      <c r="V14" s="414"/>
      <c r="W14" s="414"/>
      <c r="X14" s="414"/>
      <c r="Y14" s="595"/>
      <c r="Z14" s="631">
        <v>0</v>
      </c>
      <c r="AA14" s="631"/>
      <c r="AB14" s="631"/>
      <c r="AC14" s="631"/>
      <c r="AD14" s="632">
        <v>6</v>
      </c>
      <c r="AE14" s="632"/>
      <c r="AF14" s="632"/>
      <c r="AG14" s="632"/>
      <c r="AH14" s="632"/>
      <c r="AI14" s="632"/>
      <c r="AJ14" s="632"/>
      <c r="AK14" s="632"/>
      <c r="AL14" s="596">
        <v>0</v>
      </c>
      <c r="AM14" s="362"/>
      <c r="AN14" s="362"/>
      <c r="AO14" s="633"/>
      <c r="AP14" s="591" t="s">
        <v>222</v>
      </c>
      <c r="AQ14" s="592"/>
      <c r="AR14" s="592"/>
      <c r="AS14" s="592"/>
      <c r="AT14" s="592"/>
      <c r="AU14" s="592"/>
      <c r="AV14" s="592"/>
      <c r="AW14" s="592"/>
      <c r="AX14" s="592"/>
      <c r="AY14" s="592"/>
      <c r="AZ14" s="592"/>
      <c r="BA14" s="592"/>
      <c r="BB14" s="592"/>
      <c r="BC14" s="592"/>
      <c r="BD14" s="592"/>
      <c r="BE14" s="592"/>
      <c r="BF14" s="593"/>
      <c r="BG14" s="594">
        <v>331877</v>
      </c>
      <c r="BH14" s="414"/>
      <c r="BI14" s="414"/>
      <c r="BJ14" s="414"/>
      <c r="BK14" s="414"/>
      <c r="BL14" s="414"/>
      <c r="BM14" s="414"/>
      <c r="BN14" s="595"/>
      <c r="BO14" s="631">
        <v>2.8</v>
      </c>
      <c r="BP14" s="631"/>
      <c r="BQ14" s="631"/>
      <c r="BR14" s="631"/>
      <c r="BS14" s="598" t="s">
        <v>201</v>
      </c>
      <c r="BT14" s="414"/>
      <c r="BU14" s="414"/>
      <c r="BV14" s="414"/>
      <c r="BW14" s="414"/>
      <c r="BX14" s="414"/>
      <c r="BY14" s="414"/>
      <c r="BZ14" s="414"/>
      <c r="CA14" s="414"/>
      <c r="CB14" s="643"/>
      <c r="CD14" s="591" t="s">
        <v>349</v>
      </c>
      <c r="CE14" s="592"/>
      <c r="CF14" s="592"/>
      <c r="CG14" s="592"/>
      <c r="CH14" s="592"/>
      <c r="CI14" s="592"/>
      <c r="CJ14" s="592"/>
      <c r="CK14" s="592"/>
      <c r="CL14" s="592"/>
      <c r="CM14" s="592"/>
      <c r="CN14" s="592"/>
      <c r="CO14" s="592"/>
      <c r="CP14" s="592"/>
      <c r="CQ14" s="593"/>
      <c r="CR14" s="594">
        <v>1151926</v>
      </c>
      <c r="CS14" s="414"/>
      <c r="CT14" s="414"/>
      <c r="CU14" s="414"/>
      <c r="CV14" s="414"/>
      <c r="CW14" s="414"/>
      <c r="CX14" s="414"/>
      <c r="CY14" s="595"/>
      <c r="CZ14" s="631">
        <v>1.9</v>
      </c>
      <c r="DA14" s="631"/>
      <c r="DB14" s="631"/>
      <c r="DC14" s="631"/>
      <c r="DD14" s="598">
        <v>46940</v>
      </c>
      <c r="DE14" s="414"/>
      <c r="DF14" s="414"/>
      <c r="DG14" s="414"/>
      <c r="DH14" s="414"/>
      <c r="DI14" s="414"/>
      <c r="DJ14" s="414"/>
      <c r="DK14" s="414"/>
      <c r="DL14" s="414"/>
      <c r="DM14" s="414"/>
      <c r="DN14" s="414"/>
      <c r="DO14" s="414"/>
      <c r="DP14" s="595"/>
      <c r="DQ14" s="598">
        <v>1094527</v>
      </c>
      <c r="DR14" s="414"/>
      <c r="DS14" s="414"/>
      <c r="DT14" s="414"/>
      <c r="DU14" s="414"/>
      <c r="DV14" s="414"/>
      <c r="DW14" s="414"/>
      <c r="DX14" s="414"/>
      <c r="DY14" s="414"/>
      <c r="DZ14" s="414"/>
      <c r="EA14" s="414"/>
      <c r="EB14" s="414"/>
      <c r="EC14" s="643"/>
    </row>
    <row r="15" spans="2:143" ht="11.25" customHeight="1" x14ac:dyDescent="0.15">
      <c r="B15" s="591" t="s">
        <v>317</v>
      </c>
      <c r="C15" s="592"/>
      <c r="D15" s="592"/>
      <c r="E15" s="592"/>
      <c r="F15" s="592"/>
      <c r="G15" s="592"/>
      <c r="H15" s="592"/>
      <c r="I15" s="592"/>
      <c r="J15" s="592"/>
      <c r="K15" s="592"/>
      <c r="L15" s="592"/>
      <c r="M15" s="592"/>
      <c r="N15" s="592"/>
      <c r="O15" s="592"/>
      <c r="P15" s="592"/>
      <c r="Q15" s="593"/>
      <c r="R15" s="594" t="s">
        <v>201</v>
      </c>
      <c r="S15" s="414"/>
      <c r="T15" s="414"/>
      <c r="U15" s="414"/>
      <c r="V15" s="414"/>
      <c r="W15" s="414"/>
      <c r="X15" s="414"/>
      <c r="Y15" s="595"/>
      <c r="Z15" s="631" t="s">
        <v>201</v>
      </c>
      <c r="AA15" s="631"/>
      <c r="AB15" s="631"/>
      <c r="AC15" s="631"/>
      <c r="AD15" s="632" t="s">
        <v>201</v>
      </c>
      <c r="AE15" s="632"/>
      <c r="AF15" s="632"/>
      <c r="AG15" s="632"/>
      <c r="AH15" s="632"/>
      <c r="AI15" s="632"/>
      <c r="AJ15" s="632"/>
      <c r="AK15" s="632"/>
      <c r="AL15" s="596" t="s">
        <v>201</v>
      </c>
      <c r="AM15" s="362"/>
      <c r="AN15" s="362"/>
      <c r="AO15" s="633"/>
      <c r="AP15" s="591" t="s">
        <v>350</v>
      </c>
      <c r="AQ15" s="592"/>
      <c r="AR15" s="592"/>
      <c r="AS15" s="592"/>
      <c r="AT15" s="592"/>
      <c r="AU15" s="592"/>
      <c r="AV15" s="592"/>
      <c r="AW15" s="592"/>
      <c r="AX15" s="592"/>
      <c r="AY15" s="592"/>
      <c r="AZ15" s="592"/>
      <c r="BA15" s="592"/>
      <c r="BB15" s="592"/>
      <c r="BC15" s="592"/>
      <c r="BD15" s="592"/>
      <c r="BE15" s="592"/>
      <c r="BF15" s="593"/>
      <c r="BG15" s="594">
        <v>590580</v>
      </c>
      <c r="BH15" s="414"/>
      <c r="BI15" s="414"/>
      <c r="BJ15" s="414"/>
      <c r="BK15" s="414"/>
      <c r="BL15" s="414"/>
      <c r="BM15" s="414"/>
      <c r="BN15" s="595"/>
      <c r="BO15" s="631">
        <v>5.0999999999999996</v>
      </c>
      <c r="BP15" s="631"/>
      <c r="BQ15" s="631"/>
      <c r="BR15" s="631"/>
      <c r="BS15" s="598" t="s">
        <v>201</v>
      </c>
      <c r="BT15" s="414"/>
      <c r="BU15" s="414"/>
      <c r="BV15" s="414"/>
      <c r="BW15" s="414"/>
      <c r="BX15" s="414"/>
      <c r="BY15" s="414"/>
      <c r="BZ15" s="414"/>
      <c r="CA15" s="414"/>
      <c r="CB15" s="643"/>
      <c r="CD15" s="591" t="s">
        <v>351</v>
      </c>
      <c r="CE15" s="592"/>
      <c r="CF15" s="592"/>
      <c r="CG15" s="592"/>
      <c r="CH15" s="592"/>
      <c r="CI15" s="592"/>
      <c r="CJ15" s="592"/>
      <c r="CK15" s="592"/>
      <c r="CL15" s="592"/>
      <c r="CM15" s="592"/>
      <c r="CN15" s="592"/>
      <c r="CO15" s="592"/>
      <c r="CP15" s="592"/>
      <c r="CQ15" s="593"/>
      <c r="CR15" s="594">
        <v>3857008</v>
      </c>
      <c r="CS15" s="414"/>
      <c r="CT15" s="414"/>
      <c r="CU15" s="414"/>
      <c r="CV15" s="414"/>
      <c r="CW15" s="414"/>
      <c r="CX15" s="414"/>
      <c r="CY15" s="595"/>
      <c r="CZ15" s="631">
        <v>6.5</v>
      </c>
      <c r="DA15" s="631"/>
      <c r="DB15" s="631"/>
      <c r="DC15" s="631"/>
      <c r="DD15" s="598">
        <v>645991</v>
      </c>
      <c r="DE15" s="414"/>
      <c r="DF15" s="414"/>
      <c r="DG15" s="414"/>
      <c r="DH15" s="414"/>
      <c r="DI15" s="414"/>
      <c r="DJ15" s="414"/>
      <c r="DK15" s="414"/>
      <c r="DL15" s="414"/>
      <c r="DM15" s="414"/>
      <c r="DN15" s="414"/>
      <c r="DO15" s="414"/>
      <c r="DP15" s="595"/>
      <c r="DQ15" s="598">
        <v>2536904</v>
      </c>
      <c r="DR15" s="414"/>
      <c r="DS15" s="414"/>
      <c r="DT15" s="414"/>
      <c r="DU15" s="414"/>
      <c r="DV15" s="414"/>
      <c r="DW15" s="414"/>
      <c r="DX15" s="414"/>
      <c r="DY15" s="414"/>
      <c r="DZ15" s="414"/>
      <c r="EA15" s="414"/>
      <c r="EB15" s="414"/>
      <c r="EC15" s="643"/>
    </row>
    <row r="16" spans="2:143" ht="11.25" customHeight="1" x14ac:dyDescent="0.15">
      <c r="B16" s="591" t="s">
        <v>352</v>
      </c>
      <c r="C16" s="592"/>
      <c r="D16" s="592"/>
      <c r="E16" s="592"/>
      <c r="F16" s="592"/>
      <c r="G16" s="592"/>
      <c r="H16" s="592"/>
      <c r="I16" s="592"/>
      <c r="J16" s="592"/>
      <c r="K16" s="592"/>
      <c r="L16" s="592"/>
      <c r="M16" s="592"/>
      <c r="N16" s="592"/>
      <c r="O16" s="592"/>
      <c r="P16" s="592"/>
      <c r="Q16" s="593"/>
      <c r="R16" s="594">
        <v>13413</v>
      </c>
      <c r="S16" s="414"/>
      <c r="T16" s="414"/>
      <c r="U16" s="414"/>
      <c r="V16" s="414"/>
      <c r="W16" s="414"/>
      <c r="X16" s="414"/>
      <c r="Y16" s="595"/>
      <c r="Z16" s="631">
        <v>0</v>
      </c>
      <c r="AA16" s="631"/>
      <c r="AB16" s="631"/>
      <c r="AC16" s="631"/>
      <c r="AD16" s="632">
        <v>13413</v>
      </c>
      <c r="AE16" s="632"/>
      <c r="AF16" s="632"/>
      <c r="AG16" s="632"/>
      <c r="AH16" s="632"/>
      <c r="AI16" s="632"/>
      <c r="AJ16" s="632"/>
      <c r="AK16" s="632"/>
      <c r="AL16" s="596">
        <v>0.1</v>
      </c>
      <c r="AM16" s="362"/>
      <c r="AN16" s="362"/>
      <c r="AO16" s="633"/>
      <c r="AP16" s="591" t="s">
        <v>353</v>
      </c>
      <c r="AQ16" s="592"/>
      <c r="AR16" s="592"/>
      <c r="AS16" s="592"/>
      <c r="AT16" s="592"/>
      <c r="AU16" s="592"/>
      <c r="AV16" s="592"/>
      <c r="AW16" s="592"/>
      <c r="AX16" s="592"/>
      <c r="AY16" s="592"/>
      <c r="AZ16" s="592"/>
      <c r="BA16" s="592"/>
      <c r="BB16" s="592"/>
      <c r="BC16" s="592"/>
      <c r="BD16" s="592"/>
      <c r="BE16" s="592"/>
      <c r="BF16" s="593"/>
      <c r="BG16" s="594">
        <v>13</v>
      </c>
      <c r="BH16" s="414"/>
      <c r="BI16" s="414"/>
      <c r="BJ16" s="414"/>
      <c r="BK16" s="414"/>
      <c r="BL16" s="414"/>
      <c r="BM16" s="414"/>
      <c r="BN16" s="595"/>
      <c r="BO16" s="631">
        <v>0</v>
      </c>
      <c r="BP16" s="631"/>
      <c r="BQ16" s="631"/>
      <c r="BR16" s="631"/>
      <c r="BS16" s="598" t="s">
        <v>201</v>
      </c>
      <c r="BT16" s="414"/>
      <c r="BU16" s="414"/>
      <c r="BV16" s="414"/>
      <c r="BW16" s="414"/>
      <c r="BX16" s="414"/>
      <c r="BY16" s="414"/>
      <c r="BZ16" s="414"/>
      <c r="CA16" s="414"/>
      <c r="CB16" s="643"/>
      <c r="CD16" s="591" t="s">
        <v>354</v>
      </c>
      <c r="CE16" s="592"/>
      <c r="CF16" s="592"/>
      <c r="CG16" s="592"/>
      <c r="CH16" s="592"/>
      <c r="CI16" s="592"/>
      <c r="CJ16" s="592"/>
      <c r="CK16" s="592"/>
      <c r="CL16" s="592"/>
      <c r="CM16" s="592"/>
      <c r="CN16" s="592"/>
      <c r="CO16" s="592"/>
      <c r="CP16" s="592"/>
      <c r="CQ16" s="593"/>
      <c r="CR16" s="594">
        <v>819695</v>
      </c>
      <c r="CS16" s="414"/>
      <c r="CT16" s="414"/>
      <c r="CU16" s="414"/>
      <c r="CV16" s="414"/>
      <c r="CW16" s="414"/>
      <c r="CX16" s="414"/>
      <c r="CY16" s="595"/>
      <c r="CZ16" s="631">
        <v>1.4</v>
      </c>
      <c r="DA16" s="631"/>
      <c r="DB16" s="631"/>
      <c r="DC16" s="631"/>
      <c r="DD16" s="598" t="s">
        <v>201</v>
      </c>
      <c r="DE16" s="414"/>
      <c r="DF16" s="414"/>
      <c r="DG16" s="414"/>
      <c r="DH16" s="414"/>
      <c r="DI16" s="414"/>
      <c r="DJ16" s="414"/>
      <c r="DK16" s="414"/>
      <c r="DL16" s="414"/>
      <c r="DM16" s="414"/>
      <c r="DN16" s="414"/>
      <c r="DO16" s="414"/>
      <c r="DP16" s="595"/>
      <c r="DQ16" s="598">
        <v>215466</v>
      </c>
      <c r="DR16" s="414"/>
      <c r="DS16" s="414"/>
      <c r="DT16" s="414"/>
      <c r="DU16" s="414"/>
      <c r="DV16" s="414"/>
      <c r="DW16" s="414"/>
      <c r="DX16" s="414"/>
      <c r="DY16" s="414"/>
      <c r="DZ16" s="414"/>
      <c r="EA16" s="414"/>
      <c r="EB16" s="414"/>
      <c r="EC16" s="643"/>
    </row>
    <row r="17" spans="2:133" ht="11.25" customHeight="1" x14ac:dyDescent="0.15">
      <c r="B17" s="591" t="s">
        <v>355</v>
      </c>
      <c r="C17" s="592"/>
      <c r="D17" s="592"/>
      <c r="E17" s="592"/>
      <c r="F17" s="592"/>
      <c r="G17" s="592"/>
      <c r="H17" s="592"/>
      <c r="I17" s="592"/>
      <c r="J17" s="592"/>
      <c r="K17" s="592"/>
      <c r="L17" s="592"/>
      <c r="M17" s="592"/>
      <c r="N17" s="592"/>
      <c r="O17" s="592"/>
      <c r="P17" s="592"/>
      <c r="Q17" s="593"/>
      <c r="R17" s="594">
        <v>55065</v>
      </c>
      <c r="S17" s="414"/>
      <c r="T17" s="414"/>
      <c r="U17" s="414"/>
      <c r="V17" s="414"/>
      <c r="W17" s="414"/>
      <c r="X17" s="414"/>
      <c r="Y17" s="595"/>
      <c r="Z17" s="631">
        <v>0.1</v>
      </c>
      <c r="AA17" s="631"/>
      <c r="AB17" s="631"/>
      <c r="AC17" s="631"/>
      <c r="AD17" s="632">
        <v>55065</v>
      </c>
      <c r="AE17" s="632"/>
      <c r="AF17" s="632"/>
      <c r="AG17" s="632"/>
      <c r="AH17" s="632"/>
      <c r="AI17" s="632"/>
      <c r="AJ17" s="632"/>
      <c r="AK17" s="632"/>
      <c r="AL17" s="596">
        <v>0.3</v>
      </c>
      <c r="AM17" s="362"/>
      <c r="AN17" s="362"/>
      <c r="AO17" s="633"/>
      <c r="AP17" s="591" t="s">
        <v>356</v>
      </c>
      <c r="AQ17" s="592"/>
      <c r="AR17" s="592"/>
      <c r="AS17" s="592"/>
      <c r="AT17" s="592"/>
      <c r="AU17" s="592"/>
      <c r="AV17" s="592"/>
      <c r="AW17" s="592"/>
      <c r="AX17" s="592"/>
      <c r="AY17" s="592"/>
      <c r="AZ17" s="592"/>
      <c r="BA17" s="592"/>
      <c r="BB17" s="592"/>
      <c r="BC17" s="592"/>
      <c r="BD17" s="592"/>
      <c r="BE17" s="592"/>
      <c r="BF17" s="593"/>
      <c r="BG17" s="594" t="s">
        <v>201</v>
      </c>
      <c r="BH17" s="414"/>
      <c r="BI17" s="414"/>
      <c r="BJ17" s="414"/>
      <c r="BK17" s="414"/>
      <c r="BL17" s="414"/>
      <c r="BM17" s="414"/>
      <c r="BN17" s="595"/>
      <c r="BO17" s="631" t="s">
        <v>201</v>
      </c>
      <c r="BP17" s="631"/>
      <c r="BQ17" s="631"/>
      <c r="BR17" s="631"/>
      <c r="BS17" s="598" t="s">
        <v>201</v>
      </c>
      <c r="BT17" s="414"/>
      <c r="BU17" s="414"/>
      <c r="BV17" s="414"/>
      <c r="BW17" s="414"/>
      <c r="BX17" s="414"/>
      <c r="BY17" s="414"/>
      <c r="BZ17" s="414"/>
      <c r="CA17" s="414"/>
      <c r="CB17" s="643"/>
      <c r="CD17" s="591" t="s">
        <v>358</v>
      </c>
      <c r="CE17" s="592"/>
      <c r="CF17" s="592"/>
      <c r="CG17" s="592"/>
      <c r="CH17" s="592"/>
      <c r="CI17" s="592"/>
      <c r="CJ17" s="592"/>
      <c r="CK17" s="592"/>
      <c r="CL17" s="592"/>
      <c r="CM17" s="592"/>
      <c r="CN17" s="592"/>
      <c r="CO17" s="592"/>
      <c r="CP17" s="592"/>
      <c r="CQ17" s="593"/>
      <c r="CR17" s="594">
        <v>3079280</v>
      </c>
      <c r="CS17" s="414"/>
      <c r="CT17" s="414"/>
      <c r="CU17" s="414"/>
      <c r="CV17" s="414"/>
      <c r="CW17" s="414"/>
      <c r="CX17" s="414"/>
      <c r="CY17" s="595"/>
      <c r="CZ17" s="631">
        <v>5.2</v>
      </c>
      <c r="DA17" s="631"/>
      <c r="DB17" s="631"/>
      <c r="DC17" s="631"/>
      <c r="DD17" s="598" t="s">
        <v>201</v>
      </c>
      <c r="DE17" s="414"/>
      <c r="DF17" s="414"/>
      <c r="DG17" s="414"/>
      <c r="DH17" s="414"/>
      <c r="DI17" s="414"/>
      <c r="DJ17" s="414"/>
      <c r="DK17" s="414"/>
      <c r="DL17" s="414"/>
      <c r="DM17" s="414"/>
      <c r="DN17" s="414"/>
      <c r="DO17" s="414"/>
      <c r="DP17" s="595"/>
      <c r="DQ17" s="598">
        <v>2902408</v>
      </c>
      <c r="DR17" s="414"/>
      <c r="DS17" s="414"/>
      <c r="DT17" s="414"/>
      <c r="DU17" s="414"/>
      <c r="DV17" s="414"/>
      <c r="DW17" s="414"/>
      <c r="DX17" s="414"/>
      <c r="DY17" s="414"/>
      <c r="DZ17" s="414"/>
      <c r="EA17" s="414"/>
      <c r="EB17" s="414"/>
      <c r="EC17" s="643"/>
    </row>
    <row r="18" spans="2:133" ht="11.25" customHeight="1" x14ac:dyDescent="0.15">
      <c r="B18" s="591" t="s">
        <v>166</v>
      </c>
      <c r="C18" s="592"/>
      <c r="D18" s="592"/>
      <c r="E18" s="592"/>
      <c r="F18" s="592"/>
      <c r="G18" s="592"/>
      <c r="H18" s="592"/>
      <c r="I18" s="592"/>
      <c r="J18" s="592"/>
      <c r="K18" s="592"/>
      <c r="L18" s="592"/>
      <c r="M18" s="592"/>
      <c r="N18" s="592"/>
      <c r="O18" s="592"/>
      <c r="P18" s="592"/>
      <c r="Q18" s="593"/>
      <c r="R18" s="594">
        <v>116074</v>
      </c>
      <c r="S18" s="414"/>
      <c r="T18" s="414"/>
      <c r="U18" s="414"/>
      <c r="V18" s="414"/>
      <c r="W18" s="414"/>
      <c r="X18" s="414"/>
      <c r="Y18" s="595"/>
      <c r="Z18" s="631">
        <v>0.2</v>
      </c>
      <c r="AA18" s="631"/>
      <c r="AB18" s="631"/>
      <c r="AC18" s="631"/>
      <c r="AD18" s="632">
        <v>116074</v>
      </c>
      <c r="AE18" s="632"/>
      <c r="AF18" s="632"/>
      <c r="AG18" s="632"/>
      <c r="AH18" s="632"/>
      <c r="AI18" s="632"/>
      <c r="AJ18" s="632"/>
      <c r="AK18" s="632"/>
      <c r="AL18" s="596">
        <v>0.6</v>
      </c>
      <c r="AM18" s="362"/>
      <c r="AN18" s="362"/>
      <c r="AO18" s="633"/>
      <c r="AP18" s="591" t="s">
        <v>99</v>
      </c>
      <c r="AQ18" s="592"/>
      <c r="AR18" s="592"/>
      <c r="AS18" s="592"/>
      <c r="AT18" s="592"/>
      <c r="AU18" s="592"/>
      <c r="AV18" s="592"/>
      <c r="AW18" s="592"/>
      <c r="AX18" s="592"/>
      <c r="AY18" s="592"/>
      <c r="AZ18" s="592"/>
      <c r="BA18" s="592"/>
      <c r="BB18" s="592"/>
      <c r="BC18" s="592"/>
      <c r="BD18" s="592"/>
      <c r="BE18" s="592"/>
      <c r="BF18" s="593"/>
      <c r="BG18" s="594" t="s">
        <v>201</v>
      </c>
      <c r="BH18" s="414"/>
      <c r="BI18" s="414"/>
      <c r="BJ18" s="414"/>
      <c r="BK18" s="414"/>
      <c r="BL18" s="414"/>
      <c r="BM18" s="414"/>
      <c r="BN18" s="595"/>
      <c r="BO18" s="631" t="s">
        <v>201</v>
      </c>
      <c r="BP18" s="631"/>
      <c r="BQ18" s="631"/>
      <c r="BR18" s="631"/>
      <c r="BS18" s="598" t="s">
        <v>201</v>
      </c>
      <c r="BT18" s="414"/>
      <c r="BU18" s="414"/>
      <c r="BV18" s="414"/>
      <c r="BW18" s="414"/>
      <c r="BX18" s="414"/>
      <c r="BY18" s="414"/>
      <c r="BZ18" s="414"/>
      <c r="CA18" s="414"/>
      <c r="CB18" s="643"/>
      <c r="CD18" s="591" t="s">
        <v>359</v>
      </c>
      <c r="CE18" s="592"/>
      <c r="CF18" s="592"/>
      <c r="CG18" s="592"/>
      <c r="CH18" s="592"/>
      <c r="CI18" s="592"/>
      <c r="CJ18" s="592"/>
      <c r="CK18" s="592"/>
      <c r="CL18" s="592"/>
      <c r="CM18" s="592"/>
      <c r="CN18" s="592"/>
      <c r="CO18" s="592"/>
      <c r="CP18" s="592"/>
      <c r="CQ18" s="593"/>
      <c r="CR18" s="594" t="s">
        <v>201</v>
      </c>
      <c r="CS18" s="414"/>
      <c r="CT18" s="414"/>
      <c r="CU18" s="414"/>
      <c r="CV18" s="414"/>
      <c r="CW18" s="414"/>
      <c r="CX18" s="414"/>
      <c r="CY18" s="595"/>
      <c r="CZ18" s="631" t="s">
        <v>201</v>
      </c>
      <c r="DA18" s="631"/>
      <c r="DB18" s="631"/>
      <c r="DC18" s="631"/>
      <c r="DD18" s="598" t="s">
        <v>201</v>
      </c>
      <c r="DE18" s="414"/>
      <c r="DF18" s="414"/>
      <c r="DG18" s="414"/>
      <c r="DH18" s="414"/>
      <c r="DI18" s="414"/>
      <c r="DJ18" s="414"/>
      <c r="DK18" s="414"/>
      <c r="DL18" s="414"/>
      <c r="DM18" s="414"/>
      <c r="DN18" s="414"/>
      <c r="DO18" s="414"/>
      <c r="DP18" s="595"/>
      <c r="DQ18" s="598" t="s">
        <v>201</v>
      </c>
      <c r="DR18" s="414"/>
      <c r="DS18" s="414"/>
      <c r="DT18" s="414"/>
      <c r="DU18" s="414"/>
      <c r="DV18" s="414"/>
      <c r="DW18" s="414"/>
      <c r="DX18" s="414"/>
      <c r="DY18" s="414"/>
      <c r="DZ18" s="414"/>
      <c r="EA18" s="414"/>
      <c r="EB18" s="414"/>
      <c r="EC18" s="643"/>
    </row>
    <row r="19" spans="2:133" ht="11.25" customHeight="1" x14ac:dyDescent="0.15">
      <c r="B19" s="591" t="s">
        <v>360</v>
      </c>
      <c r="C19" s="592"/>
      <c r="D19" s="592"/>
      <c r="E19" s="592"/>
      <c r="F19" s="592"/>
      <c r="G19" s="592"/>
      <c r="H19" s="592"/>
      <c r="I19" s="592"/>
      <c r="J19" s="592"/>
      <c r="K19" s="592"/>
      <c r="L19" s="592"/>
      <c r="M19" s="592"/>
      <c r="N19" s="592"/>
      <c r="O19" s="592"/>
      <c r="P19" s="592"/>
      <c r="Q19" s="593"/>
      <c r="R19" s="594">
        <v>103836</v>
      </c>
      <c r="S19" s="414"/>
      <c r="T19" s="414"/>
      <c r="U19" s="414"/>
      <c r="V19" s="414"/>
      <c r="W19" s="414"/>
      <c r="X19" s="414"/>
      <c r="Y19" s="595"/>
      <c r="Z19" s="631">
        <v>0.2</v>
      </c>
      <c r="AA19" s="631"/>
      <c r="AB19" s="631"/>
      <c r="AC19" s="631"/>
      <c r="AD19" s="632">
        <v>103836</v>
      </c>
      <c r="AE19" s="632"/>
      <c r="AF19" s="632"/>
      <c r="AG19" s="632"/>
      <c r="AH19" s="632"/>
      <c r="AI19" s="632"/>
      <c r="AJ19" s="632"/>
      <c r="AK19" s="632"/>
      <c r="AL19" s="596">
        <v>0.5</v>
      </c>
      <c r="AM19" s="362"/>
      <c r="AN19" s="362"/>
      <c r="AO19" s="633"/>
      <c r="AP19" s="591" t="s">
        <v>231</v>
      </c>
      <c r="AQ19" s="592"/>
      <c r="AR19" s="592"/>
      <c r="AS19" s="592"/>
      <c r="AT19" s="592"/>
      <c r="AU19" s="592"/>
      <c r="AV19" s="592"/>
      <c r="AW19" s="592"/>
      <c r="AX19" s="592"/>
      <c r="AY19" s="592"/>
      <c r="AZ19" s="592"/>
      <c r="BA19" s="592"/>
      <c r="BB19" s="592"/>
      <c r="BC19" s="592"/>
      <c r="BD19" s="592"/>
      <c r="BE19" s="592"/>
      <c r="BF19" s="593"/>
      <c r="BG19" s="594">
        <v>802511</v>
      </c>
      <c r="BH19" s="414"/>
      <c r="BI19" s="414"/>
      <c r="BJ19" s="414"/>
      <c r="BK19" s="414"/>
      <c r="BL19" s="414"/>
      <c r="BM19" s="414"/>
      <c r="BN19" s="595"/>
      <c r="BO19" s="631">
        <v>6.9</v>
      </c>
      <c r="BP19" s="631"/>
      <c r="BQ19" s="631"/>
      <c r="BR19" s="631"/>
      <c r="BS19" s="598" t="s">
        <v>201</v>
      </c>
      <c r="BT19" s="414"/>
      <c r="BU19" s="414"/>
      <c r="BV19" s="414"/>
      <c r="BW19" s="414"/>
      <c r="BX19" s="414"/>
      <c r="BY19" s="414"/>
      <c r="BZ19" s="414"/>
      <c r="CA19" s="414"/>
      <c r="CB19" s="643"/>
      <c r="CD19" s="591" t="s">
        <v>361</v>
      </c>
      <c r="CE19" s="592"/>
      <c r="CF19" s="592"/>
      <c r="CG19" s="592"/>
      <c r="CH19" s="592"/>
      <c r="CI19" s="592"/>
      <c r="CJ19" s="592"/>
      <c r="CK19" s="592"/>
      <c r="CL19" s="592"/>
      <c r="CM19" s="592"/>
      <c r="CN19" s="592"/>
      <c r="CO19" s="592"/>
      <c r="CP19" s="592"/>
      <c r="CQ19" s="593"/>
      <c r="CR19" s="594" t="s">
        <v>201</v>
      </c>
      <c r="CS19" s="414"/>
      <c r="CT19" s="414"/>
      <c r="CU19" s="414"/>
      <c r="CV19" s="414"/>
      <c r="CW19" s="414"/>
      <c r="CX19" s="414"/>
      <c r="CY19" s="595"/>
      <c r="CZ19" s="631" t="s">
        <v>201</v>
      </c>
      <c r="DA19" s="631"/>
      <c r="DB19" s="631"/>
      <c r="DC19" s="631"/>
      <c r="DD19" s="598" t="s">
        <v>201</v>
      </c>
      <c r="DE19" s="414"/>
      <c r="DF19" s="414"/>
      <c r="DG19" s="414"/>
      <c r="DH19" s="414"/>
      <c r="DI19" s="414"/>
      <c r="DJ19" s="414"/>
      <c r="DK19" s="414"/>
      <c r="DL19" s="414"/>
      <c r="DM19" s="414"/>
      <c r="DN19" s="414"/>
      <c r="DO19" s="414"/>
      <c r="DP19" s="595"/>
      <c r="DQ19" s="598" t="s">
        <v>201</v>
      </c>
      <c r="DR19" s="414"/>
      <c r="DS19" s="414"/>
      <c r="DT19" s="414"/>
      <c r="DU19" s="414"/>
      <c r="DV19" s="414"/>
      <c r="DW19" s="414"/>
      <c r="DX19" s="414"/>
      <c r="DY19" s="414"/>
      <c r="DZ19" s="414"/>
      <c r="EA19" s="414"/>
      <c r="EB19" s="414"/>
      <c r="EC19" s="643"/>
    </row>
    <row r="20" spans="2:133" ht="11.25" customHeight="1" x14ac:dyDescent="0.15">
      <c r="B20" s="591" t="s">
        <v>74</v>
      </c>
      <c r="C20" s="592"/>
      <c r="D20" s="592"/>
      <c r="E20" s="592"/>
      <c r="F20" s="592"/>
      <c r="G20" s="592"/>
      <c r="H20" s="592"/>
      <c r="I20" s="592"/>
      <c r="J20" s="592"/>
      <c r="K20" s="592"/>
      <c r="L20" s="592"/>
      <c r="M20" s="592"/>
      <c r="N20" s="592"/>
      <c r="O20" s="592"/>
      <c r="P20" s="592"/>
      <c r="Q20" s="593"/>
      <c r="R20" s="594">
        <v>6377</v>
      </c>
      <c r="S20" s="414"/>
      <c r="T20" s="414"/>
      <c r="U20" s="414"/>
      <c r="V20" s="414"/>
      <c r="W20" s="414"/>
      <c r="X20" s="414"/>
      <c r="Y20" s="595"/>
      <c r="Z20" s="631">
        <v>0</v>
      </c>
      <c r="AA20" s="631"/>
      <c r="AB20" s="631"/>
      <c r="AC20" s="631"/>
      <c r="AD20" s="632">
        <v>6377</v>
      </c>
      <c r="AE20" s="632"/>
      <c r="AF20" s="632"/>
      <c r="AG20" s="632"/>
      <c r="AH20" s="632"/>
      <c r="AI20" s="632"/>
      <c r="AJ20" s="632"/>
      <c r="AK20" s="632"/>
      <c r="AL20" s="596">
        <v>0</v>
      </c>
      <c r="AM20" s="362"/>
      <c r="AN20" s="362"/>
      <c r="AO20" s="633"/>
      <c r="AP20" s="591" t="s">
        <v>362</v>
      </c>
      <c r="AQ20" s="592"/>
      <c r="AR20" s="592"/>
      <c r="AS20" s="592"/>
      <c r="AT20" s="592"/>
      <c r="AU20" s="592"/>
      <c r="AV20" s="592"/>
      <c r="AW20" s="592"/>
      <c r="AX20" s="592"/>
      <c r="AY20" s="592"/>
      <c r="AZ20" s="592"/>
      <c r="BA20" s="592"/>
      <c r="BB20" s="592"/>
      <c r="BC20" s="592"/>
      <c r="BD20" s="592"/>
      <c r="BE20" s="592"/>
      <c r="BF20" s="593"/>
      <c r="BG20" s="594">
        <v>802511</v>
      </c>
      <c r="BH20" s="414"/>
      <c r="BI20" s="414"/>
      <c r="BJ20" s="414"/>
      <c r="BK20" s="414"/>
      <c r="BL20" s="414"/>
      <c r="BM20" s="414"/>
      <c r="BN20" s="595"/>
      <c r="BO20" s="631">
        <v>6.9</v>
      </c>
      <c r="BP20" s="631"/>
      <c r="BQ20" s="631"/>
      <c r="BR20" s="631"/>
      <c r="BS20" s="598" t="s">
        <v>201</v>
      </c>
      <c r="BT20" s="414"/>
      <c r="BU20" s="414"/>
      <c r="BV20" s="414"/>
      <c r="BW20" s="414"/>
      <c r="BX20" s="414"/>
      <c r="BY20" s="414"/>
      <c r="BZ20" s="414"/>
      <c r="CA20" s="414"/>
      <c r="CB20" s="643"/>
      <c r="CD20" s="591" t="s">
        <v>192</v>
      </c>
      <c r="CE20" s="592"/>
      <c r="CF20" s="592"/>
      <c r="CG20" s="592"/>
      <c r="CH20" s="592"/>
      <c r="CI20" s="592"/>
      <c r="CJ20" s="592"/>
      <c r="CK20" s="592"/>
      <c r="CL20" s="592"/>
      <c r="CM20" s="592"/>
      <c r="CN20" s="592"/>
      <c r="CO20" s="592"/>
      <c r="CP20" s="592"/>
      <c r="CQ20" s="593"/>
      <c r="CR20" s="594">
        <v>59393290</v>
      </c>
      <c r="CS20" s="414"/>
      <c r="CT20" s="414"/>
      <c r="CU20" s="414"/>
      <c r="CV20" s="414"/>
      <c r="CW20" s="414"/>
      <c r="CX20" s="414"/>
      <c r="CY20" s="595"/>
      <c r="CZ20" s="631">
        <v>100</v>
      </c>
      <c r="DA20" s="631"/>
      <c r="DB20" s="631"/>
      <c r="DC20" s="631"/>
      <c r="DD20" s="598">
        <v>5192027</v>
      </c>
      <c r="DE20" s="414"/>
      <c r="DF20" s="414"/>
      <c r="DG20" s="414"/>
      <c r="DH20" s="414"/>
      <c r="DI20" s="414"/>
      <c r="DJ20" s="414"/>
      <c r="DK20" s="414"/>
      <c r="DL20" s="414"/>
      <c r="DM20" s="414"/>
      <c r="DN20" s="414"/>
      <c r="DO20" s="414"/>
      <c r="DP20" s="595"/>
      <c r="DQ20" s="598">
        <v>28817112</v>
      </c>
      <c r="DR20" s="414"/>
      <c r="DS20" s="414"/>
      <c r="DT20" s="414"/>
      <c r="DU20" s="414"/>
      <c r="DV20" s="414"/>
      <c r="DW20" s="414"/>
      <c r="DX20" s="414"/>
      <c r="DY20" s="414"/>
      <c r="DZ20" s="414"/>
      <c r="EA20" s="414"/>
      <c r="EB20" s="414"/>
      <c r="EC20" s="643"/>
    </row>
    <row r="21" spans="2:133" ht="11.25" customHeight="1" x14ac:dyDescent="0.15">
      <c r="B21" s="591" t="s">
        <v>364</v>
      </c>
      <c r="C21" s="592"/>
      <c r="D21" s="592"/>
      <c r="E21" s="592"/>
      <c r="F21" s="592"/>
      <c r="G21" s="592"/>
      <c r="H21" s="592"/>
      <c r="I21" s="592"/>
      <c r="J21" s="592"/>
      <c r="K21" s="592"/>
      <c r="L21" s="592"/>
      <c r="M21" s="592"/>
      <c r="N21" s="592"/>
      <c r="O21" s="592"/>
      <c r="P21" s="592"/>
      <c r="Q21" s="593"/>
      <c r="R21" s="594">
        <v>5861</v>
      </c>
      <c r="S21" s="414"/>
      <c r="T21" s="414"/>
      <c r="U21" s="414"/>
      <c r="V21" s="414"/>
      <c r="W21" s="414"/>
      <c r="X21" s="414"/>
      <c r="Y21" s="595"/>
      <c r="Z21" s="631">
        <v>0</v>
      </c>
      <c r="AA21" s="631"/>
      <c r="AB21" s="631"/>
      <c r="AC21" s="631"/>
      <c r="AD21" s="632">
        <v>5861</v>
      </c>
      <c r="AE21" s="632"/>
      <c r="AF21" s="632"/>
      <c r="AG21" s="632"/>
      <c r="AH21" s="632"/>
      <c r="AI21" s="632"/>
      <c r="AJ21" s="632"/>
      <c r="AK21" s="632"/>
      <c r="AL21" s="596">
        <v>0</v>
      </c>
      <c r="AM21" s="362"/>
      <c r="AN21" s="362"/>
      <c r="AO21" s="633"/>
      <c r="AP21" s="670" t="s">
        <v>365</v>
      </c>
      <c r="AQ21" s="673"/>
      <c r="AR21" s="673"/>
      <c r="AS21" s="673"/>
      <c r="AT21" s="673"/>
      <c r="AU21" s="673"/>
      <c r="AV21" s="673"/>
      <c r="AW21" s="673"/>
      <c r="AX21" s="673"/>
      <c r="AY21" s="673"/>
      <c r="AZ21" s="673"/>
      <c r="BA21" s="673"/>
      <c r="BB21" s="673"/>
      <c r="BC21" s="673"/>
      <c r="BD21" s="673"/>
      <c r="BE21" s="673"/>
      <c r="BF21" s="672"/>
      <c r="BG21" s="594">
        <v>3046</v>
      </c>
      <c r="BH21" s="414"/>
      <c r="BI21" s="414"/>
      <c r="BJ21" s="414"/>
      <c r="BK21" s="414"/>
      <c r="BL21" s="414"/>
      <c r="BM21" s="414"/>
      <c r="BN21" s="595"/>
      <c r="BO21" s="631">
        <v>0</v>
      </c>
      <c r="BP21" s="631"/>
      <c r="BQ21" s="631"/>
      <c r="BR21" s="631"/>
      <c r="BS21" s="598" t="s">
        <v>201</v>
      </c>
      <c r="BT21" s="414"/>
      <c r="BU21" s="414"/>
      <c r="BV21" s="414"/>
      <c r="BW21" s="414"/>
      <c r="BX21" s="414"/>
      <c r="BY21" s="414"/>
      <c r="BZ21" s="414"/>
      <c r="CA21" s="414"/>
      <c r="CB21" s="643"/>
      <c r="CD21" s="605"/>
      <c r="CE21" s="606"/>
      <c r="CF21" s="606"/>
      <c r="CG21" s="606"/>
      <c r="CH21" s="606"/>
      <c r="CI21" s="606"/>
      <c r="CJ21" s="606"/>
      <c r="CK21" s="606"/>
      <c r="CL21" s="606"/>
      <c r="CM21" s="606"/>
      <c r="CN21" s="606"/>
      <c r="CO21" s="606"/>
      <c r="CP21" s="606"/>
      <c r="CQ21" s="607"/>
      <c r="CR21" s="682"/>
      <c r="CS21" s="683"/>
      <c r="CT21" s="683"/>
      <c r="CU21" s="683"/>
      <c r="CV21" s="683"/>
      <c r="CW21" s="683"/>
      <c r="CX21" s="683"/>
      <c r="CY21" s="684"/>
      <c r="CZ21" s="685"/>
      <c r="DA21" s="685"/>
      <c r="DB21" s="685"/>
      <c r="DC21" s="685"/>
      <c r="DD21" s="686"/>
      <c r="DE21" s="683"/>
      <c r="DF21" s="683"/>
      <c r="DG21" s="683"/>
      <c r="DH21" s="683"/>
      <c r="DI21" s="683"/>
      <c r="DJ21" s="683"/>
      <c r="DK21" s="683"/>
      <c r="DL21" s="683"/>
      <c r="DM21" s="683"/>
      <c r="DN21" s="683"/>
      <c r="DO21" s="683"/>
      <c r="DP21" s="684"/>
      <c r="DQ21" s="686"/>
      <c r="DR21" s="683"/>
      <c r="DS21" s="683"/>
      <c r="DT21" s="683"/>
      <c r="DU21" s="683"/>
      <c r="DV21" s="683"/>
      <c r="DW21" s="683"/>
      <c r="DX21" s="683"/>
      <c r="DY21" s="683"/>
      <c r="DZ21" s="683"/>
      <c r="EA21" s="683"/>
      <c r="EB21" s="683"/>
      <c r="EC21" s="687"/>
    </row>
    <row r="22" spans="2:133" ht="11.25" customHeight="1" x14ac:dyDescent="0.15">
      <c r="B22" s="591" t="s">
        <v>339</v>
      </c>
      <c r="C22" s="592"/>
      <c r="D22" s="592"/>
      <c r="E22" s="592"/>
      <c r="F22" s="592"/>
      <c r="G22" s="592"/>
      <c r="H22" s="592"/>
      <c r="I22" s="592"/>
      <c r="J22" s="592"/>
      <c r="K22" s="592"/>
      <c r="L22" s="592"/>
      <c r="M22" s="592"/>
      <c r="N22" s="592"/>
      <c r="O22" s="592"/>
      <c r="P22" s="592"/>
      <c r="Q22" s="593"/>
      <c r="R22" s="594">
        <v>6056169</v>
      </c>
      <c r="S22" s="414"/>
      <c r="T22" s="414"/>
      <c r="U22" s="414"/>
      <c r="V22" s="414"/>
      <c r="W22" s="414"/>
      <c r="X22" s="414"/>
      <c r="Y22" s="595"/>
      <c r="Z22" s="631">
        <v>9.9</v>
      </c>
      <c r="AA22" s="631"/>
      <c r="AB22" s="631"/>
      <c r="AC22" s="631"/>
      <c r="AD22" s="632">
        <v>5764610</v>
      </c>
      <c r="AE22" s="632"/>
      <c r="AF22" s="632"/>
      <c r="AG22" s="632"/>
      <c r="AH22" s="632"/>
      <c r="AI22" s="632"/>
      <c r="AJ22" s="632"/>
      <c r="AK22" s="632"/>
      <c r="AL22" s="596">
        <v>29.9</v>
      </c>
      <c r="AM22" s="362"/>
      <c r="AN22" s="362"/>
      <c r="AO22" s="633"/>
      <c r="AP22" s="670" t="s">
        <v>367</v>
      </c>
      <c r="AQ22" s="673"/>
      <c r="AR22" s="673"/>
      <c r="AS22" s="673"/>
      <c r="AT22" s="673"/>
      <c r="AU22" s="673"/>
      <c r="AV22" s="673"/>
      <c r="AW22" s="673"/>
      <c r="AX22" s="673"/>
      <c r="AY22" s="673"/>
      <c r="AZ22" s="673"/>
      <c r="BA22" s="673"/>
      <c r="BB22" s="673"/>
      <c r="BC22" s="673"/>
      <c r="BD22" s="673"/>
      <c r="BE22" s="673"/>
      <c r="BF22" s="672"/>
      <c r="BG22" s="594" t="s">
        <v>201</v>
      </c>
      <c r="BH22" s="414"/>
      <c r="BI22" s="414"/>
      <c r="BJ22" s="414"/>
      <c r="BK22" s="414"/>
      <c r="BL22" s="414"/>
      <c r="BM22" s="414"/>
      <c r="BN22" s="595"/>
      <c r="BO22" s="631" t="s">
        <v>201</v>
      </c>
      <c r="BP22" s="631"/>
      <c r="BQ22" s="631"/>
      <c r="BR22" s="631"/>
      <c r="BS22" s="598" t="s">
        <v>201</v>
      </c>
      <c r="BT22" s="414"/>
      <c r="BU22" s="414"/>
      <c r="BV22" s="414"/>
      <c r="BW22" s="414"/>
      <c r="BX22" s="414"/>
      <c r="BY22" s="414"/>
      <c r="BZ22" s="414"/>
      <c r="CA22" s="414"/>
      <c r="CB22" s="643"/>
      <c r="CD22" s="526" t="s">
        <v>368</v>
      </c>
      <c r="CE22" s="527"/>
      <c r="CF22" s="527"/>
      <c r="CG22" s="527"/>
      <c r="CH22" s="527"/>
      <c r="CI22" s="527"/>
      <c r="CJ22" s="527"/>
      <c r="CK22" s="527"/>
      <c r="CL22" s="527"/>
      <c r="CM22" s="527"/>
      <c r="CN22" s="527"/>
      <c r="CO22" s="527"/>
      <c r="CP22" s="527"/>
      <c r="CQ22" s="527"/>
      <c r="CR22" s="527"/>
      <c r="CS22" s="527"/>
      <c r="CT22" s="527"/>
      <c r="CU22" s="527"/>
      <c r="CV22" s="527"/>
      <c r="CW22" s="527"/>
      <c r="CX22" s="527"/>
      <c r="CY22" s="527"/>
      <c r="CZ22" s="527"/>
      <c r="DA22" s="527"/>
      <c r="DB22" s="527"/>
      <c r="DC22" s="527"/>
      <c r="DD22" s="527"/>
      <c r="DE22" s="527"/>
      <c r="DF22" s="527"/>
      <c r="DG22" s="527"/>
      <c r="DH22" s="527"/>
      <c r="DI22" s="527"/>
      <c r="DJ22" s="527"/>
      <c r="DK22" s="527"/>
      <c r="DL22" s="527"/>
      <c r="DM22" s="527"/>
      <c r="DN22" s="527"/>
      <c r="DO22" s="527"/>
      <c r="DP22" s="527"/>
      <c r="DQ22" s="527"/>
      <c r="DR22" s="527"/>
      <c r="DS22" s="527"/>
      <c r="DT22" s="527"/>
      <c r="DU22" s="527"/>
      <c r="DV22" s="527"/>
      <c r="DW22" s="527"/>
      <c r="DX22" s="527"/>
      <c r="DY22" s="527"/>
      <c r="DZ22" s="527"/>
      <c r="EA22" s="527"/>
      <c r="EB22" s="527"/>
      <c r="EC22" s="569"/>
    </row>
    <row r="23" spans="2:133" ht="11.25" customHeight="1" x14ac:dyDescent="0.15">
      <c r="B23" s="591" t="s">
        <v>297</v>
      </c>
      <c r="C23" s="592"/>
      <c r="D23" s="592"/>
      <c r="E23" s="592"/>
      <c r="F23" s="592"/>
      <c r="G23" s="592"/>
      <c r="H23" s="592"/>
      <c r="I23" s="592"/>
      <c r="J23" s="592"/>
      <c r="K23" s="592"/>
      <c r="L23" s="592"/>
      <c r="M23" s="592"/>
      <c r="N23" s="592"/>
      <c r="O23" s="592"/>
      <c r="P23" s="592"/>
      <c r="Q23" s="593"/>
      <c r="R23" s="594">
        <v>5764610</v>
      </c>
      <c r="S23" s="414"/>
      <c r="T23" s="414"/>
      <c r="U23" s="414"/>
      <c r="V23" s="414"/>
      <c r="W23" s="414"/>
      <c r="X23" s="414"/>
      <c r="Y23" s="595"/>
      <c r="Z23" s="631">
        <v>9.4</v>
      </c>
      <c r="AA23" s="631"/>
      <c r="AB23" s="631"/>
      <c r="AC23" s="631"/>
      <c r="AD23" s="632">
        <v>5764610</v>
      </c>
      <c r="AE23" s="632"/>
      <c r="AF23" s="632"/>
      <c r="AG23" s="632"/>
      <c r="AH23" s="632"/>
      <c r="AI23" s="632"/>
      <c r="AJ23" s="632"/>
      <c r="AK23" s="632"/>
      <c r="AL23" s="596">
        <v>29.9</v>
      </c>
      <c r="AM23" s="362"/>
      <c r="AN23" s="362"/>
      <c r="AO23" s="633"/>
      <c r="AP23" s="670" t="s">
        <v>120</v>
      </c>
      <c r="AQ23" s="673"/>
      <c r="AR23" s="673"/>
      <c r="AS23" s="673"/>
      <c r="AT23" s="673"/>
      <c r="AU23" s="673"/>
      <c r="AV23" s="673"/>
      <c r="AW23" s="673"/>
      <c r="AX23" s="673"/>
      <c r="AY23" s="673"/>
      <c r="AZ23" s="673"/>
      <c r="BA23" s="673"/>
      <c r="BB23" s="673"/>
      <c r="BC23" s="673"/>
      <c r="BD23" s="673"/>
      <c r="BE23" s="673"/>
      <c r="BF23" s="672"/>
      <c r="BG23" s="594">
        <v>799465</v>
      </c>
      <c r="BH23" s="414"/>
      <c r="BI23" s="414"/>
      <c r="BJ23" s="414"/>
      <c r="BK23" s="414"/>
      <c r="BL23" s="414"/>
      <c r="BM23" s="414"/>
      <c r="BN23" s="595"/>
      <c r="BO23" s="631">
        <v>6.9</v>
      </c>
      <c r="BP23" s="631"/>
      <c r="BQ23" s="631"/>
      <c r="BR23" s="631"/>
      <c r="BS23" s="598" t="s">
        <v>201</v>
      </c>
      <c r="BT23" s="414"/>
      <c r="BU23" s="414"/>
      <c r="BV23" s="414"/>
      <c r="BW23" s="414"/>
      <c r="BX23" s="414"/>
      <c r="BY23" s="414"/>
      <c r="BZ23" s="414"/>
      <c r="CA23" s="414"/>
      <c r="CB23" s="643"/>
      <c r="CD23" s="526" t="s">
        <v>313</v>
      </c>
      <c r="CE23" s="527"/>
      <c r="CF23" s="527"/>
      <c r="CG23" s="527"/>
      <c r="CH23" s="527"/>
      <c r="CI23" s="527"/>
      <c r="CJ23" s="527"/>
      <c r="CK23" s="527"/>
      <c r="CL23" s="527"/>
      <c r="CM23" s="527"/>
      <c r="CN23" s="527"/>
      <c r="CO23" s="527"/>
      <c r="CP23" s="527"/>
      <c r="CQ23" s="569"/>
      <c r="CR23" s="526" t="s">
        <v>369</v>
      </c>
      <c r="CS23" s="527"/>
      <c r="CT23" s="527"/>
      <c r="CU23" s="527"/>
      <c r="CV23" s="527"/>
      <c r="CW23" s="527"/>
      <c r="CX23" s="527"/>
      <c r="CY23" s="569"/>
      <c r="CZ23" s="526" t="s">
        <v>373</v>
      </c>
      <c r="DA23" s="527"/>
      <c r="DB23" s="527"/>
      <c r="DC23" s="569"/>
      <c r="DD23" s="526" t="s">
        <v>153</v>
      </c>
      <c r="DE23" s="527"/>
      <c r="DF23" s="527"/>
      <c r="DG23" s="527"/>
      <c r="DH23" s="527"/>
      <c r="DI23" s="527"/>
      <c r="DJ23" s="527"/>
      <c r="DK23" s="569"/>
      <c r="DL23" s="674" t="s">
        <v>375</v>
      </c>
      <c r="DM23" s="675"/>
      <c r="DN23" s="675"/>
      <c r="DO23" s="675"/>
      <c r="DP23" s="675"/>
      <c r="DQ23" s="675"/>
      <c r="DR23" s="675"/>
      <c r="DS23" s="675"/>
      <c r="DT23" s="675"/>
      <c r="DU23" s="675"/>
      <c r="DV23" s="676"/>
      <c r="DW23" s="526" t="s">
        <v>376</v>
      </c>
      <c r="DX23" s="527"/>
      <c r="DY23" s="527"/>
      <c r="DZ23" s="527"/>
      <c r="EA23" s="527"/>
      <c r="EB23" s="527"/>
      <c r="EC23" s="569"/>
    </row>
    <row r="24" spans="2:133" ht="11.25" customHeight="1" x14ac:dyDescent="0.15">
      <c r="B24" s="591" t="s">
        <v>294</v>
      </c>
      <c r="C24" s="592"/>
      <c r="D24" s="592"/>
      <c r="E24" s="592"/>
      <c r="F24" s="592"/>
      <c r="G24" s="592"/>
      <c r="H24" s="592"/>
      <c r="I24" s="592"/>
      <c r="J24" s="592"/>
      <c r="K24" s="592"/>
      <c r="L24" s="592"/>
      <c r="M24" s="592"/>
      <c r="N24" s="592"/>
      <c r="O24" s="592"/>
      <c r="P24" s="592"/>
      <c r="Q24" s="593"/>
      <c r="R24" s="594">
        <v>291554</v>
      </c>
      <c r="S24" s="414"/>
      <c r="T24" s="414"/>
      <c r="U24" s="414"/>
      <c r="V24" s="414"/>
      <c r="W24" s="414"/>
      <c r="X24" s="414"/>
      <c r="Y24" s="595"/>
      <c r="Z24" s="631">
        <v>0.5</v>
      </c>
      <c r="AA24" s="631"/>
      <c r="AB24" s="631"/>
      <c r="AC24" s="631"/>
      <c r="AD24" s="632" t="s">
        <v>201</v>
      </c>
      <c r="AE24" s="632"/>
      <c r="AF24" s="632"/>
      <c r="AG24" s="632"/>
      <c r="AH24" s="632"/>
      <c r="AI24" s="632"/>
      <c r="AJ24" s="632"/>
      <c r="AK24" s="632"/>
      <c r="AL24" s="596" t="s">
        <v>201</v>
      </c>
      <c r="AM24" s="362"/>
      <c r="AN24" s="362"/>
      <c r="AO24" s="633"/>
      <c r="AP24" s="670" t="s">
        <v>377</v>
      </c>
      <c r="AQ24" s="673"/>
      <c r="AR24" s="673"/>
      <c r="AS24" s="673"/>
      <c r="AT24" s="673"/>
      <c r="AU24" s="673"/>
      <c r="AV24" s="673"/>
      <c r="AW24" s="673"/>
      <c r="AX24" s="673"/>
      <c r="AY24" s="673"/>
      <c r="AZ24" s="673"/>
      <c r="BA24" s="673"/>
      <c r="BB24" s="673"/>
      <c r="BC24" s="673"/>
      <c r="BD24" s="673"/>
      <c r="BE24" s="673"/>
      <c r="BF24" s="672"/>
      <c r="BG24" s="594" t="s">
        <v>201</v>
      </c>
      <c r="BH24" s="414"/>
      <c r="BI24" s="414"/>
      <c r="BJ24" s="414"/>
      <c r="BK24" s="414"/>
      <c r="BL24" s="414"/>
      <c r="BM24" s="414"/>
      <c r="BN24" s="595"/>
      <c r="BO24" s="631" t="s">
        <v>201</v>
      </c>
      <c r="BP24" s="631"/>
      <c r="BQ24" s="631"/>
      <c r="BR24" s="631"/>
      <c r="BS24" s="598" t="s">
        <v>201</v>
      </c>
      <c r="BT24" s="414"/>
      <c r="BU24" s="414"/>
      <c r="BV24" s="414"/>
      <c r="BW24" s="414"/>
      <c r="BX24" s="414"/>
      <c r="BY24" s="414"/>
      <c r="BZ24" s="414"/>
      <c r="CA24" s="414"/>
      <c r="CB24" s="643"/>
      <c r="CD24" s="651" t="s">
        <v>378</v>
      </c>
      <c r="CE24" s="652"/>
      <c r="CF24" s="652"/>
      <c r="CG24" s="652"/>
      <c r="CH24" s="652"/>
      <c r="CI24" s="652"/>
      <c r="CJ24" s="652"/>
      <c r="CK24" s="652"/>
      <c r="CL24" s="652"/>
      <c r="CM24" s="652"/>
      <c r="CN24" s="652"/>
      <c r="CO24" s="652"/>
      <c r="CP24" s="652"/>
      <c r="CQ24" s="653"/>
      <c r="CR24" s="648">
        <v>22858653</v>
      </c>
      <c r="CS24" s="649"/>
      <c r="CT24" s="649"/>
      <c r="CU24" s="649"/>
      <c r="CV24" s="649"/>
      <c r="CW24" s="649"/>
      <c r="CX24" s="649"/>
      <c r="CY24" s="677"/>
      <c r="CZ24" s="678">
        <v>38.5</v>
      </c>
      <c r="DA24" s="658"/>
      <c r="DB24" s="658"/>
      <c r="DC24" s="679"/>
      <c r="DD24" s="680">
        <v>11776914</v>
      </c>
      <c r="DE24" s="649"/>
      <c r="DF24" s="649"/>
      <c r="DG24" s="649"/>
      <c r="DH24" s="649"/>
      <c r="DI24" s="649"/>
      <c r="DJ24" s="649"/>
      <c r="DK24" s="677"/>
      <c r="DL24" s="680">
        <v>11506352</v>
      </c>
      <c r="DM24" s="649"/>
      <c r="DN24" s="649"/>
      <c r="DO24" s="649"/>
      <c r="DP24" s="649"/>
      <c r="DQ24" s="649"/>
      <c r="DR24" s="649"/>
      <c r="DS24" s="649"/>
      <c r="DT24" s="649"/>
      <c r="DU24" s="649"/>
      <c r="DV24" s="677"/>
      <c r="DW24" s="678">
        <v>56.7</v>
      </c>
      <c r="DX24" s="658"/>
      <c r="DY24" s="658"/>
      <c r="DZ24" s="658"/>
      <c r="EA24" s="658"/>
      <c r="EB24" s="658"/>
      <c r="EC24" s="681"/>
    </row>
    <row r="25" spans="2:133" ht="11.25" customHeight="1" x14ac:dyDescent="0.15">
      <c r="B25" s="591" t="s">
        <v>382</v>
      </c>
      <c r="C25" s="592"/>
      <c r="D25" s="592"/>
      <c r="E25" s="592"/>
      <c r="F25" s="592"/>
      <c r="G25" s="592"/>
      <c r="H25" s="592"/>
      <c r="I25" s="592"/>
      <c r="J25" s="592"/>
      <c r="K25" s="592"/>
      <c r="L25" s="592"/>
      <c r="M25" s="592"/>
      <c r="N25" s="592"/>
      <c r="O25" s="592"/>
      <c r="P25" s="592"/>
      <c r="Q25" s="593"/>
      <c r="R25" s="594">
        <v>5</v>
      </c>
      <c r="S25" s="414"/>
      <c r="T25" s="414"/>
      <c r="U25" s="414"/>
      <c r="V25" s="414"/>
      <c r="W25" s="414"/>
      <c r="X25" s="414"/>
      <c r="Y25" s="595"/>
      <c r="Z25" s="631">
        <v>0</v>
      </c>
      <c r="AA25" s="631"/>
      <c r="AB25" s="631"/>
      <c r="AC25" s="631"/>
      <c r="AD25" s="632" t="s">
        <v>201</v>
      </c>
      <c r="AE25" s="632"/>
      <c r="AF25" s="632"/>
      <c r="AG25" s="632"/>
      <c r="AH25" s="632"/>
      <c r="AI25" s="632"/>
      <c r="AJ25" s="632"/>
      <c r="AK25" s="632"/>
      <c r="AL25" s="596" t="s">
        <v>201</v>
      </c>
      <c r="AM25" s="362"/>
      <c r="AN25" s="362"/>
      <c r="AO25" s="633"/>
      <c r="AP25" s="670" t="s">
        <v>275</v>
      </c>
      <c r="AQ25" s="673"/>
      <c r="AR25" s="673"/>
      <c r="AS25" s="673"/>
      <c r="AT25" s="673"/>
      <c r="AU25" s="673"/>
      <c r="AV25" s="673"/>
      <c r="AW25" s="673"/>
      <c r="AX25" s="673"/>
      <c r="AY25" s="673"/>
      <c r="AZ25" s="673"/>
      <c r="BA25" s="673"/>
      <c r="BB25" s="673"/>
      <c r="BC25" s="673"/>
      <c r="BD25" s="673"/>
      <c r="BE25" s="673"/>
      <c r="BF25" s="672"/>
      <c r="BG25" s="594" t="s">
        <v>201</v>
      </c>
      <c r="BH25" s="414"/>
      <c r="BI25" s="414"/>
      <c r="BJ25" s="414"/>
      <c r="BK25" s="414"/>
      <c r="BL25" s="414"/>
      <c r="BM25" s="414"/>
      <c r="BN25" s="595"/>
      <c r="BO25" s="631" t="s">
        <v>201</v>
      </c>
      <c r="BP25" s="631"/>
      <c r="BQ25" s="631"/>
      <c r="BR25" s="631"/>
      <c r="BS25" s="598" t="s">
        <v>201</v>
      </c>
      <c r="BT25" s="414"/>
      <c r="BU25" s="414"/>
      <c r="BV25" s="414"/>
      <c r="BW25" s="414"/>
      <c r="BX25" s="414"/>
      <c r="BY25" s="414"/>
      <c r="BZ25" s="414"/>
      <c r="CA25" s="414"/>
      <c r="CB25" s="643"/>
      <c r="CD25" s="591" t="s">
        <v>200</v>
      </c>
      <c r="CE25" s="592"/>
      <c r="CF25" s="592"/>
      <c r="CG25" s="592"/>
      <c r="CH25" s="592"/>
      <c r="CI25" s="592"/>
      <c r="CJ25" s="592"/>
      <c r="CK25" s="592"/>
      <c r="CL25" s="592"/>
      <c r="CM25" s="592"/>
      <c r="CN25" s="592"/>
      <c r="CO25" s="592"/>
      <c r="CP25" s="592"/>
      <c r="CQ25" s="593"/>
      <c r="CR25" s="594">
        <v>5442422</v>
      </c>
      <c r="CS25" s="621"/>
      <c r="CT25" s="621"/>
      <c r="CU25" s="621"/>
      <c r="CV25" s="621"/>
      <c r="CW25" s="621"/>
      <c r="CX25" s="621"/>
      <c r="CY25" s="622"/>
      <c r="CZ25" s="596">
        <v>9.1999999999999993</v>
      </c>
      <c r="DA25" s="623"/>
      <c r="DB25" s="623"/>
      <c r="DC25" s="624"/>
      <c r="DD25" s="598">
        <v>4983021</v>
      </c>
      <c r="DE25" s="621"/>
      <c r="DF25" s="621"/>
      <c r="DG25" s="621"/>
      <c r="DH25" s="621"/>
      <c r="DI25" s="621"/>
      <c r="DJ25" s="621"/>
      <c r="DK25" s="622"/>
      <c r="DL25" s="598">
        <v>4722721</v>
      </c>
      <c r="DM25" s="621"/>
      <c r="DN25" s="621"/>
      <c r="DO25" s="621"/>
      <c r="DP25" s="621"/>
      <c r="DQ25" s="621"/>
      <c r="DR25" s="621"/>
      <c r="DS25" s="621"/>
      <c r="DT25" s="621"/>
      <c r="DU25" s="621"/>
      <c r="DV25" s="622"/>
      <c r="DW25" s="596">
        <v>23.3</v>
      </c>
      <c r="DX25" s="623"/>
      <c r="DY25" s="623"/>
      <c r="DZ25" s="623"/>
      <c r="EA25" s="623"/>
      <c r="EB25" s="623"/>
      <c r="EC25" s="644"/>
    </row>
    <row r="26" spans="2:133" ht="11.25" customHeight="1" x14ac:dyDescent="0.15">
      <c r="B26" s="591" t="s">
        <v>80</v>
      </c>
      <c r="C26" s="592"/>
      <c r="D26" s="592"/>
      <c r="E26" s="592"/>
      <c r="F26" s="592"/>
      <c r="G26" s="592"/>
      <c r="H26" s="592"/>
      <c r="I26" s="592"/>
      <c r="J26" s="592"/>
      <c r="K26" s="592"/>
      <c r="L26" s="592"/>
      <c r="M26" s="592"/>
      <c r="N26" s="592"/>
      <c r="O26" s="592"/>
      <c r="P26" s="592"/>
      <c r="Q26" s="593"/>
      <c r="R26" s="594">
        <v>20199447</v>
      </c>
      <c r="S26" s="414"/>
      <c r="T26" s="414"/>
      <c r="U26" s="414"/>
      <c r="V26" s="414"/>
      <c r="W26" s="414"/>
      <c r="X26" s="414"/>
      <c r="Y26" s="595"/>
      <c r="Z26" s="631">
        <v>33</v>
      </c>
      <c r="AA26" s="631"/>
      <c r="AB26" s="631"/>
      <c r="AC26" s="631"/>
      <c r="AD26" s="632">
        <v>19106057</v>
      </c>
      <c r="AE26" s="632"/>
      <c r="AF26" s="632"/>
      <c r="AG26" s="632"/>
      <c r="AH26" s="632"/>
      <c r="AI26" s="632"/>
      <c r="AJ26" s="632"/>
      <c r="AK26" s="632"/>
      <c r="AL26" s="596">
        <v>98.9</v>
      </c>
      <c r="AM26" s="362"/>
      <c r="AN26" s="362"/>
      <c r="AO26" s="633"/>
      <c r="AP26" s="670" t="s">
        <v>385</v>
      </c>
      <c r="AQ26" s="671"/>
      <c r="AR26" s="671"/>
      <c r="AS26" s="671"/>
      <c r="AT26" s="671"/>
      <c r="AU26" s="671"/>
      <c r="AV26" s="671"/>
      <c r="AW26" s="671"/>
      <c r="AX26" s="671"/>
      <c r="AY26" s="671"/>
      <c r="AZ26" s="671"/>
      <c r="BA26" s="671"/>
      <c r="BB26" s="671"/>
      <c r="BC26" s="671"/>
      <c r="BD26" s="671"/>
      <c r="BE26" s="671"/>
      <c r="BF26" s="672"/>
      <c r="BG26" s="594" t="s">
        <v>201</v>
      </c>
      <c r="BH26" s="414"/>
      <c r="BI26" s="414"/>
      <c r="BJ26" s="414"/>
      <c r="BK26" s="414"/>
      <c r="BL26" s="414"/>
      <c r="BM26" s="414"/>
      <c r="BN26" s="595"/>
      <c r="BO26" s="631" t="s">
        <v>201</v>
      </c>
      <c r="BP26" s="631"/>
      <c r="BQ26" s="631"/>
      <c r="BR26" s="631"/>
      <c r="BS26" s="598" t="s">
        <v>201</v>
      </c>
      <c r="BT26" s="414"/>
      <c r="BU26" s="414"/>
      <c r="BV26" s="414"/>
      <c r="BW26" s="414"/>
      <c r="BX26" s="414"/>
      <c r="BY26" s="414"/>
      <c r="BZ26" s="414"/>
      <c r="CA26" s="414"/>
      <c r="CB26" s="643"/>
      <c r="CD26" s="591" t="s">
        <v>123</v>
      </c>
      <c r="CE26" s="592"/>
      <c r="CF26" s="592"/>
      <c r="CG26" s="592"/>
      <c r="CH26" s="592"/>
      <c r="CI26" s="592"/>
      <c r="CJ26" s="592"/>
      <c r="CK26" s="592"/>
      <c r="CL26" s="592"/>
      <c r="CM26" s="592"/>
      <c r="CN26" s="592"/>
      <c r="CO26" s="592"/>
      <c r="CP26" s="592"/>
      <c r="CQ26" s="593"/>
      <c r="CR26" s="594">
        <v>3107052</v>
      </c>
      <c r="CS26" s="414"/>
      <c r="CT26" s="414"/>
      <c r="CU26" s="414"/>
      <c r="CV26" s="414"/>
      <c r="CW26" s="414"/>
      <c r="CX26" s="414"/>
      <c r="CY26" s="595"/>
      <c r="CZ26" s="596">
        <v>5.2</v>
      </c>
      <c r="DA26" s="623"/>
      <c r="DB26" s="623"/>
      <c r="DC26" s="624"/>
      <c r="DD26" s="598">
        <v>2815048</v>
      </c>
      <c r="DE26" s="414"/>
      <c r="DF26" s="414"/>
      <c r="DG26" s="414"/>
      <c r="DH26" s="414"/>
      <c r="DI26" s="414"/>
      <c r="DJ26" s="414"/>
      <c r="DK26" s="595"/>
      <c r="DL26" s="598" t="s">
        <v>201</v>
      </c>
      <c r="DM26" s="414"/>
      <c r="DN26" s="414"/>
      <c r="DO26" s="414"/>
      <c r="DP26" s="414"/>
      <c r="DQ26" s="414"/>
      <c r="DR26" s="414"/>
      <c r="DS26" s="414"/>
      <c r="DT26" s="414"/>
      <c r="DU26" s="414"/>
      <c r="DV26" s="595"/>
      <c r="DW26" s="596" t="s">
        <v>201</v>
      </c>
      <c r="DX26" s="623"/>
      <c r="DY26" s="623"/>
      <c r="DZ26" s="623"/>
      <c r="EA26" s="623"/>
      <c r="EB26" s="623"/>
      <c r="EC26" s="644"/>
    </row>
    <row r="27" spans="2:133" ht="11.25" customHeight="1" x14ac:dyDescent="0.15">
      <c r="B27" s="591" t="s">
        <v>386</v>
      </c>
      <c r="C27" s="592"/>
      <c r="D27" s="592"/>
      <c r="E27" s="592"/>
      <c r="F27" s="592"/>
      <c r="G27" s="592"/>
      <c r="H27" s="592"/>
      <c r="I27" s="592"/>
      <c r="J27" s="592"/>
      <c r="K27" s="592"/>
      <c r="L27" s="592"/>
      <c r="M27" s="592"/>
      <c r="N27" s="592"/>
      <c r="O27" s="592"/>
      <c r="P27" s="592"/>
      <c r="Q27" s="593"/>
      <c r="R27" s="594">
        <v>13882</v>
      </c>
      <c r="S27" s="414"/>
      <c r="T27" s="414"/>
      <c r="U27" s="414"/>
      <c r="V27" s="414"/>
      <c r="W27" s="414"/>
      <c r="X27" s="414"/>
      <c r="Y27" s="595"/>
      <c r="Z27" s="631">
        <v>0</v>
      </c>
      <c r="AA27" s="631"/>
      <c r="AB27" s="631"/>
      <c r="AC27" s="631"/>
      <c r="AD27" s="632">
        <v>13882</v>
      </c>
      <c r="AE27" s="632"/>
      <c r="AF27" s="632"/>
      <c r="AG27" s="632"/>
      <c r="AH27" s="632"/>
      <c r="AI27" s="632"/>
      <c r="AJ27" s="632"/>
      <c r="AK27" s="632"/>
      <c r="AL27" s="596">
        <v>0.1</v>
      </c>
      <c r="AM27" s="362"/>
      <c r="AN27" s="362"/>
      <c r="AO27" s="633"/>
      <c r="AP27" s="591" t="s">
        <v>388</v>
      </c>
      <c r="AQ27" s="592"/>
      <c r="AR27" s="592"/>
      <c r="AS27" s="592"/>
      <c r="AT27" s="592"/>
      <c r="AU27" s="592"/>
      <c r="AV27" s="592"/>
      <c r="AW27" s="592"/>
      <c r="AX27" s="592"/>
      <c r="AY27" s="592"/>
      <c r="AZ27" s="592"/>
      <c r="BA27" s="592"/>
      <c r="BB27" s="592"/>
      <c r="BC27" s="592"/>
      <c r="BD27" s="592"/>
      <c r="BE27" s="592"/>
      <c r="BF27" s="593"/>
      <c r="BG27" s="594">
        <v>11650751</v>
      </c>
      <c r="BH27" s="414"/>
      <c r="BI27" s="414"/>
      <c r="BJ27" s="414"/>
      <c r="BK27" s="414"/>
      <c r="BL27" s="414"/>
      <c r="BM27" s="414"/>
      <c r="BN27" s="595"/>
      <c r="BO27" s="631">
        <v>100</v>
      </c>
      <c r="BP27" s="631"/>
      <c r="BQ27" s="631"/>
      <c r="BR27" s="631"/>
      <c r="BS27" s="598">
        <v>89081</v>
      </c>
      <c r="BT27" s="414"/>
      <c r="BU27" s="414"/>
      <c r="BV27" s="414"/>
      <c r="BW27" s="414"/>
      <c r="BX27" s="414"/>
      <c r="BY27" s="414"/>
      <c r="BZ27" s="414"/>
      <c r="CA27" s="414"/>
      <c r="CB27" s="643"/>
      <c r="CD27" s="591" t="s">
        <v>227</v>
      </c>
      <c r="CE27" s="592"/>
      <c r="CF27" s="592"/>
      <c r="CG27" s="592"/>
      <c r="CH27" s="592"/>
      <c r="CI27" s="592"/>
      <c r="CJ27" s="592"/>
      <c r="CK27" s="592"/>
      <c r="CL27" s="592"/>
      <c r="CM27" s="592"/>
      <c r="CN27" s="592"/>
      <c r="CO27" s="592"/>
      <c r="CP27" s="592"/>
      <c r="CQ27" s="593"/>
      <c r="CR27" s="594">
        <v>14336951</v>
      </c>
      <c r="CS27" s="621"/>
      <c r="CT27" s="621"/>
      <c r="CU27" s="621"/>
      <c r="CV27" s="621"/>
      <c r="CW27" s="621"/>
      <c r="CX27" s="621"/>
      <c r="CY27" s="622"/>
      <c r="CZ27" s="596">
        <v>24.1</v>
      </c>
      <c r="DA27" s="623"/>
      <c r="DB27" s="623"/>
      <c r="DC27" s="624"/>
      <c r="DD27" s="598">
        <v>3891485</v>
      </c>
      <c r="DE27" s="621"/>
      <c r="DF27" s="621"/>
      <c r="DG27" s="621"/>
      <c r="DH27" s="621"/>
      <c r="DI27" s="621"/>
      <c r="DJ27" s="621"/>
      <c r="DK27" s="622"/>
      <c r="DL27" s="598">
        <v>3881223</v>
      </c>
      <c r="DM27" s="621"/>
      <c r="DN27" s="621"/>
      <c r="DO27" s="621"/>
      <c r="DP27" s="621"/>
      <c r="DQ27" s="621"/>
      <c r="DR27" s="621"/>
      <c r="DS27" s="621"/>
      <c r="DT27" s="621"/>
      <c r="DU27" s="621"/>
      <c r="DV27" s="622"/>
      <c r="DW27" s="596">
        <v>19.100000000000001</v>
      </c>
      <c r="DX27" s="623"/>
      <c r="DY27" s="623"/>
      <c r="DZ27" s="623"/>
      <c r="EA27" s="623"/>
      <c r="EB27" s="623"/>
      <c r="EC27" s="644"/>
    </row>
    <row r="28" spans="2:133" ht="11.25" customHeight="1" x14ac:dyDescent="0.15">
      <c r="B28" s="591" t="s">
        <v>160</v>
      </c>
      <c r="C28" s="592"/>
      <c r="D28" s="592"/>
      <c r="E28" s="592"/>
      <c r="F28" s="592"/>
      <c r="G28" s="592"/>
      <c r="H28" s="592"/>
      <c r="I28" s="592"/>
      <c r="J28" s="592"/>
      <c r="K28" s="592"/>
      <c r="L28" s="592"/>
      <c r="M28" s="592"/>
      <c r="N28" s="592"/>
      <c r="O28" s="592"/>
      <c r="P28" s="592"/>
      <c r="Q28" s="593"/>
      <c r="R28" s="594">
        <v>185329</v>
      </c>
      <c r="S28" s="414"/>
      <c r="T28" s="414"/>
      <c r="U28" s="414"/>
      <c r="V28" s="414"/>
      <c r="W28" s="414"/>
      <c r="X28" s="414"/>
      <c r="Y28" s="595"/>
      <c r="Z28" s="631">
        <v>0.3</v>
      </c>
      <c r="AA28" s="631"/>
      <c r="AB28" s="631"/>
      <c r="AC28" s="631"/>
      <c r="AD28" s="632" t="s">
        <v>201</v>
      </c>
      <c r="AE28" s="632"/>
      <c r="AF28" s="632"/>
      <c r="AG28" s="632"/>
      <c r="AH28" s="632"/>
      <c r="AI28" s="632"/>
      <c r="AJ28" s="632"/>
      <c r="AK28" s="632"/>
      <c r="AL28" s="596" t="s">
        <v>201</v>
      </c>
      <c r="AM28" s="362"/>
      <c r="AN28" s="362"/>
      <c r="AO28" s="633"/>
      <c r="AP28" s="591"/>
      <c r="AQ28" s="592"/>
      <c r="AR28" s="592"/>
      <c r="AS28" s="592"/>
      <c r="AT28" s="592"/>
      <c r="AU28" s="592"/>
      <c r="AV28" s="592"/>
      <c r="AW28" s="592"/>
      <c r="AX28" s="592"/>
      <c r="AY28" s="592"/>
      <c r="AZ28" s="592"/>
      <c r="BA28" s="592"/>
      <c r="BB28" s="592"/>
      <c r="BC28" s="592"/>
      <c r="BD28" s="592"/>
      <c r="BE28" s="592"/>
      <c r="BF28" s="593"/>
      <c r="BG28" s="594"/>
      <c r="BH28" s="414"/>
      <c r="BI28" s="414"/>
      <c r="BJ28" s="414"/>
      <c r="BK28" s="414"/>
      <c r="BL28" s="414"/>
      <c r="BM28" s="414"/>
      <c r="BN28" s="595"/>
      <c r="BO28" s="631"/>
      <c r="BP28" s="631"/>
      <c r="BQ28" s="631"/>
      <c r="BR28" s="631"/>
      <c r="BS28" s="598"/>
      <c r="BT28" s="414"/>
      <c r="BU28" s="414"/>
      <c r="BV28" s="414"/>
      <c r="BW28" s="414"/>
      <c r="BX28" s="414"/>
      <c r="BY28" s="414"/>
      <c r="BZ28" s="414"/>
      <c r="CA28" s="414"/>
      <c r="CB28" s="643"/>
      <c r="CD28" s="591" t="s">
        <v>379</v>
      </c>
      <c r="CE28" s="592"/>
      <c r="CF28" s="592"/>
      <c r="CG28" s="592"/>
      <c r="CH28" s="592"/>
      <c r="CI28" s="592"/>
      <c r="CJ28" s="592"/>
      <c r="CK28" s="592"/>
      <c r="CL28" s="592"/>
      <c r="CM28" s="592"/>
      <c r="CN28" s="592"/>
      <c r="CO28" s="592"/>
      <c r="CP28" s="592"/>
      <c r="CQ28" s="593"/>
      <c r="CR28" s="594">
        <v>3079280</v>
      </c>
      <c r="CS28" s="414"/>
      <c r="CT28" s="414"/>
      <c r="CU28" s="414"/>
      <c r="CV28" s="414"/>
      <c r="CW28" s="414"/>
      <c r="CX28" s="414"/>
      <c r="CY28" s="595"/>
      <c r="CZ28" s="596">
        <v>5.2</v>
      </c>
      <c r="DA28" s="623"/>
      <c r="DB28" s="623"/>
      <c r="DC28" s="624"/>
      <c r="DD28" s="598">
        <v>2902408</v>
      </c>
      <c r="DE28" s="414"/>
      <c r="DF28" s="414"/>
      <c r="DG28" s="414"/>
      <c r="DH28" s="414"/>
      <c r="DI28" s="414"/>
      <c r="DJ28" s="414"/>
      <c r="DK28" s="595"/>
      <c r="DL28" s="598">
        <v>2902408</v>
      </c>
      <c r="DM28" s="414"/>
      <c r="DN28" s="414"/>
      <c r="DO28" s="414"/>
      <c r="DP28" s="414"/>
      <c r="DQ28" s="414"/>
      <c r="DR28" s="414"/>
      <c r="DS28" s="414"/>
      <c r="DT28" s="414"/>
      <c r="DU28" s="414"/>
      <c r="DV28" s="595"/>
      <c r="DW28" s="596">
        <v>14.3</v>
      </c>
      <c r="DX28" s="623"/>
      <c r="DY28" s="623"/>
      <c r="DZ28" s="623"/>
      <c r="EA28" s="623"/>
      <c r="EB28" s="623"/>
      <c r="EC28" s="644"/>
    </row>
    <row r="29" spans="2:133" ht="11.25" customHeight="1" x14ac:dyDescent="0.15">
      <c r="B29" s="591" t="s">
        <v>311</v>
      </c>
      <c r="C29" s="592"/>
      <c r="D29" s="592"/>
      <c r="E29" s="592"/>
      <c r="F29" s="592"/>
      <c r="G29" s="592"/>
      <c r="H29" s="592"/>
      <c r="I29" s="592"/>
      <c r="J29" s="592"/>
      <c r="K29" s="592"/>
      <c r="L29" s="592"/>
      <c r="M29" s="592"/>
      <c r="N29" s="592"/>
      <c r="O29" s="592"/>
      <c r="P29" s="592"/>
      <c r="Q29" s="593"/>
      <c r="R29" s="594">
        <v>435312</v>
      </c>
      <c r="S29" s="414"/>
      <c r="T29" s="414"/>
      <c r="U29" s="414"/>
      <c r="V29" s="414"/>
      <c r="W29" s="414"/>
      <c r="X29" s="414"/>
      <c r="Y29" s="595"/>
      <c r="Z29" s="631">
        <v>0.7</v>
      </c>
      <c r="AA29" s="631"/>
      <c r="AB29" s="631"/>
      <c r="AC29" s="631"/>
      <c r="AD29" s="632">
        <v>12129</v>
      </c>
      <c r="AE29" s="632"/>
      <c r="AF29" s="632"/>
      <c r="AG29" s="632"/>
      <c r="AH29" s="632"/>
      <c r="AI29" s="632"/>
      <c r="AJ29" s="632"/>
      <c r="AK29" s="632"/>
      <c r="AL29" s="596">
        <v>0.1</v>
      </c>
      <c r="AM29" s="362"/>
      <c r="AN29" s="362"/>
      <c r="AO29" s="633"/>
      <c r="AP29" s="605"/>
      <c r="AQ29" s="606"/>
      <c r="AR29" s="606"/>
      <c r="AS29" s="606"/>
      <c r="AT29" s="606"/>
      <c r="AU29" s="606"/>
      <c r="AV29" s="606"/>
      <c r="AW29" s="606"/>
      <c r="AX29" s="606"/>
      <c r="AY29" s="606"/>
      <c r="AZ29" s="606"/>
      <c r="BA29" s="606"/>
      <c r="BB29" s="606"/>
      <c r="BC29" s="606"/>
      <c r="BD29" s="606"/>
      <c r="BE29" s="606"/>
      <c r="BF29" s="607"/>
      <c r="BG29" s="594"/>
      <c r="BH29" s="414"/>
      <c r="BI29" s="414"/>
      <c r="BJ29" s="414"/>
      <c r="BK29" s="414"/>
      <c r="BL29" s="414"/>
      <c r="BM29" s="414"/>
      <c r="BN29" s="595"/>
      <c r="BO29" s="631"/>
      <c r="BP29" s="631"/>
      <c r="BQ29" s="631"/>
      <c r="BR29" s="631"/>
      <c r="BS29" s="632"/>
      <c r="BT29" s="632"/>
      <c r="BU29" s="632"/>
      <c r="BV29" s="632"/>
      <c r="BW29" s="632"/>
      <c r="BX29" s="632"/>
      <c r="BY29" s="632"/>
      <c r="BZ29" s="632"/>
      <c r="CA29" s="632"/>
      <c r="CB29" s="669"/>
      <c r="CD29" s="397" t="s">
        <v>178</v>
      </c>
      <c r="CE29" s="399"/>
      <c r="CF29" s="591" t="s">
        <v>23</v>
      </c>
      <c r="CG29" s="592"/>
      <c r="CH29" s="592"/>
      <c r="CI29" s="592"/>
      <c r="CJ29" s="592"/>
      <c r="CK29" s="592"/>
      <c r="CL29" s="592"/>
      <c r="CM29" s="592"/>
      <c r="CN29" s="592"/>
      <c r="CO29" s="592"/>
      <c r="CP29" s="592"/>
      <c r="CQ29" s="593"/>
      <c r="CR29" s="594">
        <v>3079068</v>
      </c>
      <c r="CS29" s="621"/>
      <c r="CT29" s="621"/>
      <c r="CU29" s="621"/>
      <c r="CV29" s="621"/>
      <c r="CW29" s="621"/>
      <c r="CX29" s="621"/>
      <c r="CY29" s="622"/>
      <c r="CZ29" s="596">
        <v>5.2</v>
      </c>
      <c r="DA29" s="623"/>
      <c r="DB29" s="623"/>
      <c r="DC29" s="624"/>
      <c r="DD29" s="598">
        <v>2902196</v>
      </c>
      <c r="DE29" s="621"/>
      <c r="DF29" s="621"/>
      <c r="DG29" s="621"/>
      <c r="DH29" s="621"/>
      <c r="DI29" s="621"/>
      <c r="DJ29" s="621"/>
      <c r="DK29" s="622"/>
      <c r="DL29" s="598">
        <v>2902196</v>
      </c>
      <c r="DM29" s="621"/>
      <c r="DN29" s="621"/>
      <c r="DO29" s="621"/>
      <c r="DP29" s="621"/>
      <c r="DQ29" s="621"/>
      <c r="DR29" s="621"/>
      <c r="DS29" s="621"/>
      <c r="DT29" s="621"/>
      <c r="DU29" s="621"/>
      <c r="DV29" s="622"/>
      <c r="DW29" s="596">
        <v>14.3</v>
      </c>
      <c r="DX29" s="623"/>
      <c r="DY29" s="623"/>
      <c r="DZ29" s="623"/>
      <c r="EA29" s="623"/>
      <c r="EB29" s="623"/>
      <c r="EC29" s="644"/>
    </row>
    <row r="30" spans="2:133" ht="11.25" customHeight="1" x14ac:dyDescent="0.15">
      <c r="B30" s="591" t="s">
        <v>19</v>
      </c>
      <c r="C30" s="592"/>
      <c r="D30" s="592"/>
      <c r="E30" s="592"/>
      <c r="F30" s="592"/>
      <c r="G30" s="592"/>
      <c r="H30" s="592"/>
      <c r="I30" s="592"/>
      <c r="J30" s="592"/>
      <c r="K30" s="592"/>
      <c r="L30" s="592"/>
      <c r="M30" s="592"/>
      <c r="N30" s="592"/>
      <c r="O30" s="592"/>
      <c r="P30" s="592"/>
      <c r="Q30" s="593"/>
      <c r="R30" s="594">
        <v>232630</v>
      </c>
      <c r="S30" s="414"/>
      <c r="T30" s="414"/>
      <c r="U30" s="414"/>
      <c r="V30" s="414"/>
      <c r="W30" s="414"/>
      <c r="X30" s="414"/>
      <c r="Y30" s="595"/>
      <c r="Z30" s="631">
        <v>0.4</v>
      </c>
      <c r="AA30" s="631"/>
      <c r="AB30" s="631"/>
      <c r="AC30" s="631"/>
      <c r="AD30" s="632">
        <v>7</v>
      </c>
      <c r="AE30" s="632"/>
      <c r="AF30" s="632"/>
      <c r="AG30" s="632"/>
      <c r="AH30" s="632"/>
      <c r="AI30" s="632"/>
      <c r="AJ30" s="632"/>
      <c r="AK30" s="632"/>
      <c r="AL30" s="596">
        <v>0</v>
      </c>
      <c r="AM30" s="362"/>
      <c r="AN30" s="362"/>
      <c r="AO30" s="633"/>
      <c r="AP30" s="526" t="s">
        <v>313</v>
      </c>
      <c r="AQ30" s="527"/>
      <c r="AR30" s="527"/>
      <c r="AS30" s="527"/>
      <c r="AT30" s="527"/>
      <c r="AU30" s="527"/>
      <c r="AV30" s="527"/>
      <c r="AW30" s="527"/>
      <c r="AX30" s="527"/>
      <c r="AY30" s="527"/>
      <c r="AZ30" s="527"/>
      <c r="BA30" s="527"/>
      <c r="BB30" s="527"/>
      <c r="BC30" s="527"/>
      <c r="BD30" s="527"/>
      <c r="BE30" s="527"/>
      <c r="BF30" s="569"/>
      <c r="BG30" s="526" t="s">
        <v>391</v>
      </c>
      <c r="BH30" s="667"/>
      <c r="BI30" s="667"/>
      <c r="BJ30" s="667"/>
      <c r="BK30" s="667"/>
      <c r="BL30" s="667"/>
      <c r="BM30" s="667"/>
      <c r="BN30" s="667"/>
      <c r="BO30" s="667"/>
      <c r="BP30" s="667"/>
      <c r="BQ30" s="668"/>
      <c r="BR30" s="526" t="s">
        <v>130</v>
      </c>
      <c r="BS30" s="667"/>
      <c r="BT30" s="667"/>
      <c r="BU30" s="667"/>
      <c r="BV30" s="667"/>
      <c r="BW30" s="667"/>
      <c r="BX30" s="667"/>
      <c r="BY30" s="667"/>
      <c r="BZ30" s="667"/>
      <c r="CA30" s="667"/>
      <c r="CB30" s="668"/>
      <c r="CD30" s="400"/>
      <c r="CE30" s="402"/>
      <c r="CF30" s="591" t="s">
        <v>392</v>
      </c>
      <c r="CG30" s="592"/>
      <c r="CH30" s="592"/>
      <c r="CI30" s="592"/>
      <c r="CJ30" s="592"/>
      <c r="CK30" s="592"/>
      <c r="CL30" s="592"/>
      <c r="CM30" s="592"/>
      <c r="CN30" s="592"/>
      <c r="CO30" s="592"/>
      <c r="CP30" s="592"/>
      <c r="CQ30" s="593"/>
      <c r="CR30" s="594">
        <v>2844606</v>
      </c>
      <c r="CS30" s="414"/>
      <c r="CT30" s="414"/>
      <c r="CU30" s="414"/>
      <c r="CV30" s="414"/>
      <c r="CW30" s="414"/>
      <c r="CX30" s="414"/>
      <c r="CY30" s="595"/>
      <c r="CZ30" s="596">
        <v>4.8</v>
      </c>
      <c r="DA30" s="623"/>
      <c r="DB30" s="623"/>
      <c r="DC30" s="624"/>
      <c r="DD30" s="598">
        <v>2696012</v>
      </c>
      <c r="DE30" s="414"/>
      <c r="DF30" s="414"/>
      <c r="DG30" s="414"/>
      <c r="DH30" s="414"/>
      <c r="DI30" s="414"/>
      <c r="DJ30" s="414"/>
      <c r="DK30" s="595"/>
      <c r="DL30" s="598">
        <v>2696012</v>
      </c>
      <c r="DM30" s="414"/>
      <c r="DN30" s="414"/>
      <c r="DO30" s="414"/>
      <c r="DP30" s="414"/>
      <c r="DQ30" s="414"/>
      <c r="DR30" s="414"/>
      <c r="DS30" s="414"/>
      <c r="DT30" s="414"/>
      <c r="DU30" s="414"/>
      <c r="DV30" s="595"/>
      <c r="DW30" s="596">
        <v>13.3</v>
      </c>
      <c r="DX30" s="623"/>
      <c r="DY30" s="623"/>
      <c r="DZ30" s="623"/>
      <c r="EA30" s="623"/>
      <c r="EB30" s="623"/>
      <c r="EC30" s="644"/>
    </row>
    <row r="31" spans="2:133" ht="11.25" customHeight="1" x14ac:dyDescent="0.15">
      <c r="B31" s="591" t="s">
        <v>340</v>
      </c>
      <c r="C31" s="592"/>
      <c r="D31" s="592"/>
      <c r="E31" s="592"/>
      <c r="F31" s="592"/>
      <c r="G31" s="592"/>
      <c r="H31" s="592"/>
      <c r="I31" s="592"/>
      <c r="J31" s="592"/>
      <c r="K31" s="592"/>
      <c r="L31" s="592"/>
      <c r="M31" s="592"/>
      <c r="N31" s="592"/>
      <c r="O31" s="592"/>
      <c r="P31" s="592"/>
      <c r="Q31" s="593"/>
      <c r="R31" s="594">
        <v>21529825</v>
      </c>
      <c r="S31" s="414"/>
      <c r="T31" s="414"/>
      <c r="U31" s="414"/>
      <c r="V31" s="414"/>
      <c r="W31" s="414"/>
      <c r="X31" s="414"/>
      <c r="Y31" s="595"/>
      <c r="Z31" s="631">
        <v>35.200000000000003</v>
      </c>
      <c r="AA31" s="631"/>
      <c r="AB31" s="631"/>
      <c r="AC31" s="631"/>
      <c r="AD31" s="632" t="s">
        <v>201</v>
      </c>
      <c r="AE31" s="632"/>
      <c r="AF31" s="632"/>
      <c r="AG31" s="632"/>
      <c r="AH31" s="632"/>
      <c r="AI31" s="632"/>
      <c r="AJ31" s="632"/>
      <c r="AK31" s="632"/>
      <c r="AL31" s="596" t="s">
        <v>201</v>
      </c>
      <c r="AM31" s="362"/>
      <c r="AN31" s="362"/>
      <c r="AO31" s="633"/>
      <c r="AP31" s="389" t="s">
        <v>4</v>
      </c>
      <c r="AQ31" s="390"/>
      <c r="AR31" s="390"/>
      <c r="AS31" s="390"/>
      <c r="AT31" s="654" t="s">
        <v>394</v>
      </c>
      <c r="AU31" s="47"/>
      <c r="AV31" s="47"/>
      <c r="AW31" s="47"/>
      <c r="AX31" s="651" t="s">
        <v>276</v>
      </c>
      <c r="AY31" s="652"/>
      <c r="AZ31" s="652"/>
      <c r="BA31" s="652"/>
      <c r="BB31" s="652"/>
      <c r="BC31" s="652"/>
      <c r="BD31" s="652"/>
      <c r="BE31" s="652"/>
      <c r="BF31" s="653"/>
      <c r="BG31" s="661">
        <v>98.6</v>
      </c>
      <c r="BH31" s="659"/>
      <c r="BI31" s="659"/>
      <c r="BJ31" s="659"/>
      <c r="BK31" s="659"/>
      <c r="BL31" s="659"/>
      <c r="BM31" s="658">
        <v>97.1</v>
      </c>
      <c r="BN31" s="659"/>
      <c r="BO31" s="659"/>
      <c r="BP31" s="659"/>
      <c r="BQ31" s="660"/>
      <c r="BR31" s="661">
        <v>99.4</v>
      </c>
      <c r="BS31" s="659"/>
      <c r="BT31" s="659"/>
      <c r="BU31" s="659"/>
      <c r="BV31" s="659"/>
      <c r="BW31" s="659"/>
      <c r="BX31" s="658">
        <v>97.8</v>
      </c>
      <c r="BY31" s="659"/>
      <c r="BZ31" s="659"/>
      <c r="CA31" s="659"/>
      <c r="CB31" s="660"/>
      <c r="CD31" s="400"/>
      <c r="CE31" s="402"/>
      <c r="CF31" s="591" t="s">
        <v>312</v>
      </c>
      <c r="CG31" s="592"/>
      <c r="CH31" s="592"/>
      <c r="CI31" s="592"/>
      <c r="CJ31" s="592"/>
      <c r="CK31" s="592"/>
      <c r="CL31" s="592"/>
      <c r="CM31" s="592"/>
      <c r="CN31" s="592"/>
      <c r="CO31" s="592"/>
      <c r="CP31" s="592"/>
      <c r="CQ31" s="593"/>
      <c r="CR31" s="594">
        <v>234462</v>
      </c>
      <c r="CS31" s="621"/>
      <c r="CT31" s="621"/>
      <c r="CU31" s="621"/>
      <c r="CV31" s="621"/>
      <c r="CW31" s="621"/>
      <c r="CX31" s="621"/>
      <c r="CY31" s="622"/>
      <c r="CZ31" s="596">
        <v>0.4</v>
      </c>
      <c r="DA31" s="623"/>
      <c r="DB31" s="623"/>
      <c r="DC31" s="624"/>
      <c r="DD31" s="598">
        <v>206184</v>
      </c>
      <c r="DE31" s="621"/>
      <c r="DF31" s="621"/>
      <c r="DG31" s="621"/>
      <c r="DH31" s="621"/>
      <c r="DI31" s="621"/>
      <c r="DJ31" s="621"/>
      <c r="DK31" s="622"/>
      <c r="DL31" s="598">
        <v>206184</v>
      </c>
      <c r="DM31" s="621"/>
      <c r="DN31" s="621"/>
      <c r="DO31" s="621"/>
      <c r="DP31" s="621"/>
      <c r="DQ31" s="621"/>
      <c r="DR31" s="621"/>
      <c r="DS31" s="621"/>
      <c r="DT31" s="621"/>
      <c r="DU31" s="621"/>
      <c r="DV31" s="622"/>
      <c r="DW31" s="596">
        <v>1</v>
      </c>
      <c r="DX31" s="623"/>
      <c r="DY31" s="623"/>
      <c r="DZ31" s="623"/>
      <c r="EA31" s="623"/>
      <c r="EB31" s="623"/>
      <c r="EC31" s="644"/>
    </row>
    <row r="32" spans="2:133" ht="11.25" customHeight="1" x14ac:dyDescent="0.15">
      <c r="B32" s="662" t="s">
        <v>57</v>
      </c>
      <c r="C32" s="663"/>
      <c r="D32" s="663"/>
      <c r="E32" s="663"/>
      <c r="F32" s="663"/>
      <c r="G32" s="663"/>
      <c r="H32" s="663"/>
      <c r="I32" s="663"/>
      <c r="J32" s="663"/>
      <c r="K32" s="663"/>
      <c r="L32" s="663"/>
      <c r="M32" s="663"/>
      <c r="N32" s="663"/>
      <c r="O32" s="663"/>
      <c r="P32" s="663"/>
      <c r="Q32" s="664"/>
      <c r="R32" s="594">
        <v>139615</v>
      </c>
      <c r="S32" s="414"/>
      <c r="T32" s="414"/>
      <c r="U32" s="414"/>
      <c r="V32" s="414"/>
      <c r="W32" s="414"/>
      <c r="X32" s="414"/>
      <c r="Y32" s="595"/>
      <c r="Z32" s="631">
        <v>0.2</v>
      </c>
      <c r="AA32" s="631"/>
      <c r="AB32" s="631"/>
      <c r="AC32" s="631"/>
      <c r="AD32" s="632">
        <v>139615</v>
      </c>
      <c r="AE32" s="632"/>
      <c r="AF32" s="632"/>
      <c r="AG32" s="632"/>
      <c r="AH32" s="632"/>
      <c r="AI32" s="632"/>
      <c r="AJ32" s="632"/>
      <c r="AK32" s="632"/>
      <c r="AL32" s="596">
        <v>0.7</v>
      </c>
      <c r="AM32" s="362"/>
      <c r="AN32" s="362"/>
      <c r="AO32" s="633"/>
      <c r="AP32" s="639"/>
      <c r="AQ32" s="466"/>
      <c r="AR32" s="466"/>
      <c r="AS32" s="466"/>
      <c r="AT32" s="655"/>
      <c r="AU32" s="8" t="s">
        <v>253</v>
      </c>
      <c r="AV32" s="8"/>
      <c r="AW32" s="8"/>
      <c r="AX32" s="591" t="s">
        <v>370</v>
      </c>
      <c r="AY32" s="592"/>
      <c r="AZ32" s="592"/>
      <c r="BA32" s="592"/>
      <c r="BB32" s="592"/>
      <c r="BC32" s="592"/>
      <c r="BD32" s="592"/>
      <c r="BE32" s="592"/>
      <c r="BF32" s="593"/>
      <c r="BG32" s="665">
        <v>99.4</v>
      </c>
      <c r="BH32" s="621"/>
      <c r="BI32" s="621"/>
      <c r="BJ32" s="621"/>
      <c r="BK32" s="621"/>
      <c r="BL32" s="621"/>
      <c r="BM32" s="362">
        <v>98.3</v>
      </c>
      <c r="BN32" s="666"/>
      <c r="BO32" s="666"/>
      <c r="BP32" s="666"/>
      <c r="BQ32" s="642"/>
      <c r="BR32" s="665">
        <v>99.4</v>
      </c>
      <c r="BS32" s="621"/>
      <c r="BT32" s="621"/>
      <c r="BU32" s="621"/>
      <c r="BV32" s="621"/>
      <c r="BW32" s="621"/>
      <c r="BX32" s="362">
        <v>98.3</v>
      </c>
      <c r="BY32" s="666"/>
      <c r="BZ32" s="666"/>
      <c r="CA32" s="666"/>
      <c r="CB32" s="642"/>
      <c r="CD32" s="403"/>
      <c r="CE32" s="405"/>
      <c r="CF32" s="591" t="s">
        <v>210</v>
      </c>
      <c r="CG32" s="592"/>
      <c r="CH32" s="592"/>
      <c r="CI32" s="592"/>
      <c r="CJ32" s="592"/>
      <c r="CK32" s="592"/>
      <c r="CL32" s="592"/>
      <c r="CM32" s="592"/>
      <c r="CN32" s="592"/>
      <c r="CO32" s="592"/>
      <c r="CP32" s="592"/>
      <c r="CQ32" s="593"/>
      <c r="CR32" s="594">
        <v>212</v>
      </c>
      <c r="CS32" s="414"/>
      <c r="CT32" s="414"/>
      <c r="CU32" s="414"/>
      <c r="CV32" s="414"/>
      <c r="CW32" s="414"/>
      <c r="CX32" s="414"/>
      <c r="CY32" s="595"/>
      <c r="CZ32" s="596">
        <v>0</v>
      </c>
      <c r="DA32" s="623"/>
      <c r="DB32" s="623"/>
      <c r="DC32" s="624"/>
      <c r="DD32" s="598">
        <v>212</v>
      </c>
      <c r="DE32" s="414"/>
      <c r="DF32" s="414"/>
      <c r="DG32" s="414"/>
      <c r="DH32" s="414"/>
      <c r="DI32" s="414"/>
      <c r="DJ32" s="414"/>
      <c r="DK32" s="595"/>
      <c r="DL32" s="598">
        <v>212</v>
      </c>
      <c r="DM32" s="414"/>
      <c r="DN32" s="414"/>
      <c r="DO32" s="414"/>
      <c r="DP32" s="414"/>
      <c r="DQ32" s="414"/>
      <c r="DR32" s="414"/>
      <c r="DS32" s="414"/>
      <c r="DT32" s="414"/>
      <c r="DU32" s="414"/>
      <c r="DV32" s="595"/>
      <c r="DW32" s="596">
        <v>0</v>
      </c>
      <c r="DX32" s="623"/>
      <c r="DY32" s="623"/>
      <c r="DZ32" s="623"/>
      <c r="EA32" s="623"/>
      <c r="EB32" s="623"/>
      <c r="EC32" s="644"/>
    </row>
    <row r="33" spans="2:133" ht="11.25" customHeight="1" x14ac:dyDescent="0.15">
      <c r="B33" s="591" t="s">
        <v>395</v>
      </c>
      <c r="C33" s="592"/>
      <c r="D33" s="592"/>
      <c r="E33" s="592"/>
      <c r="F33" s="592"/>
      <c r="G33" s="592"/>
      <c r="H33" s="592"/>
      <c r="I33" s="592"/>
      <c r="J33" s="592"/>
      <c r="K33" s="592"/>
      <c r="L33" s="592"/>
      <c r="M33" s="592"/>
      <c r="N33" s="592"/>
      <c r="O33" s="592"/>
      <c r="P33" s="592"/>
      <c r="Q33" s="593"/>
      <c r="R33" s="594">
        <v>4487115</v>
      </c>
      <c r="S33" s="414"/>
      <c r="T33" s="414"/>
      <c r="U33" s="414"/>
      <c r="V33" s="414"/>
      <c r="W33" s="414"/>
      <c r="X33" s="414"/>
      <c r="Y33" s="595"/>
      <c r="Z33" s="631">
        <v>7.3</v>
      </c>
      <c r="AA33" s="631"/>
      <c r="AB33" s="631"/>
      <c r="AC33" s="631"/>
      <c r="AD33" s="632" t="s">
        <v>201</v>
      </c>
      <c r="AE33" s="632"/>
      <c r="AF33" s="632"/>
      <c r="AG33" s="632"/>
      <c r="AH33" s="632"/>
      <c r="AI33" s="632"/>
      <c r="AJ33" s="632"/>
      <c r="AK33" s="632"/>
      <c r="AL33" s="596" t="s">
        <v>201</v>
      </c>
      <c r="AM33" s="362"/>
      <c r="AN33" s="362"/>
      <c r="AO33" s="633"/>
      <c r="AP33" s="392"/>
      <c r="AQ33" s="393"/>
      <c r="AR33" s="393"/>
      <c r="AS33" s="393"/>
      <c r="AT33" s="656"/>
      <c r="AU33" s="48"/>
      <c r="AV33" s="48"/>
      <c r="AW33" s="48"/>
      <c r="AX33" s="605" t="s">
        <v>164</v>
      </c>
      <c r="AY33" s="606"/>
      <c r="AZ33" s="606"/>
      <c r="BA33" s="606"/>
      <c r="BB33" s="606"/>
      <c r="BC33" s="606"/>
      <c r="BD33" s="606"/>
      <c r="BE33" s="606"/>
      <c r="BF33" s="607"/>
      <c r="BG33" s="657">
        <v>97.6</v>
      </c>
      <c r="BH33" s="609"/>
      <c r="BI33" s="609"/>
      <c r="BJ33" s="609"/>
      <c r="BK33" s="609"/>
      <c r="BL33" s="609"/>
      <c r="BM33" s="629">
        <v>95.7</v>
      </c>
      <c r="BN33" s="609"/>
      <c r="BO33" s="609"/>
      <c r="BP33" s="609"/>
      <c r="BQ33" s="637"/>
      <c r="BR33" s="657">
        <v>99.4</v>
      </c>
      <c r="BS33" s="609"/>
      <c r="BT33" s="609"/>
      <c r="BU33" s="609"/>
      <c r="BV33" s="609"/>
      <c r="BW33" s="609"/>
      <c r="BX33" s="629">
        <v>97.2</v>
      </c>
      <c r="BY33" s="609"/>
      <c r="BZ33" s="609"/>
      <c r="CA33" s="609"/>
      <c r="CB33" s="637"/>
      <c r="CD33" s="591" t="s">
        <v>397</v>
      </c>
      <c r="CE33" s="592"/>
      <c r="CF33" s="592"/>
      <c r="CG33" s="592"/>
      <c r="CH33" s="592"/>
      <c r="CI33" s="592"/>
      <c r="CJ33" s="592"/>
      <c r="CK33" s="592"/>
      <c r="CL33" s="592"/>
      <c r="CM33" s="592"/>
      <c r="CN33" s="592"/>
      <c r="CO33" s="592"/>
      <c r="CP33" s="592"/>
      <c r="CQ33" s="593"/>
      <c r="CR33" s="594">
        <v>30522915</v>
      </c>
      <c r="CS33" s="621"/>
      <c r="CT33" s="621"/>
      <c r="CU33" s="621"/>
      <c r="CV33" s="621"/>
      <c r="CW33" s="621"/>
      <c r="CX33" s="621"/>
      <c r="CY33" s="622"/>
      <c r="CZ33" s="596">
        <v>51.4</v>
      </c>
      <c r="DA33" s="623"/>
      <c r="DB33" s="623"/>
      <c r="DC33" s="624"/>
      <c r="DD33" s="598">
        <v>15720275</v>
      </c>
      <c r="DE33" s="621"/>
      <c r="DF33" s="621"/>
      <c r="DG33" s="621"/>
      <c r="DH33" s="621"/>
      <c r="DI33" s="621"/>
      <c r="DJ33" s="621"/>
      <c r="DK33" s="622"/>
      <c r="DL33" s="598">
        <v>8678087</v>
      </c>
      <c r="DM33" s="621"/>
      <c r="DN33" s="621"/>
      <c r="DO33" s="621"/>
      <c r="DP33" s="621"/>
      <c r="DQ33" s="621"/>
      <c r="DR33" s="621"/>
      <c r="DS33" s="621"/>
      <c r="DT33" s="621"/>
      <c r="DU33" s="621"/>
      <c r="DV33" s="622"/>
      <c r="DW33" s="596">
        <v>42.7</v>
      </c>
      <c r="DX33" s="623"/>
      <c r="DY33" s="623"/>
      <c r="DZ33" s="623"/>
      <c r="EA33" s="623"/>
      <c r="EB33" s="623"/>
      <c r="EC33" s="644"/>
    </row>
    <row r="34" spans="2:133" ht="11.25" customHeight="1" x14ac:dyDescent="0.15">
      <c r="B34" s="591" t="s">
        <v>239</v>
      </c>
      <c r="C34" s="592"/>
      <c r="D34" s="592"/>
      <c r="E34" s="592"/>
      <c r="F34" s="592"/>
      <c r="G34" s="592"/>
      <c r="H34" s="592"/>
      <c r="I34" s="592"/>
      <c r="J34" s="592"/>
      <c r="K34" s="592"/>
      <c r="L34" s="592"/>
      <c r="M34" s="592"/>
      <c r="N34" s="592"/>
      <c r="O34" s="592"/>
      <c r="P34" s="592"/>
      <c r="Q34" s="593"/>
      <c r="R34" s="594">
        <v>149551</v>
      </c>
      <c r="S34" s="414"/>
      <c r="T34" s="414"/>
      <c r="U34" s="414"/>
      <c r="V34" s="414"/>
      <c r="W34" s="414"/>
      <c r="X34" s="414"/>
      <c r="Y34" s="595"/>
      <c r="Z34" s="631">
        <v>0.2</v>
      </c>
      <c r="AA34" s="631"/>
      <c r="AB34" s="631"/>
      <c r="AC34" s="631"/>
      <c r="AD34" s="632">
        <v>36117</v>
      </c>
      <c r="AE34" s="632"/>
      <c r="AF34" s="632"/>
      <c r="AG34" s="632"/>
      <c r="AH34" s="632"/>
      <c r="AI34" s="632"/>
      <c r="AJ34" s="632"/>
      <c r="AK34" s="632"/>
      <c r="AL34" s="596">
        <v>0.2</v>
      </c>
      <c r="AM34" s="362"/>
      <c r="AN34" s="362"/>
      <c r="AO34" s="633"/>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91" t="s">
        <v>400</v>
      </c>
      <c r="CE34" s="592"/>
      <c r="CF34" s="592"/>
      <c r="CG34" s="592"/>
      <c r="CH34" s="592"/>
      <c r="CI34" s="592"/>
      <c r="CJ34" s="592"/>
      <c r="CK34" s="592"/>
      <c r="CL34" s="592"/>
      <c r="CM34" s="592"/>
      <c r="CN34" s="592"/>
      <c r="CO34" s="592"/>
      <c r="CP34" s="592"/>
      <c r="CQ34" s="593"/>
      <c r="CR34" s="594">
        <v>4746806</v>
      </c>
      <c r="CS34" s="414"/>
      <c r="CT34" s="414"/>
      <c r="CU34" s="414"/>
      <c r="CV34" s="414"/>
      <c r="CW34" s="414"/>
      <c r="CX34" s="414"/>
      <c r="CY34" s="595"/>
      <c r="CZ34" s="596">
        <v>8</v>
      </c>
      <c r="DA34" s="623"/>
      <c r="DB34" s="623"/>
      <c r="DC34" s="624"/>
      <c r="DD34" s="598">
        <v>3079489</v>
      </c>
      <c r="DE34" s="414"/>
      <c r="DF34" s="414"/>
      <c r="DG34" s="414"/>
      <c r="DH34" s="414"/>
      <c r="DI34" s="414"/>
      <c r="DJ34" s="414"/>
      <c r="DK34" s="595"/>
      <c r="DL34" s="598">
        <v>2762735</v>
      </c>
      <c r="DM34" s="414"/>
      <c r="DN34" s="414"/>
      <c r="DO34" s="414"/>
      <c r="DP34" s="414"/>
      <c r="DQ34" s="414"/>
      <c r="DR34" s="414"/>
      <c r="DS34" s="414"/>
      <c r="DT34" s="414"/>
      <c r="DU34" s="414"/>
      <c r="DV34" s="595"/>
      <c r="DW34" s="596">
        <v>13.6</v>
      </c>
      <c r="DX34" s="623"/>
      <c r="DY34" s="623"/>
      <c r="DZ34" s="623"/>
      <c r="EA34" s="623"/>
      <c r="EB34" s="623"/>
      <c r="EC34" s="644"/>
    </row>
    <row r="35" spans="2:133" ht="11.25" customHeight="1" x14ac:dyDescent="0.15">
      <c r="B35" s="591" t="s">
        <v>148</v>
      </c>
      <c r="C35" s="592"/>
      <c r="D35" s="592"/>
      <c r="E35" s="592"/>
      <c r="F35" s="592"/>
      <c r="G35" s="592"/>
      <c r="H35" s="592"/>
      <c r="I35" s="592"/>
      <c r="J35" s="592"/>
      <c r="K35" s="592"/>
      <c r="L35" s="592"/>
      <c r="M35" s="592"/>
      <c r="N35" s="592"/>
      <c r="O35" s="592"/>
      <c r="P35" s="592"/>
      <c r="Q35" s="593"/>
      <c r="R35" s="594">
        <v>261600</v>
      </c>
      <c r="S35" s="414"/>
      <c r="T35" s="414"/>
      <c r="U35" s="414"/>
      <c r="V35" s="414"/>
      <c r="W35" s="414"/>
      <c r="X35" s="414"/>
      <c r="Y35" s="595"/>
      <c r="Z35" s="631">
        <v>0.4</v>
      </c>
      <c r="AA35" s="631"/>
      <c r="AB35" s="631"/>
      <c r="AC35" s="631"/>
      <c r="AD35" s="632" t="s">
        <v>201</v>
      </c>
      <c r="AE35" s="632"/>
      <c r="AF35" s="632"/>
      <c r="AG35" s="632"/>
      <c r="AH35" s="632"/>
      <c r="AI35" s="632"/>
      <c r="AJ35" s="632"/>
      <c r="AK35" s="632"/>
      <c r="AL35" s="596" t="s">
        <v>201</v>
      </c>
      <c r="AM35" s="362"/>
      <c r="AN35" s="362"/>
      <c r="AO35" s="633"/>
      <c r="AP35" s="18"/>
      <c r="AQ35" s="526" t="s">
        <v>402</v>
      </c>
      <c r="AR35" s="527"/>
      <c r="AS35" s="527"/>
      <c r="AT35" s="527"/>
      <c r="AU35" s="527"/>
      <c r="AV35" s="527"/>
      <c r="AW35" s="527"/>
      <c r="AX35" s="527"/>
      <c r="AY35" s="527"/>
      <c r="AZ35" s="527"/>
      <c r="BA35" s="527"/>
      <c r="BB35" s="527"/>
      <c r="BC35" s="527"/>
      <c r="BD35" s="527"/>
      <c r="BE35" s="527"/>
      <c r="BF35" s="569"/>
      <c r="BG35" s="526" t="s">
        <v>213</v>
      </c>
      <c r="BH35" s="527"/>
      <c r="BI35" s="527"/>
      <c r="BJ35" s="527"/>
      <c r="BK35" s="527"/>
      <c r="BL35" s="527"/>
      <c r="BM35" s="527"/>
      <c r="BN35" s="527"/>
      <c r="BO35" s="527"/>
      <c r="BP35" s="527"/>
      <c r="BQ35" s="527"/>
      <c r="BR35" s="527"/>
      <c r="BS35" s="527"/>
      <c r="BT35" s="527"/>
      <c r="BU35" s="527"/>
      <c r="BV35" s="527"/>
      <c r="BW35" s="527"/>
      <c r="BX35" s="527"/>
      <c r="BY35" s="527"/>
      <c r="BZ35" s="527"/>
      <c r="CA35" s="527"/>
      <c r="CB35" s="569"/>
      <c r="CD35" s="591" t="s">
        <v>403</v>
      </c>
      <c r="CE35" s="592"/>
      <c r="CF35" s="592"/>
      <c r="CG35" s="592"/>
      <c r="CH35" s="592"/>
      <c r="CI35" s="592"/>
      <c r="CJ35" s="592"/>
      <c r="CK35" s="592"/>
      <c r="CL35" s="592"/>
      <c r="CM35" s="592"/>
      <c r="CN35" s="592"/>
      <c r="CO35" s="592"/>
      <c r="CP35" s="592"/>
      <c r="CQ35" s="593"/>
      <c r="CR35" s="594">
        <v>777317</v>
      </c>
      <c r="CS35" s="621"/>
      <c r="CT35" s="621"/>
      <c r="CU35" s="621"/>
      <c r="CV35" s="621"/>
      <c r="CW35" s="621"/>
      <c r="CX35" s="621"/>
      <c r="CY35" s="622"/>
      <c r="CZ35" s="596">
        <v>1.3</v>
      </c>
      <c r="DA35" s="623"/>
      <c r="DB35" s="623"/>
      <c r="DC35" s="624"/>
      <c r="DD35" s="598">
        <v>644035</v>
      </c>
      <c r="DE35" s="621"/>
      <c r="DF35" s="621"/>
      <c r="DG35" s="621"/>
      <c r="DH35" s="621"/>
      <c r="DI35" s="621"/>
      <c r="DJ35" s="621"/>
      <c r="DK35" s="622"/>
      <c r="DL35" s="598">
        <v>644035</v>
      </c>
      <c r="DM35" s="621"/>
      <c r="DN35" s="621"/>
      <c r="DO35" s="621"/>
      <c r="DP35" s="621"/>
      <c r="DQ35" s="621"/>
      <c r="DR35" s="621"/>
      <c r="DS35" s="621"/>
      <c r="DT35" s="621"/>
      <c r="DU35" s="621"/>
      <c r="DV35" s="622"/>
      <c r="DW35" s="596">
        <v>3.2</v>
      </c>
      <c r="DX35" s="623"/>
      <c r="DY35" s="623"/>
      <c r="DZ35" s="623"/>
      <c r="EA35" s="623"/>
      <c r="EB35" s="623"/>
      <c r="EC35" s="644"/>
    </row>
    <row r="36" spans="2:133" ht="11.25" customHeight="1" x14ac:dyDescent="0.15">
      <c r="B36" s="591" t="s">
        <v>406</v>
      </c>
      <c r="C36" s="592"/>
      <c r="D36" s="592"/>
      <c r="E36" s="592"/>
      <c r="F36" s="592"/>
      <c r="G36" s="592"/>
      <c r="H36" s="592"/>
      <c r="I36" s="592"/>
      <c r="J36" s="592"/>
      <c r="K36" s="592"/>
      <c r="L36" s="592"/>
      <c r="M36" s="592"/>
      <c r="N36" s="592"/>
      <c r="O36" s="592"/>
      <c r="P36" s="592"/>
      <c r="Q36" s="593"/>
      <c r="R36" s="594">
        <v>3229438</v>
      </c>
      <c r="S36" s="414"/>
      <c r="T36" s="414"/>
      <c r="U36" s="414"/>
      <c r="V36" s="414"/>
      <c r="W36" s="414"/>
      <c r="X36" s="414"/>
      <c r="Y36" s="595"/>
      <c r="Z36" s="631">
        <v>5.3</v>
      </c>
      <c r="AA36" s="631"/>
      <c r="AB36" s="631"/>
      <c r="AC36" s="631"/>
      <c r="AD36" s="632" t="s">
        <v>201</v>
      </c>
      <c r="AE36" s="632"/>
      <c r="AF36" s="632"/>
      <c r="AG36" s="632"/>
      <c r="AH36" s="632"/>
      <c r="AI36" s="632"/>
      <c r="AJ36" s="632"/>
      <c r="AK36" s="632"/>
      <c r="AL36" s="596" t="s">
        <v>201</v>
      </c>
      <c r="AM36" s="362"/>
      <c r="AN36" s="362"/>
      <c r="AO36" s="633"/>
      <c r="AP36" s="18"/>
      <c r="AQ36" s="645" t="s">
        <v>388</v>
      </c>
      <c r="AR36" s="646"/>
      <c r="AS36" s="646"/>
      <c r="AT36" s="646"/>
      <c r="AU36" s="646"/>
      <c r="AV36" s="646"/>
      <c r="AW36" s="646"/>
      <c r="AX36" s="646"/>
      <c r="AY36" s="647"/>
      <c r="AZ36" s="648">
        <v>5200041</v>
      </c>
      <c r="BA36" s="649"/>
      <c r="BB36" s="649"/>
      <c r="BC36" s="649"/>
      <c r="BD36" s="649"/>
      <c r="BE36" s="649"/>
      <c r="BF36" s="650"/>
      <c r="BG36" s="651" t="s">
        <v>408</v>
      </c>
      <c r="BH36" s="652"/>
      <c r="BI36" s="652"/>
      <c r="BJ36" s="652"/>
      <c r="BK36" s="652"/>
      <c r="BL36" s="652"/>
      <c r="BM36" s="652"/>
      <c r="BN36" s="652"/>
      <c r="BO36" s="652"/>
      <c r="BP36" s="652"/>
      <c r="BQ36" s="652"/>
      <c r="BR36" s="652"/>
      <c r="BS36" s="652"/>
      <c r="BT36" s="652"/>
      <c r="BU36" s="653"/>
      <c r="BV36" s="648">
        <v>91205</v>
      </c>
      <c r="BW36" s="649"/>
      <c r="BX36" s="649"/>
      <c r="BY36" s="649"/>
      <c r="BZ36" s="649"/>
      <c r="CA36" s="649"/>
      <c r="CB36" s="650"/>
      <c r="CD36" s="591" t="s">
        <v>29</v>
      </c>
      <c r="CE36" s="592"/>
      <c r="CF36" s="592"/>
      <c r="CG36" s="592"/>
      <c r="CH36" s="592"/>
      <c r="CI36" s="592"/>
      <c r="CJ36" s="592"/>
      <c r="CK36" s="592"/>
      <c r="CL36" s="592"/>
      <c r="CM36" s="592"/>
      <c r="CN36" s="592"/>
      <c r="CO36" s="592"/>
      <c r="CP36" s="592"/>
      <c r="CQ36" s="593"/>
      <c r="CR36" s="594">
        <v>16273326</v>
      </c>
      <c r="CS36" s="414"/>
      <c r="CT36" s="414"/>
      <c r="CU36" s="414"/>
      <c r="CV36" s="414"/>
      <c r="CW36" s="414"/>
      <c r="CX36" s="414"/>
      <c r="CY36" s="595"/>
      <c r="CZ36" s="596">
        <v>27.4</v>
      </c>
      <c r="DA36" s="623"/>
      <c r="DB36" s="623"/>
      <c r="DC36" s="624"/>
      <c r="DD36" s="598">
        <v>5315197</v>
      </c>
      <c r="DE36" s="414"/>
      <c r="DF36" s="414"/>
      <c r="DG36" s="414"/>
      <c r="DH36" s="414"/>
      <c r="DI36" s="414"/>
      <c r="DJ36" s="414"/>
      <c r="DK36" s="595"/>
      <c r="DL36" s="598">
        <v>2977088</v>
      </c>
      <c r="DM36" s="414"/>
      <c r="DN36" s="414"/>
      <c r="DO36" s="414"/>
      <c r="DP36" s="414"/>
      <c r="DQ36" s="414"/>
      <c r="DR36" s="414"/>
      <c r="DS36" s="414"/>
      <c r="DT36" s="414"/>
      <c r="DU36" s="414"/>
      <c r="DV36" s="595"/>
      <c r="DW36" s="596">
        <v>14.7</v>
      </c>
      <c r="DX36" s="623"/>
      <c r="DY36" s="623"/>
      <c r="DZ36" s="623"/>
      <c r="EA36" s="623"/>
      <c r="EB36" s="623"/>
      <c r="EC36" s="644"/>
    </row>
    <row r="37" spans="2:133" ht="11.25" customHeight="1" x14ac:dyDescent="0.15">
      <c r="B37" s="591" t="s">
        <v>371</v>
      </c>
      <c r="C37" s="592"/>
      <c r="D37" s="592"/>
      <c r="E37" s="592"/>
      <c r="F37" s="592"/>
      <c r="G37" s="592"/>
      <c r="H37" s="592"/>
      <c r="I37" s="592"/>
      <c r="J37" s="592"/>
      <c r="K37" s="592"/>
      <c r="L37" s="592"/>
      <c r="M37" s="592"/>
      <c r="N37" s="592"/>
      <c r="O37" s="592"/>
      <c r="P37" s="592"/>
      <c r="Q37" s="593"/>
      <c r="R37" s="594">
        <v>1005357</v>
      </c>
      <c r="S37" s="414"/>
      <c r="T37" s="414"/>
      <c r="U37" s="414"/>
      <c r="V37" s="414"/>
      <c r="W37" s="414"/>
      <c r="X37" s="414"/>
      <c r="Y37" s="595"/>
      <c r="Z37" s="631">
        <v>1.6</v>
      </c>
      <c r="AA37" s="631"/>
      <c r="AB37" s="631"/>
      <c r="AC37" s="631"/>
      <c r="AD37" s="632" t="s">
        <v>201</v>
      </c>
      <c r="AE37" s="632"/>
      <c r="AF37" s="632"/>
      <c r="AG37" s="632"/>
      <c r="AH37" s="632"/>
      <c r="AI37" s="632"/>
      <c r="AJ37" s="632"/>
      <c r="AK37" s="632"/>
      <c r="AL37" s="596" t="s">
        <v>201</v>
      </c>
      <c r="AM37" s="362"/>
      <c r="AN37" s="362"/>
      <c r="AO37" s="633"/>
      <c r="AQ37" s="640" t="s">
        <v>409</v>
      </c>
      <c r="AR37" s="507"/>
      <c r="AS37" s="507"/>
      <c r="AT37" s="507"/>
      <c r="AU37" s="507"/>
      <c r="AV37" s="507"/>
      <c r="AW37" s="507"/>
      <c r="AX37" s="507"/>
      <c r="AY37" s="641"/>
      <c r="AZ37" s="594">
        <v>1010172</v>
      </c>
      <c r="BA37" s="414"/>
      <c r="BB37" s="414"/>
      <c r="BC37" s="414"/>
      <c r="BD37" s="621"/>
      <c r="BE37" s="621"/>
      <c r="BF37" s="642"/>
      <c r="BG37" s="591" t="s">
        <v>411</v>
      </c>
      <c r="BH37" s="592"/>
      <c r="BI37" s="592"/>
      <c r="BJ37" s="592"/>
      <c r="BK37" s="592"/>
      <c r="BL37" s="592"/>
      <c r="BM37" s="592"/>
      <c r="BN37" s="592"/>
      <c r="BO37" s="592"/>
      <c r="BP37" s="592"/>
      <c r="BQ37" s="592"/>
      <c r="BR37" s="592"/>
      <c r="BS37" s="592"/>
      <c r="BT37" s="592"/>
      <c r="BU37" s="593"/>
      <c r="BV37" s="594">
        <v>-11316</v>
      </c>
      <c r="BW37" s="414"/>
      <c r="BX37" s="414"/>
      <c r="BY37" s="414"/>
      <c r="BZ37" s="414"/>
      <c r="CA37" s="414"/>
      <c r="CB37" s="643"/>
      <c r="CD37" s="591" t="s">
        <v>163</v>
      </c>
      <c r="CE37" s="592"/>
      <c r="CF37" s="592"/>
      <c r="CG37" s="592"/>
      <c r="CH37" s="592"/>
      <c r="CI37" s="592"/>
      <c r="CJ37" s="592"/>
      <c r="CK37" s="592"/>
      <c r="CL37" s="592"/>
      <c r="CM37" s="592"/>
      <c r="CN37" s="592"/>
      <c r="CO37" s="592"/>
      <c r="CP37" s="592"/>
      <c r="CQ37" s="593"/>
      <c r="CR37" s="594">
        <v>957243</v>
      </c>
      <c r="CS37" s="621"/>
      <c r="CT37" s="621"/>
      <c r="CU37" s="621"/>
      <c r="CV37" s="621"/>
      <c r="CW37" s="621"/>
      <c r="CX37" s="621"/>
      <c r="CY37" s="622"/>
      <c r="CZ37" s="596">
        <v>1.6</v>
      </c>
      <c r="DA37" s="623"/>
      <c r="DB37" s="623"/>
      <c r="DC37" s="624"/>
      <c r="DD37" s="598">
        <v>954264</v>
      </c>
      <c r="DE37" s="621"/>
      <c r="DF37" s="621"/>
      <c r="DG37" s="621"/>
      <c r="DH37" s="621"/>
      <c r="DI37" s="621"/>
      <c r="DJ37" s="621"/>
      <c r="DK37" s="622"/>
      <c r="DL37" s="598">
        <v>871928</v>
      </c>
      <c r="DM37" s="621"/>
      <c r="DN37" s="621"/>
      <c r="DO37" s="621"/>
      <c r="DP37" s="621"/>
      <c r="DQ37" s="621"/>
      <c r="DR37" s="621"/>
      <c r="DS37" s="621"/>
      <c r="DT37" s="621"/>
      <c r="DU37" s="621"/>
      <c r="DV37" s="622"/>
      <c r="DW37" s="596">
        <v>4.3</v>
      </c>
      <c r="DX37" s="623"/>
      <c r="DY37" s="623"/>
      <c r="DZ37" s="623"/>
      <c r="EA37" s="623"/>
      <c r="EB37" s="623"/>
      <c r="EC37" s="644"/>
    </row>
    <row r="38" spans="2:133" ht="11.25" customHeight="1" x14ac:dyDescent="0.15">
      <c r="B38" s="591" t="s">
        <v>398</v>
      </c>
      <c r="C38" s="592"/>
      <c r="D38" s="592"/>
      <c r="E38" s="592"/>
      <c r="F38" s="592"/>
      <c r="G38" s="592"/>
      <c r="H38" s="592"/>
      <c r="I38" s="592"/>
      <c r="J38" s="592"/>
      <c r="K38" s="592"/>
      <c r="L38" s="592"/>
      <c r="M38" s="592"/>
      <c r="N38" s="592"/>
      <c r="O38" s="592"/>
      <c r="P38" s="592"/>
      <c r="Q38" s="593"/>
      <c r="R38" s="594">
        <v>6094736</v>
      </c>
      <c r="S38" s="414"/>
      <c r="T38" s="414"/>
      <c r="U38" s="414"/>
      <c r="V38" s="414"/>
      <c r="W38" s="414"/>
      <c r="X38" s="414"/>
      <c r="Y38" s="595"/>
      <c r="Z38" s="631">
        <v>10</v>
      </c>
      <c r="AA38" s="631"/>
      <c r="AB38" s="631"/>
      <c r="AC38" s="631"/>
      <c r="AD38" s="632">
        <v>2192</v>
      </c>
      <c r="AE38" s="632"/>
      <c r="AF38" s="632"/>
      <c r="AG38" s="632"/>
      <c r="AH38" s="632"/>
      <c r="AI38" s="632"/>
      <c r="AJ38" s="632"/>
      <c r="AK38" s="632"/>
      <c r="AL38" s="596">
        <v>0</v>
      </c>
      <c r="AM38" s="362"/>
      <c r="AN38" s="362"/>
      <c r="AO38" s="633"/>
      <c r="AQ38" s="640" t="s">
        <v>413</v>
      </c>
      <c r="AR38" s="507"/>
      <c r="AS38" s="507"/>
      <c r="AT38" s="507"/>
      <c r="AU38" s="507"/>
      <c r="AV38" s="507"/>
      <c r="AW38" s="507"/>
      <c r="AX38" s="507"/>
      <c r="AY38" s="641"/>
      <c r="AZ38" s="594">
        <v>838846</v>
      </c>
      <c r="BA38" s="414"/>
      <c r="BB38" s="414"/>
      <c r="BC38" s="414"/>
      <c r="BD38" s="621"/>
      <c r="BE38" s="621"/>
      <c r="BF38" s="642"/>
      <c r="BG38" s="591" t="s">
        <v>418</v>
      </c>
      <c r="BH38" s="592"/>
      <c r="BI38" s="592"/>
      <c r="BJ38" s="592"/>
      <c r="BK38" s="592"/>
      <c r="BL38" s="592"/>
      <c r="BM38" s="592"/>
      <c r="BN38" s="592"/>
      <c r="BO38" s="592"/>
      <c r="BP38" s="592"/>
      <c r="BQ38" s="592"/>
      <c r="BR38" s="592"/>
      <c r="BS38" s="592"/>
      <c r="BT38" s="592"/>
      <c r="BU38" s="593"/>
      <c r="BV38" s="594">
        <v>11543</v>
      </c>
      <c r="BW38" s="414"/>
      <c r="BX38" s="414"/>
      <c r="BY38" s="414"/>
      <c r="BZ38" s="414"/>
      <c r="CA38" s="414"/>
      <c r="CB38" s="643"/>
      <c r="CD38" s="591" t="s">
        <v>419</v>
      </c>
      <c r="CE38" s="592"/>
      <c r="CF38" s="592"/>
      <c r="CG38" s="592"/>
      <c r="CH38" s="592"/>
      <c r="CI38" s="592"/>
      <c r="CJ38" s="592"/>
      <c r="CK38" s="592"/>
      <c r="CL38" s="592"/>
      <c r="CM38" s="592"/>
      <c r="CN38" s="592"/>
      <c r="CO38" s="592"/>
      <c r="CP38" s="592"/>
      <c r="CQ38" s="593"/>
      <c r="CR38" s="594">
        <v>3046545</v>
      </c>
      <c r="CS38" s="414"/>
      <c r="CT38" s="414"/>
      <c r="CU38" s="414"/>
      <c r="CV38" s="414"/>
      <c r="CW38" s="414"/>
      <c r="CX38" s="414"/>
      <c r="CY38" s="595"/>
      <c r="CZ38" s="596">
        <v>5.0999999999999996</v>
      </c>
      <c r="DA38" s="623"/>
      <c r="DB38" s="623"/>
      <c r="DC38" s="624"/>
      <c r="DD38" s="598">
        <v>2416940</v>
      </c>
      <c r="DE38" s="414"/>
      <c r="DF38" s="414"/>
      <c r="DG38" s="414"/>
      <c r="DH38" s="414"/>
      <c r="DI38" s="414"/>
      <c r="DJ38" s="414"/>
      <c r="DK38" s="595"/>
      <c r="DL38" s="598">
        <v>2294229</v>
      </c>
      <c r="DM38" s="414"/>
      <c r="DN38" s="414"/>
      <c r="DO38" s="414"/>
      <c r="DP38" s="414"/>
      <c r="DQ38" s="414"/>
      <c r="DR38" s="414"/>
      <c r="DS38" s="414"/>
      <c r="DT38" s="414"/>
      <c r="DU38" s="414"/>
      <c r="DV38" s="595"/>
      <c r="DW38" s="596">
        <v>11.3</v>
      </c>
      <c r="DX38" s="623"/>
      <c r="DY38" s="623"/>
      <c r="DZ38" s="623"/>
      <c r="EA38" s="623"/>
      <c r="EB38" s="623"/>
      <c r="EC38" s="644"/>
    </row>
    <row r="39" spans="2:133" ht="11.25" customHeight="1" x14ac:dyDescent="0.15">
      <c r="B39" s="591" t="s">
        <v>420</v>
      </c>
      <c r="C39" s="592"/>
      <c r="D39" s="592"/>
      <c r="E39" s="592"/>
      <c r="F39" s="592"/>
      <c r="G39" s="592"/>
      <c r="H39" s="592"/>
      <c r="I39" s="592"/>
      <c r="J39" s="592"/>
      <c r="K39" s="592"/>
      <c r="L39" s="592"/>
      <c r="M39" s="592"/>
      <c r="N39" s="592"/>
      <c r="O39" s="592"/>
      <c r="P39" s="592"/>
      <c r="Q39" s="593"/>
      <c r="R39" s="594">
        <v>3247959</v>
      </c>
      <c r="S39" s="414"/>
      <c r="T39" s="414"/>
      <c r="U39" s="414"/>
      <c r="V39" s="414"/>
      <c r="W39" s="414"/>
      <c r="X39" s="414"/>
      <c r="Y39" s="595"/>
      <c r="Z39" s="631">
        <v>5.3</v>
      </c>
      <c r="AA39" s="631"/>
      <c r="AB39" s="631"/>
      <c r="AC39" s="631"/>
      <c r="AD39" s="632" t="s">
        <v>201</v>
      </c>
      <c r="AE39" s="632"/>
      <c r="AF39" s="632"/>
      <c r="AG39" s="632"/>
      <c r="AH39" s="632"/>
      <c r="AI39" s="632"/>
      <c r="AJ39" s="632"/>
      <c r="AK39" s="632"/>
      <c r="AL39" s="596" t="s">
        <v>201</v>
      </c>
      <c r="AM39" s="362"/>
      <c r="AN39" s="362"/>
      <c r="AO39" s="633"/>
      <c r="AQ39" s="640" t="s">
        <v>305</v>
      </c>
      <c r="AR39" s="507"/>
      <c r="AS39" s="507"/>
      <c r="AT39" s="507"/>
      <c r="AU39" s="507"/>
      <c r="AV39" s="507"/>
      <c r="AW39" s="507"/>
      <c r="AX39" s="507"/>
      <c r="AY39" s="641"/>
      <c r="AZ39" s="594">
        <v>215055</v>
      </c>
      <c r="BA39" s="414"/>
      <c r="BB39" s="414"/>
      <c r="BC39" s="414"/>
      <c r="BD39" s="621"/>
      <c r="BE39" s="621"/>
      <c r="BF39" s="642"/>
      <c r="BG39" s="591" t="s">
        <v>334</v>
      </c>
      <c r="BH39" s="592"/>
      <c r="BI39" s="592"/>
      <c r="BJ39" s="592"/>
      <c r="BK39" s="592"/>
      <c r="BL39" s="592"/>
      <c r="BM39" s="592"/>
      <c r="BN39" s="592"/>
      <c r="BO39" s="592"/>
      <c r="BP39" s="592"/>
      <c r="BQ39" s="592"/>
      <c r="BR39" s="592"/>
      <c r="BS39" s="592"/>
      <c r="BT39" s="592"/>
      <c r="BU39" s="593"/>
      <c r="BV39" s="594">
        <v>18142</v>
      </c>
      <c r="BW39" s="414"/>
      <c r="BX39" s="414"/>
      <c r="BY39" s="414"/>
      <c r="BZ39" s="414"/>
      <c r="CA39" s="414"/>
      <c r="CB39" s="643"/>
      <c r="CD39" s="591" t="s">
        <v>424</v>
      </c>
      <c r="CE39" s="592"/>
      <c r="CF39" s="592"/>
      <c r="CG39" s="592"/>
      <c r="CH39" s="592"/>
      <c r="CI39" s="592"/>
      <c r="CJ39" s="592"/>
      <c r="CK39" s="592"/>
      <c r="CL39" s="592"/>
      <c r="CM39" s="592"/>
      <c r="CN39" s="592"/>
      <c r="CO39" s="592"/>
      <c r="CP39" s="592"/>
      <c r="CQ39" s="593"/>
      <c r="CR39" s="594">
        <v>4380821</v>
      </c>
      <c r="CS39" s="621"/>
      <c r="CT39" s="621"/>
      <c r="CU39" s="621"/>
      <c r="CV39" s="621"/>
      <c r="CW39" s="621"/>
      <c r="CX39" s="621"/>
      <c r="CY39" s="622"/>
      <c r="CZ39" s="596">
        <v>7.4</v>
      </c>
      <c r="DA39" s="623"/>
      <c r="DB39" s="623"/>
      <c r="DC39" s="624"/>
      <c r="DD39" s="598">
        <v>4264614</v>
      </c>
      <c r="DE39" s="621"/>
      <c r="DF39" s="621"/>
      <c r="DG39" s="621"/>
      <c r="DH39" s="621"/>
      <c r="DI39" s="621"/>
      <c r="DJ39" s="621"/>
      <c r="DK39" s="622"/>
      <c r="DL39" s="598" t="s">
        <v>201</v>
      </c>
      <c r="DM39" s="621"/>
      <c r="DN39" s="621"/>
      <c r="DO39" s="621"/>
      <c r="DP39" s="621"/>
      <c r="DQ39" s="621"/>
      <c r="DR39" s="621"/>
      <c r="DS39" s="621"/>
      <c r="DT39" s="621"/>
      <c r="DU39" s="621"/>
      <c r="DV39" s="622"/>
      <c r="DW39" s="596" t="s">
        <v>201</v>
      </c>
      <c r="DX39" s="623"/>
      <c r="DY39" s="623"/>
      <c r="DZ39" s="623"/>
      <c r="EA39" s="623"/>
      <c r="EB39" s="623"/>
      <c r="EC39" s="644"/>
    </row>
    <row r="40" spans="2:133" ht="11.25" customHeight="1" x14ac:dyDescent="0.15">
      <c r="B40" s="591" t="s">
        <v>425</v>
      </c>
      <c r="C40" s="592"/>
      <c r="D40" s="592"/>
      <c r="E40" s="592"/>
      <c r="F40" s="592"/>
      <c r="G40" s="592"/>
      <c r="H40" s="592"/>
      <c r="I40" s="592"/>
      <c r="J40" s="592"/>
      <c r="K40" s="592"/>
      <c r="L40" s="592"/>
      <c r="M40" s="592"/>
      <c r="N40" s="592"/>
      <c r="O40" s="592"/>
      <c r="P40" s="592"/>
      <c r="Q40" s="593"/>
      <c r="R40" s="594" t="s">
        <v>201</v>
      </c>
      <c r="S40" s="414"/>
      <c r="T40" s="414"/>
      <c r="U40" s="414"/>
      <c r="V40" s="414"/>
      <c r="W40" s="414"/>
      <c r="X40" s="414"/>
      <c r="Y40" s="595"/>
      <c r="Z40" s="631" t="s">
        <v>201</v>
      </c>
      <c r="AA40" s="631"/>
      <c r="AB40" s="631"/>
      <c r="AC40" s="631"/>
      <c r="AD40" s="632" t="s">
        <v>201</v>
      </c>
      <c r="AE40" s="632"/>
      <c r="AF40" s="632"/>
      <c r="AG40" s="632"/>
      <c r="AH40" s="632"/>
      <c r="AI40" s="632"/>
      <c r="AJ40" s="632"/>
      <c r="AK40" s="632"/>
      <c r="AL40" s="596" t="s">
        <v>201</v>
      </c>
      <c r="AM40" s="362"/>
      <c r="AN40" s="362"/>
      <c r="AO40" s="633"/>
      <c r="AQ40" s="640" t="s">
        <v>426</v>
      </c>
      <c r="AR40" s="507"/>
      <c r="AS40" s="507"/>
      <c r="AT40" s="507"/>
      <c r="AU40" s="507"/>
      <c r="AV40" s="507"/>
      <c r="AW40" s="507"/>
      <c r="AX40" s="507"/>
      <c r="AY40" s="641"/>
      <c r="AZ40" s="594">
        <v>89423</v>
      </c>
      <c r="BA40" s="414"/>
      <c r="BB40" s="414"/>
      <c r="BC40" s="414"/>
      <c r="BD40" s="621"/>
      <c r="BE40" s="621"/>
      <c r="BF40" s="642"/>
      <c r="BG40" s="639" t="s">
        <v>427</v>
      </c>
      <c r="BH40" s="466"/>
      <c r="BI40" s="466"/>
      <c r="BJ40" s="466"/>
      <c r="BK40" s="466"/>
      <c r="BL40" s="7"/>
      <c r="BM40" s="592" t="s">
        <v>429</v>
      </c>
      <c r="BN40" s="592"/>
      <c r="BO40" s="592"/>
      <c r="BP40" s="592"/>
      <c r="BQ40" s="592"/>
      <c r="BR40" s="592"/>
      <c r="BS40" s="592"/>
      <c r="BT40" s="592"/>
      <c r="BU40" s="593"/>
      <c r="BV40" s="594">
        <v>95</v>
      </c>
      <c r="BW40" s="414"/>
      <c r="BX40" s="414"/>
      <c r="BY40" s="414"/>
      <c r="BZ40" s="414"/>
      <c r="CA40" s="414"/>
      <c r="CB40" s="643"/>
      <c r="CD40" s="591" t="s">
        <v>366</v>
      </c>
      <c r="CE40" s="592"/>
      <c r="CF40" s="592"/>
      <c r="CG40" s="592"/>
      <c r="CH40" s="592"/>
      <c r="CI40" s="592"/>
      <c r="CJ40" s="592"/>
      <c r="CK40" s="592"/>
      <c r="CL40" s="592"/>
      <c r="CM40" s="592"/>
      <c r="CN40" s="592"/>
      <c r="CO40" s="592"/>
      <c r="CP40" s="592"/>
      <c r="CQ40" s="593"/>
      <c r="CR40" s="594">
        <v>1298100</v>
      </c>
      <c r="CS40" s="414"/>
      <c r="CT40" s="414"/>
      <c r="CU40" s="414"/>
      <c r="CV40" s="414"/>
      <c r="CW40" s="414"/>
      <c r="CX40" s="414"/>
      <c r="CY40" s="595"/>
      <c r="CZ40" s="596">
        <v>2.2000000000000002</v>
      </c>
      <c r="DA40" s="623"/>
      <c r="DB40" s="623"/>
      <c r="DC40" s="624"/>
      <c r="DD40" s="598" t="s">
        <v>201</v>
      </c>
      <c r="DE40" s="414"/>
      <c r="DF40" s="414"/>
      <c r="DG40" s="414"/>
      <c r="DH40" s="414"/>
      <c r="DI40" s="414"/>
      <c r="DJ40" s="414"/>
      <c r="DK40" s="595"/>
      <c r="DL40" s="598" t="s">
        <v>201</v>
      </c>
      <c r="DM40" s="414"/>
      <c r="DN40" s="414"/>
      <c r="DO40" s="414"/>
      <c r="DP40" s="414"/>
      <c r="DQ40" s="414"/>
      <c r="DR40" s="414"/>
      <c r="DS40" s="414"/>
      <c r="DT40" s="414"/>
      <c r="DU40" s="414"/>
      <c r="DV40" s="595"/>
      <c r="DW40" s="596" t="s">
        <v>201</v>
      </c>
      <c r="DX40" s="623"/>
      <c r="DY40" s="623"/>
      <c r="DZ40" s="623"/>
      <c r="EA40" s="623"/>
      <c r="EB40" s="623"/>
      <c r="EC40" s="644"/>
    </row>
    <row r="41" spans="2:133" ht="11.25" customHeight="1" x14ac:dyDescent="0.15">
      <c r="B41" s="591" t="s">
        <v>430</v>
      </c>
      <c r="C41" s="592"/>
      <c r="D41" s="592"/>
      <c r="E41" s="592"/>
      <c r="F41" s="592"/>
      <c r="G41" s="592"/>
      <c r="H41" s="592"/>
      <c r="I41" s="592"/>
      <c r="J41" s="592"/>
      <c r="K41" s="592"/>
      <c r="L41" s="592"/>
      <c r="M41" s="592"/>
      <c r="N41" s="592"/>
      <c r="O41" s="592"/>
      <c r="P41" s="592"/>
      <c r="Q41" s="593"/>
      <c r="R41" s="594" t="s">
        <v>201</v>
      </c>
      <c r="S41" s="414"/>
      <c r="T41" s="414"/>
      <c r="U41" s="414"/>
      <c r="V41" s="414"/>
      <c r="W41" s="414"/>
      <c r="X41" s="414"/>
      <c r="Y41" s="595"/>
      <c r="Z41" s="631" t="s">
        <v>201</v>
      </c>
      <c r="AA41" s="631"/>
      <c r="AB41" s="631"/>
      <c r="AC41" s="631"/>
      <c r="AD41" s="632" t="s">
        <v>201</v>
      </c>
      <c r="AE41" s="632"/>
      <c r="AF41" s="632"/>
      <c r="AG41" s="632"/>
      <c r="AH41" s="632"/>
      <c r="AI41" s="632"/>
      <c r="AJ41" s="632"/>
      <c r="AK41" s="632"/>
      <c r="AL41" s="596" t="s">
        <v>201</v>
      </c>
      <c r="AM41" s="362"/>
      <c r="AN41" s="362"/>
      <c r="AO41" s="633"/>
      <c r="AQ41" s="640" t="s">
        <v>431</v>
      </c>
      <c r="AR41" s="507"/>
      <c r="AS41" s="507"/>
      <c r="AT41" s="507"/>
      <c r="AU41" s="507"/>
      <c r="AV41" s="507"/>
      <c r="AW41" s="507"/>
      <c r="AX41" s="507"/>
      <c r="AY41" s="641"/>
      <c r="AZ41" s="594">
        <v>764155</v>
      </c>
      <c r="BA41" s="414"/>
      <c r="BB41" s="414"/>
      <c r="BC41" s="414"/>
      <c r="BD41" s="621"/>
      <c r="BE41" s="621"/>
      <c r="BF41" s="642"/>
      <c r="BG41" s="639"/>
      <c r="BH41" s="466"/>
      <c r="BI41" s="466"/>
      <c r="BJ41" s="466"/>
      <c r="BK41" s="466"/>
      <c r="BL41" s="7"/>
      <c r="BM41" s="592" t="s">
        <v>340</v>
      </c>
      <c r="BN41" s="592"/>
      <c r="BO41" s="592"/>
      <c r="BP41" s="592"/>
      <c r="BQ41" s="592"/>
      <c r="BR41" s="592"/>
      <c r="BS41" s="592"/>
      <c r="BT41" s="592"/>
      <c r="BU41" s="593"/>
      <c r="BV41" s="594">
        <v>1</v>
      </c>
      <c r="BW41" s="414"/>
      <c r="BX41" s="414"/>
      <c r="BY41" s="414"/>
      <c r="BZ41" s="414"/>
      <c r="CA41" s="414"/>
      <c r="CB41" s="643"/>
      <c r="CD41" s="591" t="s">
        <v>287</v>
      </c>
      <c r="CE41" s="592"/>
      <c r="CF41" s="592"/>
      <c r="CG41" s="592"/>
      <c r="CH41" s="592"/>
      <c r="CI41" s="592"/>
      <c r="CJ41" s="592"/>
      <c r="CK41" s="592"/>
      <c r="CL41" s="592"/>
      <c r="CM41" s="592"/>
      <c r="CN41" s="592"/>
      <c r="CO41" s="592"/>
      <c r="CP41" s="592"/>
      <c r="CQ41" s="593"/>
      <c r="CR41" s="594" t="s">
        <v>201</v>
      </c>
      <c r="CS41" s="621"/>
      <c r="CT41" s="621"/>
      <c r="CU41" s="621"/>
      <c r="CV41" s="621"/>
      <c r="CW41" s="621"/>
      <c r="CX41" s="621"/>
      <c r="CY41" s="622"/>
      <c r="CZ41" s="596" t="s">
        <v>201</v>
      </c>
      <c r="DA41" s="623"/>
      <c r="DB41" s="623"/>
      <c r="DC41" s="624"/>
      <c r="DD41" s="598" t="s">
        <v>201</v>
      </c>
      <c r="DE41" s="621"/>
      <c r="DF41" s="621"/>
      <c r="DG41" s="621"/>
      <c r="DH41" s="621"/>
      <c r="DI41" s="621"/>
      <c r="DJ41" s="621"/>
      <c r="DK41" s="622"/>
      <c r="DL41" s="599"/>
      <c r="DM41" s="600"/>
      <c r="DN41" s="600"/>
      <c r="DO41" s="600"/>
      <c r="DP41" s="600"/>
      <c r="DQ41" s="600"/>
      <c r="DR41" s="600"/>
      <c r="DS41" s="600"/>
      <c r="DT41" s="600"/>
      <c r="DU41" s="600"/>
      <c r="DV41" s="601"/>
      <c r="DW41" s="602"/>
      <c r="DX41" s="603"/>
      <c r="DY41" s="603"/>
      <c r="DZ41" s="603"/>
      <c r="EA41" s="603"/>
      <c r="EB41" s="603"/>
      <c r="EC41" s="604"/>
    </row>
    <row r="42" spans="2:133" ht="11.25" customHeight="1" x14ac:dyDescent="0.15">
      <c r="B42" s="591" t="s">
        <v>432</v>
      </c>
      <c r="C42" s="592"/>
      <c r="D42" s="592"/>
      <c r="E42" s="592"/>
      <c r="F42" s="592"/>
      <c r="G42" s="592"/>
      <c r="H42" s="592"/>
      <c r="I42" s="592"/>
      <c r="J42" s="592"/>
      <c r="K42" s="592"/>
      <c r="L42" s="592"/>
      <c r="M42" s="592"/>
      <c r="N42" s="592"/>
      <c r="O42" s="592"/>
      <c r="P42" s="592"/>
      <c r="Q42" s="593"/>
      <c r="R42" s="594">
        <v>999496</v>
      </c>
      <c r="S42" s="414"/>
      <c r="T42" s="414"/>
      <c r="U42" s="414"/>
      <c r="V42" s="414"/>
      <c r="W42" s="414"/>
      <c r="X42" s="414"/>
      <c r="Y42" s="595"/>
      <c r="Z42" s="631">
        <v>1.6</v>
      </c>
      <c r="AA42" s="631"/>
      <c r="AB42" s="631"/>
      <c r="AC42" s="631"/>
      <c r="AD42" s="632" t="s">
        <v>201</v>
      </c>
      <c r="AE42" s="632"/>
      <c r="AF42" s="632"/>
      <c r="AG42" s="632"/>
      <c r="AH42" s="632"/>
      <c r="AI42" s="632"/>
      <c r="AJ42" s="632"/>
      <c r="AK42" s="632"/>
      <c r="AL42" s="596" t="s">
        <v>201</v>
      </c>
      <c r="AM42" s="362"/>
      <c r="AN42" s="362"/>
      <c r="AO42" s="633"/>
      <c r="AQ42" s="634" t="s">
        <v>434</v>
      </c>
      <c r="AR42" s="635"/>
      <c r="AS42" s="635"/>
      <c r="AT42" s="635"/>
      <c r="AU42" s="635"/>
      <c r="AV42" s="635"/>
      <c r="AW42" s="635"/>
      <c r="AX42" s="635"/>
      <c r="AY42" s="636"/>
      <c r="AZ42" s="608">
        <v>2282390</v>
      </c>
      <c r="BA42" s="625"/>
      <c r="BB42" s="625"/>
      <c r="BC42" s="625"/>
      <c r="BD42" s="609"/>
      <c r="BE42" s="609"/>
      <c r="BF42" s="637"/>
      <c r="BG42" s="392"/>
      <c r="BH42" s="393"/>
      <c r="BI42" s="393"/>
      <c r="BJ42" s="393"/>
      <c r="BK42" s="393"/>
      <c r="BL42" s="23"/>
      <c r="BM42" s="606" t="s">
        <v>435</v>
      </c>
      <c r="BN42" s="606"/>
      <c r="BO42" s="606"/>
      <c r="BP42" s="606"/>
      <c r="BQ42" s="606"/>
      <c r="BR42" s="606"/>
      <c r="BS42" s="606"/>
      <c r="BT42" s="606"/>
      <c r="BU42" s="607"/>
      <c r="BV42" s="608">
        <v>375</v>
      </c>
      <c r="BW42" s="625"/>
      <c r="BX42" s="625"/>
      <c r="BY42" s="625"/>
      <c r="BZ42" s="625"/>
      <c r="CA42" s="625"/>
      <c r="CB42" s="638"/>
      <c r="CD42" s="591" t="s">
        <v>280</v>
      </c>
      <c r="CE42" s="592"/>
      <c r="CF42" s="592"/>
      <c r="CG42" s="592"/>
      <c r="CH42" s="592"/>
      <c r="CI42" s="592"/>
      <c r="CJ42" s="592"/>
      <c r="CK42" s="592"/>
      <c r="CL42" s="592"/>
      <c r="CM42" s="592"/>
      <c r="CN42" s="592"/>
      <c r="CO42" s="592"/>
      <c r="CP42" s="592"/>
      <c r="CQ42" s="593"/>
      <c r="CR42" s="594">
        <v>6011722</v>
      </c>
      <c r="CS42" s="414"/>
      <c r="CT42" s="414"/>
      <c r="CU42" s="414"/>
      <c r="CV42" s="414"/>
      <c r="CW42" s="414"/>
      <c r="CX42" s="414"/>
      <c r="CY42" s="595"/>
      <c r="CZ42" s="596">
        <v>10.1</v>
      </c>
      <c r="DA42" s="362"/>
      <c r="DB42" s="362"/>
      <c r="DC42" s="597"/>
      <c r="DD42" s="598">
        <v>1319923</v>
      </c>
      <c r="DE42" s="414"/>
      <c r="DF42" s="414"/>
      <c r="DG42" s="414"/>
      <c r="DH42" s="414"/>
      <c r="DI42" s="414"/>
      <c r="DJ42" s="414"/>
      <c r="DK42" s="595"/>
      <c r="DL42" s="599"/>
      <c r="DM42" s="600"/>
      <c r="DN42" s="600"/>
      <c r="DO42" s="600"/>
      <c r="DP42" s="600"/>
      <c r="DQ42" s="600"/>
      <c r="DR42" s="600"/>
      <c r="DS42" s="600"/>
      <c r="DT42" s="600"/>
      <c r="DU42" s="600"/>
      <c r="DV42" s="601"/>
      <c r="DW42" s="602"/>
      <c r="DX42" s="603"/>
      <c r="DY42" s="603"/>
      <c r="DZ42" s="603"/>
      <c r="EA42" s="603"/>
      <c r="EB42" s="603"/>
      <c r="EC42" s="604"/>
    </row>
    <row r="43" spans="2:133" ht="11.25" customHeight="1" x14ac:dyDescent="0.15">
      <c r="B43" s="605" t="s">
        <v>433</v>
      </c>
      <c r="C43" s="606"/>
      <c r="D43" s="606"/>
      <c r="E43" s="606"/>
      <c r="F43" s="606"/>
      <c r="G43" s="606"/>
      <c r="H43" s="606"/>
      <c r="I43" s="606"/>
      <c r="J43" s="606"/>
      <c r="K43" s="606"/>
      <c r="L43" s="606"/>
      <c r="M43" s="606"/>
      <c r="N43" s="606"/>
      <c r="O43" s="606"/>
      <c r="P43" s="606"/>
      <c r="Q43" s="607"/>
      <c r="R43" s="608">
        <v>61211796</v>
      </c>
      <c r="S43" s="625"/>
      <c r="T43" s="625"/>
      <c r="U43" s="625"/>
      <c r="V43" s="625"/>
      <c r="W43" s="625"/>
      <c r="X43" s="625"/>
      <c r="Y43" s="626"/>
      <c r="Z43" s="627">
        <v>100</v>
      </c>
      <c r="AA43" s="627"/>
      <c r="AB43" s="627"/>
      <c r="AC43" s="627"/>
      <c r="AD43" s="628">
        <v>19309999</v>
      </c>
      <c r="AE43" s="628"/>
      <c r="AF43" s="628"/>
      <c r="AG43" s="628"/>
      <c r="AH43" s="628"/>
      <c r="AI43" s="628"/>
      <c r="AJ43" s="628"/>
      <c r="AK43" s="628"/>
      <c r="AL43" s="611">
        <v>100</v>
      </c>
      <c r="AM43" s="629"/>
      <c r="AN43" s="629"/>
      <c r="AO43" s="630"/>
      <c r="CD43" s="591" t="s">
        <v>83</v>
      </c>
      <c r="CE43" s="592"/>
      <c r="CF43" s="592"/>
      <c r="CG43" s="592"/>
      <c r="CH43" s="592"/>
      <c r="CI43" s="592"/>
      <c r="CJ43" s="592"/>
      <c r="CK43" s="592"/>
      <c r="CL43" s="592"/>
      <c r="CM43" s="592"/>
      <c r="CN43" s="592"/>
      <c r="CO43" s="592"/>
      <c r="CP43" s="592"/>
      <c r="CQ43" s="593"/>
      <c r="CR43" s="594">
        <v>287893</v>
      </c>
      <c r="CS43" s="621"/>
      <c r="CT43" s="621"/>
      <c r="CU43" s="621"/>
      <c r="CV43" s="621"/>
      <c r="CW43" s="621"/>
      <c r="CX43" s="621"/>
      <c r="CY43" s="622"/>
      <c r="CZ43" s="596">
        <v>0.5</v>
      </c>
      <c r="DA43" s="623"/>
      <c r="DB43" s="623"/>
      <c r="DC43" s="624"/>
      <c r="DD43" s="598">
        <v>286447</v>
      </c>
      <c r="DE43" s="621"/>
      <c r="DF43" s="621"/>
      <c r="DG43" s="621"/>
      <c r="DH43" s="621"/>
      <c r="DI43" s="621"/>
      <c r="DJ43" s="621"/>
      <c r="DK43" s="622"/>
      <c r="DL43" s="599"/>
      <c r="DM43" s="600"/>
      <c r="DN43" s="600"/>
      <c r="DO43" s="600"/>
      <c r="DP43" s="600"/>
      <c r="DQ43" s="600"/>
      <c r="DR43" s="600"/>
      <c r="DS43" s="600"/>
      <c r="DT43" s="600"/>
      <c r="DU43" s="600"/>
      <c r="DV43" s="601"/>
      <c r="DW43" s="602"/>
      <c r="DX43" s="603"/>
      <c r="DY43" s="603"/>
      <c r="DZ43" s="603"/>
      <c r="EA43" s="603"/>
      <c r="EB43" s="603"/>
      <c r="EC43" s="604"/>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397" t="s">
        <v>178</v>
      </c>
      <c r="CE44" s="399"/>
      <c r="CF44" s="591" t="s">
        <v>436</v>
      </c>
      <c r="CG44" s="592"/>
      <c r="CH44" s="592"/>
      <c r="CI44" s="592"/>
      <c r="CJ44" s="592"/>
      <c r="CK44" s="592"/>
      <c r="CL44" s="592"/>
      <c r="CM44" s="592"/>
      <c r="CN44" s="592"/>
      <c r="CO44" s="592"/>
      <c r="CP44" s="592"/>
      <c r="CQ44" s="593"/>
      <c r="CR44" s="594">
        <v>5192027</v>
      </c>
      <c r="CS44" s="414"/>
      <c r="CT44" s="414"/>
      <c r="CU44" s="414"/>
      <c r="CV44" s="414"/>
      <c r="CW44" s="414"/>
      <c r="CX44" s="414"/>
      <c r="CY44" s="595"/>
      <c r="CZ44" s="596">
        <v>8.6999999999999993</v>
      </c>
      <c r="DA44" s="362"/>
      <c r="DB44" s="362"/>
      <c r="DC44" s="597"/>
      <c r="DD44" s="598">
        <v>1104457</v>
      </c>
      <c r="DE44" s="414"/>
      <c r="DF44" s="414"/>
      <c r="DG44" s="414"/>
      <c r="DH44" s="414"/>
      <c r="DI44" s="414"/>
      <c r="DJ44" s="414"/>
      <c r="DK44" s="595"/>
      <c r="DL44" s="599"/>
      <c r="DM44" s="600"/>
      <c r="DN44" s="600"/>
      <c r="DO44" s="600"/>
      <c r="DP44" s="600"/>
      <c r="DQ44" s="600"/>
      <c r="DR44" s="600"/>
      <c r="DS44" s="600"/>
      <c r="DT44" s="600"/>
      <c r="DU44" s="600"/>
      <c r="DV44" s="601"/>
      <c r="DW44" s="602"/>
      <c r="DX44" s="603"/>
      <c r="DY44" s="603"/>
      <c r="DZ44" s="603"/>
      <c r="EA44" s="603"/>
      <c r="EB44" s="603"/>
      <c r="EC44" s="604"/>
    </row>
    <row r="45" spans="2:133" ht="11.25" customHeight="1" x14ac:dyDescent="0.15">
      <c r="B45" s="22" t="s">
        <v>54</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400"/>
      <c r="CE45" s="402"/>
      <c r="CF45" s="591" t="s">
        <v>437</v>
      </c>
      <c r="CG45" s="592"/>
      <c r="CH45" s="592"/>
      <c r="CI45" s="592"/>
      <c r="CJ45" s="592"/>
      <c r="CK45" s="592"/>
      <c r="CL45" s="592"/>
      <c r="CM45" s="592"/>
      <c r="CN45" s="592"/>
      <c r="CO45" s="592"/>
      <c r="CP45" s="592"/>
      <c r="CQ45" s="593"/>
      <c r="CR45" s="594">
        <v>3304326</v>
      </c>
      <c r="CS45" s="621"/>
      <c r="CT45" s="621"/>
      <c r="CU45" s="621"/>
      <c r="CV45" s="621"/>
      <c r="CW45" s="621"/>
      <c r="CX45" s="621"/>
      <c r="CY45" s="622"/>
      <c r="CZ45" s="596">
        <v>5.6</v>
      </c>
      <c r="DA45" s="623"/>
      <c r="DB45" s="623"/>
      <c r="DC45" s="624"/>
      <c r="DD45" s="598">
        <v>337413</v>
      </c>
      <c r="DE45" s="621"/>
      <c r="DF45" s="621"/>
      <c r="DG45" s="621"/>
      <c r="DH45" s="621"/>
      <c r="DI45" s="621"/>
      <c r="DJ45" s="621"/>
      <c r="DK45" s="622"/>
      <c r="DL45" s="599"/>
      <c r="DM45" s="600"/>
      <c r="DN45" s="600"/>
      <c r="DO45" s="600"/>
      <c r="DP45" s="600"/>
      <c r="DQ45" s="600"/>
      <c r="DR45" s="600"/>
      <c r="DS45" s="600"/>
      <c r="DT45" s="600"/>
      <c r="DU45" s="600"/>
      <c r="DV45" s="601"/>
      <c r="DW45" s="602"/>
      <c r="DX45" s="603"/>
      <c r="DY45" s="603"/>
      <c r="DZ45" s="603"/>
      <c r="EA45" s="603"/>
      <c r="EB45" s="603"/>
      <c r="EC45" s="604"/>
    </row>
    <row r="46" spans="2:133" ht="11.25" customHeight="1" x14ac:dyDescent="0.15">
      <c r="B46" s="45" t="s">
        <v>405</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400"/>
      <c r="CE46" s="402"/>
      <c r="CF46" s="591" t="s">
        <v>390</v>
      </c>
      <c r="CG46" s="592"/>
      <c r="CH46" s="592"/>
      <c r="CI46" s="592"/>
      <c r="CJ46" s="592"/>
      <c r="CK46" s="592"/>
      <c r="CL46" s="592"/>
      <c r="CM46" s="592"/>
      <c r="CN46" s="592"/>
      <c r="CO46" s="592"/>
      <c r="CP46" s="592"/>
      <c r="CQ46" s="593"/>
      <c r="CR46" s="594">
        <v>1748952</v>
      </c>
      <c r="CS46" s="414"/>
      <c r="CT46" s="414"/>
      <c r="CU46" s="414"/>
      <c r="CV46" s="414"/>
      <c r="CW46" s="414"/>
      <c r="CX46" s="414"/>
      <c r="CY46" s="595"/>
      <c r="CZ46" s="596">
        <v>2.9</v>
      </c>
      <c r="DA46" s="362"/>
      <c r="DB46" s="362"/>
      <c r="DC46" s="597"/>
      <c r="DD46" s="598">
        <v>754756</v>
      </c>
      <c r="DE46" s="414"/>
      <c r="DF46" s="414"/>
      <c r="DG46" s="414"/>
      <c r="DH46" s="414"/>
      <c r="DI46" s="414"/>
      <c r="DJ46" s="414"/>
      <c r="DK46" s="595"/>
      <c r="DL46" s="599"/>
      <c r="DM46" s="600"/>
      <c r="DN46" s="600"/>
      <c r="DO46" s="600"/>
      <c r="DP46" s="600"/>
      <c r="DQ46" s="600"/>
      <c r="DR46" s="600"/>
      <c r="DS46" s="600"/>
      <c r="DT46" s="600"/>
      <c r="DU46" s="600"/>
      <c r="DV46" s="601"/>
      <c r="DW46" s="602"/>
      <c r="DX46" s="603"/>
      <c r="DY46" s="603"/>
      <c r="DZ46" s="603"/>
      <c r="EA46" s="603"/>
      <c r="EB46" s="603"/>
      <c r="EC46" s="604"/>
    </row>
    <row r="47" spans="2:133" ht="11.25" customHeight="1" x14ac:dyDescent="0.15">
      <c r="B47" s="46" t="s">
        <v>267</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400"/>
      <c r="CE47" s="402"/>
      <c r="CF47" s="591" t="s">
        <v>439</v>
      </c>
      <c r="CG47" s="592"/>
      <c r="CH47" s="592"/>
      <c r="CI47" s="592"/>
      <c r="CJ47" s="592"/>
      <c r="CK47" s="592"/>
      <c r="CL47" s="592"/>
      <c r="CM47" s="592"/>
      <c r="CN47" s="592"/>
      <c r="CO47" s="592"/>
      <c r="CP47" s="592"/>
      <c r="CQ47" s="593"/>
      <c r="CR47" s="594">
        <v>819695</v>
      </c>
      <c r="CS47" s="621"/>
      <c r="CT47" s="621"/>
      <c r="CU47" s="621"/>
      <c r="CV47" s="621"/>
      <c r="CW47" s="621"/>
      <c r="CX47" s="621"/>
      <c r="CY47" s="622"/>
      <c r="CZ47" s="596">
        <v>1.4</v>
      </c>
      <c r="DA47" s="623"/>
      <c r="DB47" s="623"/>
      <c r="DC47" s="624"/>
      <c r="DD47" s="598">
        <v>215466</v>
      </c>
      <c r="DE47" s="621"/>
      <c r="DF47" s="621"/>
      <c r="DG47" s="621"/>
      <c r="DH47" s="621"/>
      <c r="DI47" s="621"/>
      <c r="DJ47" s="621"/>
      <c r="DK47" s="622"/>
      <c r="DL47" s="599"/>
      <c r="DM47" s="600"/>
      <c r="DN47" s="600"/>
      <c r="DO47" s="600"/>
      <c r="DP47" s="600"/>
      <c r="DQ47" s="600"/>
      <c r="DR47" s="600"/>
      <c r="DS47" s="600"/>
      <c r="DT47" s="600"/>
      <c r="DU47" s="600"/>
      <c r="DV47" s="601"/>
      <c r="DW47" s="602"/>
      <c r="DX47" s="603"/>
      <c r="DY47" s="603"/>
      <c r="DZ47" s="603"/>
      <c r="EA47" s="603"/>
      <c r="EB47" s="603"/>
      <c r="EC47" s="604"/>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403"/>
      <c r="CE48" s="405"/>
      <c r="CF48" s="591" t="s">
        <v>440</v>
      </c>
      <c r="CG48" s="592"/>
      <c r="CH48" s="592"/>
      <c r="CI48" s="592"/>
      <c r="CJ48" s="592"/>
      <c r="CK48" s="592"/>
      <c r="CL48" s="592"/>
      <c r="CM48" s="592"/>
      <c r="CN48" s="592"/>
      <c r="CO48" s="592"/>
      <c r="CP48" s="592"/>
      <c r="CQ48" s="593"/>
      <c r="CR48" s="594" t="s">
        <v>201</v>
      </c>
      <c r="CS48" s="414"/>
      <c r="CT48" s="414"/>
      <c r="CU48" s="414"/>
      <c r="CV48" s="414"/>
      <c r="CW48" s="414"/>
      <c r="CX48" s="414"/>
      <c r="CY48" s="595"/>
      <c r="CZ48" s="596" t="s">
        <v>201</v>
      </c>
      <c r="DA48" s="362"/>
      <c r="DB48" s="362"/>
      <c r="DC48" s="597"/>
      <c r="DD48" s="598" t="s">
        <v>201</v>
      </c>
      <c r="DE48" s="414"/>
      <c r="DF48" s="414"/>
      <c r="DG48" s="414"/>
      <c r="DH48" s="414"/>
      <c r="DI48" s="414"/>
      <c r="DJ48" s="414"/>
      <c r="DK48" s="595"/>
      <c r="DL48" s="599"/>
      <c r="DM48" s="600"/>
      <c r="DN48" s="600"/>
      <c r="DO48" s="600"/>
      <c r="DP48" s="600"/>
      <c r="DQ48" s="600"/>
      <c r="DR48" s="600"/>
      <c r="DS48" s="600"/>
      <c r="DT48" s="600"/>
      <c r="DU48" s="600"/>
      <c r="DV48" s="601"/>
      <c r="DW48" s="602"/>
      <c r="DX48" s="603"/>
      <c r="DY48" s="603"/>
      <c r="DZ48" s="603"/>
      <c r="EA48" s="603"/>
      <c r="EB48" s="603"/>
      <c r="EC48" s="604"/>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605" t="s">
        <v>192</v>
      </c>
      <c r="CE49" s="606"/>
      <c r="CF49" s="606"/>
      <c r="CG49" s="606"/>
      <c r="CH49" s="606"/>
      <c r="CI49" s="606"/>
      <c r="CJ49" s="606"/>
      <c r="CK49" s="606"/>
      <c r="CL49" s="606"/>
      <c r="CM49" s="606"/>
      <c r="CN49" s="606"/>
      <c r="CO49" s="606"/>
      <c r="CP49" s="606"/>
      <c r="CQ49" s="607"/>
      <c r="CR49" s="608">
        <v>59393290</v>
      </c>
      <c r="CS49" s="609"/>
      <c r="CT49" s="609"/>
      <c r="CU49" s="609"/>
      <c r="CV49" s="609"/>
      <c r="CW49" s="609"/>
      <c r="CX49" s="609"/>
      <c r="CY49" s="610"/>
      <c r="CZ49" s="611">
        <v>100</v>
      </c>
      <c r="DA49" s="612"/>
      <c r="DB49" s="612"/>
      <c r="DC49" s="613"/>
      <c r="DD49" s="614">
        <v>28817112</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sheetData>
  <sheetProtection algorithmName="SHA-512" hashValue="eYyHgPJLeJ95L0eGGnOXsFEXv6tTntUz099HxSwz6rIYUyCJ0eNGC6q7BejJj+vJbjfF+wDDM9s5g+dTTEBNJg==" saltValue="zqKeh6pP/bkUR8al6uRNT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B43:Q43"/>
    <mergeCell ref="R43:Y43"/>
    <mergeCell ref="Z43:AC43"/>
    <mergeCell ref="AD43:AK43"/>
    <mergeCell ref="AL43:AO43"/>
    <mergeCell ref="CD43:CQ43"/>
    <mergeCell ref="CR43:CY43"/>
    <mergeCell ref="CZ43:DC43"/>
    <mergeCell ref="DD43:DK43"/>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70" zoomScaleSheetLayoutView="70" workbookViewId="0">
      <selection activeCell="CW15" sqref="CW15:DA15"/>
    </sheetView>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298</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1023" t="s">
        <v>290</v>
      </c>
      <c r="DK2" s="1024"/>
      <c r="DL2" s="1024"/>
      <c r="DM2" s="1024"/>
      <c r="DN2" s="1024"/>
      <c r="DO2" s="1025"/>
      <c r="DP2" s="70"/>
      <c r="DQ2" s="1023" t="s">
        <v>300</v>
      </c>
      <c r="DR2" s="1024"/>
      <c r="DS2" s="1024"/>
      <c r="DT2" s="1024"/>
      <c r="DU2" s="1024"/>
      <c r="DV2" s="1024"/>
      <c r="DW2" s="1024"/>
      <c r="DX2" s="1024"/>
      <c r="DY2" s="1024"/>
      <c r="DZ2" s="1025"/>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1014" t="s">
        <v>206</v>
      </c>
      <c r="B4" s="1014"/>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c r="AC4" s="1014"/>
      <c r="AD4" s="1014"/>
      <c r="AE4" s="1014"/>
      <c r="AF4" s="1014"/>
      <c r="AG4" s="1014"/>
      <c r="AH4" s="1014"/>
      <c r="AI4" s="1014"/>
      <c r="AJ4" s="1014"/>
      <c r="AK4" s="1014"/>
      <c r="AL4" s="1014"/>
      <c r="AM4" s="1014"/>
      <c r="AN4" s="1014"/>
      <c r="AO4" s="1014"/>
      <c r="AP4" s="1014"/>
      <c r="AQ4" s="1014"/>
      <c r="AR4" s="1014"/>
      <c r="AS4" s="1014"/>
      <c r="AT4" s="1014"/>
      <c r="AU4" s="1014"/>
      <c r="AV4" s="1014"/>
      <c r="AW4" s="1014"/>
      <c r="AX4" s="1014"/>
      <c r="AY4" s="1014"/>
      <c r="AZ4" s="64"/>
      <c r="BA4" s="64"/>
      <c r="BB4" s="64"/>
      <c r="BC4" s="64"/>
      <c r="BD4" s="64"/>
      <c r="BE4" s="82"/>
      <c r="BF4" s="82"/>
      <c r="BG4" s="82"/>
      <c r="BH4" s="82"/>
      <c r="BI4" s="82"/>
      <c r="BJ4" s="82"/>
      <c r="BK4" s="82"/>
      <c r="BL4" s="82"/>
      <c r="BM4" s="82"/>
      <c r="BN4" s="82"/>
      <c r="BO4" s="82"/>
      <c r="BP4" s="82"/>
      <c r="BQ4" s="64" t="s">
        <v>441</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702" t="s">
        <v>442</v>
      </c>
      <c r="B5" s="703"/>
      <c r="C5" s="703"/>
      <c r="D5" s="703"/>
      <c r="E5" s="703"/>
      <c r="F5" s="703"/>
      <c r="G5" s="703"/>
      <c r="H5" s="703"/>
      <c r="I5" s="703"/>
      <c r="J5" s="703"/>
      <c r="K5" s="703"/>
      <c r="L5" s="703"/>
      <c r="M5" s="703"/>
      <c r="N5" s="703"/>
      <c r="O5" s="703"/>
      <c r="P5" s="704"/>
      <c r="Q5" s="694" t="s">
        <v>181</v>
      </c>
      <c r="R5" s="695"/>
      <c r="S5" s="695"/>
      <c r="T5" s="695"/>
      <c r="U5" s="696"/>
      <c r="V5" s="694" t="s">
        <v>443</v>
      </c>
      <c r="W5" s="695"/>
      <c r="X5" s="695"/>
      <c r="Y5" s="695"/>
      <c r="Z5" s="696"/>
      <c r="AA5" s="694" t="s">
        <v>444</v>
      </c>
      <c r="AB5" s="695"/>
      <c r="AC5" s="695"/>
      <c r="AD5" s="695"/>
      <c r="AE5" s="695"/>
      <c r="AF5" s="784" t="s">
        <v>179</v>
      </c>
      <c r="AG5" s="695"/>
      <c r="AH5" s="695"/>
      <c r="AI5" s="695"/>
      <c r="AJ5" s="700"/>
      <c r="AK5" s="695" t="s">
        <v>445</v>
      </c>
      <c r="AL5" s="695"/>
      <c r="AM5" s="695"/>
      <c r="AN5" s="695"/>
      <c r="AO5" s="696"/>
      <c r="AP5" s="694" t="s">
        <v>446</v>
      </c>
      <c r="AQ5" s="695"/>
      <c r="AR5" s="695"/>
      <c r="AS5" s="695"/>
      <c r="AT5" s="696"/>
      <c r="AU5" s="694" t="s">
        <v>448</v>
      </c>
      <c r="AV5" s="695"/>
      <c r="AW5" s="695"/>
      <c r="AX5" s="695"/>
      <c r="AY5" s="700"/>
      <c r="AZ5" s="73"/>
      <c r="BA5" s="73"/>
      <c r="BB5" s="73"/>
      <c r="BC5" s="73"/>
      <c r="BD5" s="73"/>
      <c r="BE5" s="85"/>
      <c r="BF5" s="85"/>
      <c r="BG5" s="85"/>
      <c r="BH5" s="85"/>
      <c r="BI5" s="85"/>
      <c r="BJ5" s="85"/>
      <c r="BK5" s="85"/>
      <c r="BL5" s="85"/>
      <c r="BM5" s="85"/>
      <c r="BN5" s="85"/>
      <c r="BO5" s="85"/>
      <c r="BP5" s="85"/>
      <c r="BQ5" s="702" t="s">
        <v>449</v>
      </c>
      <c r="BR5" s="703"/>
      <c r="BS5" s="703"/>
      <c r="BT5" s="703"/>
      <c r="BU5" s="703"/>
      <c r="BV5" s="703"/>
      <c r="BW5" s="703"/>
      <c r="BX5" s="703"/>
      <c r="BY5" s="703"/>
      <c r="BZ5" s="703"/>
      <c r="CA5" s="703"/>
      <c r="CB5" s="703"/>
      <c r="CC5" s="703"/>
      <c r="CD5" s="703"/>
      <c r="CE5" s="703"/>
      <c r="CF5" s="703"/>
      <c r="CG5" s="704"/>
      <c r="CH5" s="694" t="s">
        <v>363</v>
      </c>
      <c r="CI5" s="695"/>
      <c r="CJ5" s="695"/>
      <c r="CK5" s="695"/>
      <c r="CL5" s="696"/>
      <c r="CM5" s="694" t="s">
        <v>318</v>
      </c>
      <c r="CN5" s="695"/>
      <c r="CO5" s="695"/>
      <c r="CP5" s="695"/>
      <c r="CQ5" s="696"/>
      <c r="CR5" s="694" t="s">
        <v>247</v>
      </c>
      <c r="CS5" s="695"/>
      <c r="CT5" s="695"/>
      <c r="CU5" s="695"/>
      <c r="CV5" s="696"/>
      <c r="CW5" s="694" t="s">
        <v>55</v>
      </c>
      <c r="CX5" s="695"/>
      <c r="CY5" s="695"/>
      <c r="CZ5" s="695"/>
      <c r="DA5" s="696"/>
      <c r="DB5" s="694" t="s">
        <v>415</v>
      </c>
      <c r="DC5" s="695"/>
      <c r="DD5" s="695"/>
      <c r="DE5" s="695"/>
      <c r="DF5" s="696"/>
      <c r="DG5" s="1035" t="s">
        <v>245</v>
      </c>
      <c r="DH5" s="1036"/>
      <c r="DI5" s="1036"/>
      <c r="DJ5" s="1036"/>
      <c r="DK5" s="1037"/>
      <c r="DL5" s="1035" t="s">
        <v>450</v>
      </c>
      <c r="DM5" s="1036"/>
      <c r="DN5" s="1036"/>
      <c r="DO5" s="1036"/>
      <c r="DP5" s="1037"/>
      <c r="DQ5" s="694" t="s">
        <v>452</v>
      </c>
      <c r="DR5" s="695"/>
      <c r="DS5" s="695"/>
      <c r="DT5" s="695"/>
      <c r="DU5" s="696"/>
      <c r="DV5" s="694" t="s">
        <v>448</v>
      </c>
      <c r="DW5" s="695"/>
      <c r="DX5" s="695"/>
      <c r="DY5" s="695"/>
      <c r="DZ5" s="700"/>
      <c r="EA5" s="82"/>
    </row>
    <row r="6" spans="1:131" s="54" customFormat="1" ht="26.25" customHeight="1" x14ac:dyDescent="0.15">
      <c r="A6" s="705"/>
      <c r="B6" s="706"/>
      <c r="C6" s="706"/>
      <c r="D6" s="706"/>
      <c r="E6" s="706"/>
      <c r="F6" s="706"/>
      <c r="G6" s="706"/>
      <c r="H6" s="706"/>
      <c r="I6" s="706"/>
      <c r="J6" s="706"/>
      <c r="K6" s="706"/>
      <c r="L6" s="706"/>
      <c r="M6" s="706"/>
      <c r="N6" s="706"/>
      <c r="O6" s="706"/>
      <c r="P6" s="707"/>
      <c r="Q6" s="697"/>
      <c r="R6" s="698"/>
      <c r="S6" s="698"/>
      <c r="T6" s="698"/>
      <c r="U6" s="699"/>
      <c r="V6" s="697"/>
      <c r="W6" s="698"/>
      <c r="X6" s="698"/>
      <c r="Y6" s="698"/>
      <c r="Z6" s="699"/>
      <c r="AA6" s="697"/>
      <c r="AB6" s="698"/>
      <c r="AC6" s="698"/>
      <c r="AD6" s="698"/>
      <c r="AE6" s="698"/>
      <c r="AF6" s="785"/>
      <c r="AG6" s="698"/>
      <c r="AH6" s="698"/>
      <c r="AI6" s="698"/>
      <c r="AJ6" s="701"/>
      <c r="AK6" s="698"/>
      <c r="AL6" s="698"/>
      <c r="AM6" s="698"/>
      <c r="AN6" s="698"/>
      <c r="AO6" s="699"/>
      <c r="AP6" s="697"/>
      <c r="AQ6" s="698"/>
      <c r="AR6" s="698"/>
      <c r="AS6" s="698"/>
      <c r="AT6" s="699"/>
      <c r="AU6" s="697"/>
      <c r="AV6" s="698"/>
      <c r="AW6" s="698"/>
      <c r="AX6" s="698"/>
      <c r="AY6" s="701"/>
      <c r="AZ6" s="64"/>
      <c r="BA6" s="64"/>
      <c r="BB6" s="64"/>
      <c r="BC6" s="64"/>
      <c r="BD6" s="64"/>
      <c r="BE6" s="82"/>
      <c r="BF6" s="82"/>
      <c r="BG6" s="82"/>
      <c r="BH6" s="82"/>
      <c r="BI6" s="82"/>
      <c r="BJ6" s="82"/>
      <c r="BK6" s="82"/>
      <c r="BL6" s="82"/>
      <c r="BM6" s="82"/>
      <c r="BN6" s="82"/>
      <c r="BO6" s="82"/>
      <c r="BP6" s="82"/>
      <c r="BQ6" s="705"/>
      <c r="BR6" s="706"/>
      <c r="BS6" s="706"/>
      <c r="BT6" s="706"/>
      <c r="BU6" s="706"/>
      <c r="BV6" s="706"/>
      <c r="BW6" s="706"/>
      <c r="BX6" s="706"/>
      <c r="BY6" s="706"/>
      <c r="BZ6" s="706"/>
      <c r="CA6" s="706"/>
      <c r="CB6" s="706"/>
      <c r="CC6" s="706"/>
      <c r="CD6" s="706"/>
      <c r="CE6" s="706"/>
      <c r="CF6" s="706"/>
      <c r="CG6" s="707"/>
      <c r="CH6" s="697"/>
      <c r="CI6" s="698"/>
      <c r="CJ6" s="698"/>
      <c r="CK6" s="698"/>
      <c r="CL6" s="699"/>
      <c r="CM6" s="697"/>
      <c r="CN6" s="698"/>
      <c r="CO6" s="698"/>
      <c r="CP6" s="698"/>
      <c r="CQ6" s="699"/>
      <c r="CR6" s="697"/>
      <c r="CS6" s="698"/>
      <c r="CT6" s="698"/>
      <c r="CU6" s="698"/>
      <c r="CV6" s="699"/>
      <c r="CW6" s="697"/>
      <c r="CX6" s="698"/>
      <c r="CY6" s="698"/>
      <c r="CZ6" s="698"/>
      <c r="DA6" s="699"/>
      <c r="DB6" s="697"/>
      <c r="DC6" s="698"/>
      <c r="DD6" s="698"/>
      <c r="DE6" s="698"/>
      <c r="DF6" s="699"/>
      <c r="DG6" s="1038"/>
      <c r="DH6" s="1039"/>
      <c r="DI6" s="1039"/>
      <c r="DJ6" s="1039"/>
      <c r="DK6" s="1040"/>
      <c r="DL6" s="1038"/>
      <c r="DM6" s="1039"/>
      <c r="DN6" s="1039"/>
      <c r="DO6" s="1039"/>
      <c r="DP6" s="1040"/>
      <c r="DQ6" s="697"/>
      <c r="DR6" s="698"/>
      <c r="DS6" s="698"/>
      <c r="DT6" s="698"/>
      <c r="DU6" s="699"/>
      <c r="DV6" s="697"/>
      <c r="DW6" s="698"/>
      <c r="DX6" s="698"/>
      <c r="DY6" s="698"/>
      <c r="DZ6" s="701"/>
      <c r="EA6" s="82"/>
    </row>
    <row r="7" spans="1:131" s="54" customFormat="1" ht="26.25" customHeight="1" x14ac:dyDescent="0.15">
      <c r="A7" s="59">
        <v>1</v>
      </c>
      <c r="B7" s="977" t="s">
        <v>453</v>
      </c>
      <c r="C7" s="978"/>
      <c r="D7" s="978"/>
      <c r="E7" s="978"/>
      <c r="F7" s="978"/>
      <c r="G7" s="978"/>
      <c r="H7" s="978"/>
      <c r="I7" s="978"/>
      <c r="J7" s="978"/>
      <c r="K7" s="978"/>
      <c r="L7" s="978"/>
      <c r="M7" s="978"/>
      <c r="N7" s="978"/>
      <c r="O7" s="978"/>
      <c r="P7" s="979"/>
      <c r="Q7" s="980">
        <v>61229</v>
      </c>
      <c r="R7" s="981"/>
      <c r="S7" s="981"/>
      <c r="T7" s="981"/>
      <c r="U7" s="981"/>
      <c r="V7" s="981">
        <v>59411</v>
      </c>
      <c r="W7" s="981"/>
      <c r="X7" s="981"/>
      <c r="Y7" s="981"/>
      <c r="Z7" s="981"/>
      <c r="AA7" s="981">
        <v>1818</v>
      </c>
      <c r="AB7" s="981"/>
      <c r="AC7" s="981"/>
      <c r="AD7" s="981"/>
      <c r="AE7" s="1026"/>
      <c r="AF7" s="1027">
        <v>955</v>
      </c>
      <c r="AG7" s="1028"/>
      <c r="AH7" s="1028"/>
      <c r="AI7" s="1028"/>
      <c r="AJ7" s="1029"/>
      <c r="AK7" s="1030">
        <v>3229</v>
      </c>
      <c r="AL7" s="981"/>
      <c r="AM7" s="981"/>
      <c r="AN7" s="981"/>
      <c r="AO7" s="981"/>
      <c r="AP7" s="981">
        <v>42471</v>
      </c>
      <c r="AQ7" s="981"/>
      <c r="AR7" s="981"/>
      <c r="AS7" s="981"/>
      <c r="AT7" s="981"/>
      <c r="AU7" s="982"/>
      <c r="AV7" s="982"/>
      <c r="AW7" s="982"/>
      <c r="AX7" s="982"/>
      <c r="AY7" s="983"/>
      <c r="AZ7" s="64"/>
      <c r="BA7" s="64"/>
      <c r="BB7" s="64"/>
      <c r="BC7" s="64"/>
      <c r="BD7" s="64"/>
      <c r="BE7" s="82"/>
      <c r="BF7" s="82"/>
      <c r="BG7" s="82"/>
      <c r="BH7" s="82"/>
      <c r="BI7" s="82"/>
      <c r="BJ7" s="82"/>
      <c r="BK7" s="82"/>
      <c r="BL7" s="82"/>
      <c r="BM7" s="82"/>
      <c r="BN7" s="82"/>
      <c r="BO7" s="82"/>
      <c r="BP7" s="82"/>
      <c r="BQ7" s="59">
        <v>1</v>
      </c>
      <c r="BR7" s="87"/>
      <c r="BS7" s="977" t="s">
        <v>553</v>
      </c>
      <c r="BT7" s="978"/>
      <c r="BU7" s="978"/>
      <c r="BV7" s="978"/>
      <c r="BW7" s="978"/>
      <c r="BX7" s="978"/>
      <c r="BY7" s="978"/>
      <c r="BZ7" s="978"/>
      <c r="CA7" s="978"/>
      <c r="CB7" s="978"/>
      <c r="CC7" s="978"/>
      <c r="CD7" s="978"/>
      <c r="CE7" s="978"/>
      <c r="CF7" s="978"/>
      <c r="CG7" s="979"/>
      <c r="CH7" s="1031">
        <v>-27</v>
      </c>
      <c r="CI7" s="1032"/>
      <c r="CJ7" s="1032"/>
      <c r="CK7" s="1032"/>
      <c r="CL7" s="1033"/>
      <c r="CM7" s="1031">
        <v>47</v>
      </c>
      <c r="CN7" s="1032"/>
      <c r="CO7" s="1032"/>
      <c r="CP7" s="1032"/>
      <c r="CQ7" s="1033"/>
      <c r="CR7" s="1031">
        <v>5</v>
      </c>
      <c r="CS7" s="1032"/>
      <c r="CT7" s="1032"/>
      <c r="CU7" s="1032"/>
      <c r="CV7" s="1033"/>
      <c r="CW7" s="1031">
        <v>0</v>
      </c>
      <c r="CX7" s="1032"/>
      <c r="CY7" s="1032"/>
      <c r="CZ7" s="1032"/>
      <c r="DA7" s="1033"/>
      <c r="DB7" s="1031">
        <v>0</v>
      </c>
      <c r="DC7" s="1032"/>
      <c r="DD7" s="1032"/>
      <c r="DE7" s="1032"/>
      <c r="DF7" s="1033"/>
      <c r="DG7" s="1031">
        <v>449</v>
      </c>
      <c r="DH7" s="1032"/>
      <c r="DI7" s="1032"/>
      <c r="DJ7" s="1032"/>
      <c r="DK7" s="1033"/>
      <c r="DL7" s="1031">
        <v>0</v>
      </c>
      <c r="DM7" s="1032"/>
      <c r="DN7" s="1032"/>
      <c r="DO7" s="1032"/>
      <c r="DP7" s="1033"/>
      <c r="DQ7" s="1031">
        <v>366</v>
      </c>
      <c r="DR7" s="1032"/>
      <c r="DS7" s="1032"/>
      <c r="DT7" s="1032"/>
      <c r="DU7" s="1033"/>
      <c r="DV7" s="977"/>
      <c r="DW7" s="978"/>
      <c r="DX7" s="978"/>
      <c r="DY7" s="978"/>
      <c r="DZ7" s="1034"/>
      <c r="EA7" s="82"/>
    </row>
    <row r="8" spans="1:131" s="54" customFormat="1" ht="26.25" customHeight="1" x14ac:dyDescent="0.15">
      <c r="A8" s="60">
        <v>2</v>
      </c>
      <c r="B8" s="966"/>
      <c r="C8" s="967"/>
      <c r="D8" s="967"/>
      <c r="E8" s="967"/>
      <c r="F8" s="967"/>
      <c r="G8" s="967"/>
      <c r="H8" s="967"/>
      <c r="I8" s="967"/>
      <c r="J8" s="967"/>
      <c r="K8" s="967"/>
      <c r="L8" s="967"/>
      <c r="M8" s="967"/>
      <c r="N8" s="967"/>
      <c r="O8" s="967"/>
      <c r="P8" s="968"/>
      <c r="Q8" s="969"/>
      <c r="R8" s="970"/>
      <c r="S8" s="970"/>
      <c r="T8" s="970"/>
      <c r="U8" s="970"/>
      <c r="V8" s="970"/>
      <c r="W8" s="970"/>
      <c r="X8" s="970"/>
      <c r="Y8" s="970"/>
      <c r="Z8" s="970"/>
      <c r="AA8" s="970"/>
      <c r="AB8" s="970"/>
      <c r="AC8" s="970"/>
      <c r="AD8" s="970"/>
      <c r="AE8" s="976"/>
      <c r="AF8" s="996"/>
      <c r="AG8" s="974"/>
      <c r="AH8" s="974"/>
      <c r="AI8" s="974"/>
      <c r="AJ8" s="997"/>
      <c r="AK8" s="975"/>
      <c r="AL8" s="970"/>
      <c r="AM8" s="970"/>
      <c r="AN8" s="970"/>
      <c r="AO8" s="970"/>
      <c r="AP8" s="970"/>
      <c r="AQ8" s="970"/>
      <c r="AR8" s="970"/>
      <c r="AS8" s="970"/>
      <c r="AT8" s="970"/>
      <c r="AU8" s="971"/>
      <c r="AV8" s="971"/>
      <c r="AW8" s="971"/>
      <c r="AX8" s="971"/>
      <c r="AY8" s="972"/>
      <c r="AZ8" s="64"/>
      <c r="BA8" s="64"/>
      <c r="BB8" s="64"/>
      <c r="BC8" s="64"/>
      <c r="BD8" s="64"/>
      <c r="BE8" s="82"/>
      <c r="BF8" s="82"/>
      <c r="BG8" s="82"/>
      <c r="BH8" s="82"/>
      <c r="BI8" s="82"/>
      <c r="BJ8" s="82"/>
      <c r="BK8" s="82"/>
      <c r="BL8" s="82"/>
      <c r="BM8" s="82"/>
      <c r="BN8" s="82"/>
      <c r="BO8" s="82"/>
      <c r="BP8" s="82"/>
      <c r="BQ8" s="60">
        <v>2</v>
      </c>
      <c r="BR8" s="88"/>
      <c r="BS8" s="966" t="s">
        <v>496</v>
      </c>
      <c r="BT8" s="967"/>
      <c r="BU8" s="967"/>
      <c r="BV8" s="967"/>
      <c r="BW8" s="967"/>
      <c r="BX8" s="967"/>
      <c r="BY8" s="967"/>
      <c r="BZ8" s="967"/>
      <c r="CA8" s="967"/>
      <c r="CB8" s="967"/>
      <c r="CC8" s="967"/>
      <c r="CD8" s="967"/>
      <c r="CE8" s="967"/>
      <c r="CF8" s="967"/>
      <c r="CG8" s="968"/>
      <c r="CH8" s="973">
        <v>7</v>
      </c>
      <c r="CI8" s="974"/>
      <c r="CJ8" s="974"/>
      <c r="CK8" s="974"/>
      <c r="CL8" s="984"/>
      <c r="CM8" s="973">
        <v>100</v>
      </c>
      <c r="CN8" s="974"/>
      <c r="CO8" s="974"/>
      <c r="CP8" s="974"/>
      <c r="CQ8" s="984"/>
      <c r="CR8" s="973">
        <v>48</v>
      </c>
      <c r="CS8" s="974"/>
      <c r="CT8" s="974"/>
      <c r="CU8" s="974"/>
      <c r="CV8" s="984"/>
      <c r="CW8" s="973">
        <v>0</v>
      </c>
      <c r="CX8" s="974"/>
      <c r="CY8" s="974"/>
      <c r="CZ8" s="974"/>
      <c r="DA8" s="984"/>
      <c r="DB8" s="973">
        <v>0</v>
      </c>
      <c r="DC8" s="974"/>
      <c r="DD8" s="974"/>
      <c r="DE8" s="974"/>
      <c r="DF8" s="984"/>
      <c r="DG8" s="973">
        <v>0</v>
      </c>
      <c r="DH8" s="974"/>
      <c r="DI8" s="974"/>
      <c r="DJ8" s="974"/>
      <c r="DK8" s="984"/>
      <c r="DL8" s="973">
        <v>39</v>
      </c>
      <c r="DM8" s="974"/>
      <c r="DN8" s="974"/>
      <c r="DO8" s="974"/>
      <c r="DP8" s="984"/>
      <c r="DQ8" s="973">
        <v>11</v>
      </c>
      <c r="DR8" s="974"/>
      <c r="DS8" s="974"/>
      <c r="DT8" s="974"/>
      <c r="DU8" s="984"/>
      <c r="DV8" s="966"/>
      <c r="DW8" s="967"/>
      <c r="DX8" s="967"/>
      <c r="DY8" s="967"/>
      <c r="DZ8" s="985"/>
      <c r="EA8" s="82"/>
    </row>
    <row r="9" spans="1:131" s="54" customFormat="1" ht="26.25" customHeight="1" x14ac:dyDescent="0.15">
      <c r="A9" s="60">
        <v>3</v>
      </c>
      <c r="B9" s="966"/>
      <c r="C9" s="967"/>
      <c r="D9" s="967"/>
      <c r="E9" s="967"/>
      <c r="F9" s="967"/>
      <c r="G9" s="967"/>
      <c r="H9" s="967"/>
      <c r="I9" s="967"/>
      <c r="J9" s="967"/>
      <c r="K9" s="967"/>
      <c r="L9" s="967"/>
      <c r="M9" s="967"/>
      <c r="N9" s="967"/>
      <c r="O9" s="967"/>
      <c r="P9" s="968"/>
      <c r="Q9" s="969"/>
      <c r="R9" s="970"/>
      <c r="S9" s="970"/>
      <c r="T9" s="970"/>
      <c r="U9" s="970"/>
      <c r="V9" s="970"/>
      <c r="W9" s="970"/>
      <c r="X9" s="970"/>
      <c r="Y9" s="970"/>
      <c r="Z9" s="970"/>
      <c r="AA9" s="970"/>
      <c r="AB9" s="970"/>
      <c r="AC9" s="970"/>
      <c r="AD9" s="970"/>
      <c r="AE9" s="976"/>
      <c r="AF9" s="996"/>
      <c r="AG9" s="974"/>
      <c r="AH9" s="974"/>
      <c r="AI9" s="974"/>
      <c r="AJ9" s="997"/>
      <c r="AK9" s="975"/>
      <c r="AL9" s="970"/>
      <c r="AM9" s="970"/>
      <c r="AN9" s="970"/>
      <c r="AO9" s="970"/>
      <c r="AP9" s="970"/>
      <c r="AQ9" s="970"/>
      <c r="AR9" s="970"/>
      <c r="AS9" s="970"/>
      <c r="AT9" s="970"/>
      <c r="AU9" s="971"/>
      <c r="AV9" s="971"/>
      <c r="AW9" s="971"/>
      <c r="AX9" s="971"/>
      <c r="AY9" s="972"/>
      <c r="AZ9" s="64"/>
      <c r="BA9" s="64"/>
      <c r="BB9" s="64"/>
      <c r="BC9" s="64"/>
      <c r="BD9" s="64"/>
      <c r="BE9" s="82"/>
      <c r="BF9" s="82"/>
      <c r="BG9" s="82"/>
      <c r="BH9" s="82"/>
      <c r="BI9" s="82"/>
      <c r="BJ9" s="82"/>
      <c r="BK9" s="82"/>
      <c r="BL9" s="82"/>
      <c r="BM9" s="82"/>
      <c r="BN9" s="82"/>
      <c r="BO9" s="82"/>
      <c r="BP9" s="82"/>
      <c r="BQ9" s="60">
        <v>3</v>
      </c>
      <c r="BR9" s="88"/>
      <c r="BS9" s="966" t="s">
        <v>554</v>
      </c>
      <c r="BT9" s="967"/>
      <c r="BU9" s="967"/>
      <c r="BV9" s="967"/>
      <c r="BW9" s="967"/>
      <c r="BX9" s="967"/>
      <c r="BY9" s="967"/>
      <c r="BZ9" s="967"/>
      <c r="CA9" s="967"/>
      <c r="CB9" s="967"/>
      <c r="CC9" s="967"/>
      <c r="CD9" s="967"/>
      <c r="CE9" s="967"/>
      <c r="CF9" s="967"/>
      <c r="CG9" s="968"/>
      <c r="CH9" s="973">
        <v>17</v>
      </c>
      <c r="CI9" s="974"/>
      <c r="CJ9" s="974"/>
      <c r="CK9" s="974"/>
      <c r="CL9" s="984"/>
      <c r="CM9" s="973">
        <v>34</v>
      </c>
      <c r="CN9" s="974"/>
      <c r="CO9" s="974"/>
      <c r="CP9" s="974"/>
      <c r="CQ9" s="984"/>
      <c r="CR9" s="973">
        <v>25</v>
      </c>
      <c r="CS9" s="974"/>
      <c r="CT9" s="974"/>
      <c r="CU9" s="974"/>
      <c r="CV9" s="984"/>
      <c r="CW9" s="973">
        <v>0</v>
      </c>
      <c r="CX9" s="974"/>
      <c r="CY9" s="974"/>
      <c r="CZ9" s="974"/>
      <c r="DA9" s="984"/>
      <c r="DB9" s="973">
        <v>0</v>
      </c>
      <c r="DC9" s="974"/>
      <c r="DD9" s="974"/>
      <c r="DE9" s="974"/>
      <c r="DF9" s="984"/>
      <c r="DG9" s="973">
        <v>0</v>
      </c>
      <c r="DH9" s="974"/>
      <c r="DI9" s="974"/>
      <c r="DJ9" s="974"/>
      <c r="DK9" s="984"/>
      <c r="DL9" s="973">
        <v>0</v>
      </c>
      <c r="DM9" s="974"/>
      <c r="DN9" s="974"/>
      <c r="DO9" s="974"/>
      <c r="DP9" s="984"/>
      <c r="DQ9" s="973">
        <v>0</v>
      </c>
      <c r="DR9" s="974"/>
      <c r="DS9" s="974"/>
      <c r="DT9" s="974"/>
      <c r="DU9" s="984"/>
      <c r="DV9" s="966"/>
      <c r="DW9" s="967"/>
      <c r="DX9" s="967"/>
      <c r="DY9" s="967"/>
      <c r="DZ9" s="985"/>
      <c r="EA9" s="82"/>
    </row>
    <row r="10" spans="1:131" s="54" customFormat="1" ht="26.25" customHeight="1" x14ac:dyDescent="0.15">
      <c r="A10" s="60">
        <v>4</v>
      </c>
      <c r="B10" s="966"/>
      <c r="C10" s="967"/>
      <c r="D10" s="967"/>
      <c r="E10" s="967"/>
      <c r="F10" s="967"/>
      <c r="G10" s="967"/>
      <c r="H10" s="967"/>
      <c r="I10" s="967"/>
      <c r="J10" s="967"/>
      <c r="K10" s="967"/>
      <c r="L10" s="967"/>
      <c r="M10" s="967"/>
      <c r="N10" s="967"/>
      <c r="O10" s="967"/>
      <c r="P10" s="968"/>
      <c r="Q10" s="969"/>
      <c r="R10" s="970"/>
      <c r="S10" s="970"/>
      <c r="T10" s="970"/>
      <c r="U10" s="970"/>
      <c r="V10" s="970"/>
      <c r="W10" s="970"/>
      <c r="X10" s="970"/>
      <c r="Y10" s="970"/>
      <c r="Z10" s="970"/>
      <c r="AA10" s="970"/>
      <c r="AB10" s="970"/>
      <c r="AC10" s="970"/>
      <c r="AD10" s="970"/>
      <c r="AE10" s="976"/>
      <c r="AF10" s="996"/>
      <c r="AG10" s="974"/>
      <c r="AH10" s="974"/>
      <c r="AI10" s="974"/>
      <c r="AJ10" s="997"/>
      <c r="AK10" s="975"/>
      <c r="AL10" s="970"/>
      <c r="AM10" s="970"/>
      <c r="AN10" s="970"/>
      <c r="AO10" s="970"/>
      <c r="AP10" s="970"/>
      <c r="AQ10" s="970"/>
      <c r="AR10" s="970"/>
      <c r="AS10" s="970"/>
      <c r="AT10" s="970"/>
      <c r="AU10" s="971"/>
      <c r="AV10" s="971"/>
      <c r="AW10" s="971"/>
      <c r="AX10" s="971"/>
      <c r="AY10" s="972"/>
      <c r="AZ10" s="64"/>
      <c r="BA10" s="64"/>
      <c r="BB10" s="64"/>
      <c r="BC10" s="64"/>
      <c r="BD10" s="64"/>
      <c r="BE10" s="82"/>
      <c r="BF10" s="82"/>
      <c r="BG10" s="82"/>
      <c r="BH10" s="82"/>
      <c r="BI10" s="82"/>
      <c r="BJ10" s="82"/>
      <c r="BK10" s="82"/>
      <c r="BL10" s="82"/>
      <c r="BM10" s="82"/>
      <c r="BN10" s="82"/>
      <c r="BO10" s="82"/>
      <c r="BP10" s="82"/>
      <c r="BQ10" s="60">
        <v>4</v>
      </c>
      <c r="BR10" s="88"/>
      <c r="BS10" s="966" t="s">
        <v>555</v>
      </c>
      <c r="BT10" s="967"/>
      <c r="BU10" s="967"/>
      <c r="BV10" s="967"/>
      <c r="BW10" s="967"/>
      <c r="BX10" s="967"/>
      <c r="BY10" s="967"/>
      <c r="BZ10" s="967"/>
      <c r="CA10" s="967"/>
      <c r="CB10" s="967"/>
      <c r="CC10" s="967"/>
      <c r="CD10" s="967"/>
      <c r="CE10" s="967"/>
      <c r="CF10" s="967"/>
      <c r="CG10" s="968"/>
      <c r="CH10" s="973">
        <v>0</v>
      </c>
      <c r="CI10" s="974"/>
      <c r="CJ10" s="974"/>
      <c r="CK10" s="974"/>
      <c r="CL10" s="984"/>
      <c r="CM10" s="973">
        <v>10</v>
      </c>
      <c r="CN10" s="974"/>
      <c r="CO10" s="974"/>
      <c r="CP10" s="974"/>
      <c r="CQ10" s="984"/>
      <c r="CR10" s="973">
        <v>2</v>
      </c>
      <c r="CS10" s="974"/>
      <c r="CT10" s="974"/>
      <c r="CU10" s="974"/>
      <c r="CV10" s="984"/>
      <c r="CW10" s="973">
        <v>0</v>
      </c>
      <c r="CX10" s="974"/>
      <c r="CY10" s="974"/>
      <c r="CZ10" s="974"/>
      <c r="DA10" s="984"/>
      <c r="DB10" s="973">
        <v>0</v>
      </c>
      <c r="DC10" s="974"/>
      <c r="DD10" s="974"/>
      <c r="DE10" s="974"/>
      <c r="DF10" s="984"/>
      <c r="DG10" s="973">
        <v>0</v>
      </c>
      <c r="DH10" s="974"/>
      <c r="DI10" s="974"/>
      <c r="DJ10" s="974"/>
      <c r="DK10" s="984"/>
      <c r="DL10" s="973">
        <v>0</v>
      </c>
      <c r="DM10" s="974"/>
      <c r="DN10" s="974"/>
      <c r="DO10" s="974"/>
      <c r="DP10" s="984"/>
      <c r="DQ10" s="973">
        <v>0</v>
      </c>
      <c r="DR10" s="974"/>
      <c r="DS10" s="974"/>
      <c r="DT10" s="974"/>
      <c r="DU10" s="984"/>
      <c r="DV10" s="966"/>
      <c r="DW10" s="967"/>
      <c r="DX10" s="967"/>
      <c r="DY10" s="967"/>
      <c r="DZ10" s="985"/>
      <c r="EA10" s="82"/>
    </row>
    <row r="11" spans="1:131" s="54" customFormat="1" ht="26.25" customHeight="1" x14ac:dyDescent="0.15">
      <c r="A11" s="60">
        <v>5</v>
      </c>
      <c r="B11" s="966"/>
      <c r="C11" s="967"/>
      <c r="D11" s="967"/>
      <c r="E11" s="967"/>
      <c r="F11" s="967"/>
      <c r="G11" s="967"/>
      <c r="H11" s="967"/>
      <c r="I11" s="967"/>
      <c r="J11" s="967"/>
      <c r="K11" s="967"/>
      <c r="L11" s="967"/>
      <c r="M11" s="967"/>
      <c r="N11" s="967"/>
      <c r="O11" s="967"/>
      <c r="P11" s="968"/>
      <c r="Q11" s="969"/>
      <c r="R11" s="970"/>
      <c r="S11" s="970"/>
      <c r="T11" s="970"/>
      <c r="U11" s="970"/>
      <c r="V11" s="970"/>
      <c r="W11" s="970"/>
      <c r="X11" s="970"/>
      <c r="Y11" s="970"/>
      <c r="Z11" s="970"/>
      <c r="AA11" s="970"/>
      <c r="AB11" s="970"/>
      <c r="AC11" s="970"/>
      <c r="AD11" s="970"/>
      <c r="AE11" s="976"/>
      <c r="AF11" s="996"/>
      <c r="AG11" s="974"/>
      <c r="AH11" s="974"/>
      <c r="AI11" s="974"/>
      <c r="AJ11" s="997"/>
      <c r="AK11" s="975"/>
      <c r="AL11" s="970"/>
      <c r="AM11" s="970"/>
      <c r="AN11" s="970"/>
      <c r="AO11" s="970"/>
      <c r="AP11" s="970"/>
      <c r="AQ11" s="970"/>
      <c r="AR11" s="970"/>
      <c r="AS11" s="970"/>
      <c r="AT11" s="970"/>
      <c r="AU11" s="971"/>
      <c r="AV11" s="971"/>
      <c r="AW11" s="971"/>
      <c r="AX11" s="971"/>
      <c r="AY11" s="972"/>
      <c r="AZ11" s="64"/>
      <c r="BA11" s="64"/>
      <c r="BB11" s="64"/>
      <c r="BC11" s="64"/>
      <c r="BD11" s="64"/>
      <c r="BE11" s="82"/>
      <c r="BF11" s="82"/>
      <c r="BG11" s="82"/>
      <c r="BH11" s="82"/>
      <c r="BI11" s="82"/>
      <c r="BJ11" s="82"/>
      <c r="BK11" s="82"/>
      <c r="BL11" s="82"/>
      <c r="BM11" s="82"/>
      <c r="BN11" s="82"/>
      <c r="BO11" s="82"/>
      <c r="BP11" s="82"/>
      <c r="BQ11" s="60">
        <v>5</v>
      </c>
      <c r="BR11" s="88"/>
      <c r="BS11" s="966" t="s">
        <v>556</v>
      </c>
      <c r="BT11" s="967"/>
      <c r="BU11" s="967"/>
      <c r="BV11" s="967"/>
      <c r="BW11" s="967"/>
      <c r="BX11" s="967"/>
      <c r="BY11" s="967"/>
      <c r="BZ11" s="967"/>
      <c r="CA11" s="967"/>
      <c r="CB11" s="967"/>
      <c r="CC11" s="967"/>
      <c r="CD11" s="967"/>
      <c r="CE11" s="967"/>
      <c r="CF11" s="967"/>
      <c r="CG11" s="968"/>
      <c r="CH11" s="973">
        <v>10</v>
      </c>
      <c r="CI11" s="974"/>
      <c r="CJ11" s="974"/>
      <c r="CK11" s="974"/>
      <c r="CL11" s="984"/>
      <c r="CM11" s="973">
        <v>1569</v>
      </c>
      <c r="CN11" s="974"/>
      <c r="CO11" s="974"/>
      <c r="CP11" s="974"/>
      <c r="CQ11" s="984"/>
      <c r="CR11" s="973">
        <v>700</v>
      </c>
      <c r="CS11" s="974"/>
      <c r="CT11" s="974"/>
      <c r="CU11" s="974"/>
      <c r="CV11" s="984"/>
      <c r="CW11" s="973">
        <v>0</v>
      </c>
      <c r="CX11" s="974"/>
      <c r="CY11" s="974"/>
      <c r="CZ11" s="974"/>
      <c r="DA11" s="984"/>
      <c r="DB11" s="973">
        <v>0</v>
      </c>
      <c r="DC11" s="974"/>
      <c r="DD11" s="974"/>
      <c r="DE11" s="974"/>
      <c r="DF11" s="984"/>
      <c r="DG11" s="973">
        <v>0</v>
      </c>
      <c r="DH11" s="974"/>
      <c r="DI11" s="974"/>
      <c r="DJ11" s="974"/>
      <c r="DK11" s="984"/>
      <c r="DL11" s="973">
        <v>0</v>
      </c>
      <c r="DM11" s="974"/>
      <c r="DN11" s="974"/>
      <c r="DO11" s="974"/>
      <c r="DP11" s="984"/>
      <c r="DQ11" s="973">
        <v>0</v>
      </c>
      <c r="DR11" s="974"/>
      <c r="DS11" s="974"/>
      <c r="DT11" s="974"/>
      <c r="DU11" s="984"/>
      <c r="DV11" s="966"/>
      <c r="DW11" s="967"/>
      <c r="DX11" s="967"/>
      <c r="DY11" s="967"/>
      <c r="DZ11" s="985"/>
      <c r="EA11" s="82"/>
    </row>
    <row r="12" spans="1:131" s="54" customFormat="1" ht="26.25" customHeight="1" x14ac:dyDescent="0.15">
      <c r="A12" s="60">
        <v>6</v>
      </c>
      <c r="B12" s="966"/>
      <c r="C12" s="967"/>
      <c r="D12" s="967"/>
      <c r="E12" s="967"/>
      <c r="F12" s="967"/>
      <c r="G12" s="967"/>
      <c r="H12" s="967"/>
      <c r="I12" s="967"/>
      <c r="J12" s="967"/>
      <c r="K12" s="967"/>
      <c r="L12" s="967"/>
      <c r="M12" s="967"/>
      <c r="N12" s="967"/>
      <c r="O12" s="967"/>
      <c r="P12" s="968"/>
      <c r="Q12" s="969"/>
      <c r="R12" s="970"/>
      <c r="S12" s="970"/>
      <c r="T12" s="970"/>
      <c r="U12" s="970"/>
      <c r="V12" s="970"/>
      <c r="W12" s="970"/>
      <c r="X12" s="970"/>
      <c r="Y12" s="970"/>
      <c r="Z12" s="970"/>
      <c r="AA12" s="970"/>
      <c r="AB12" s="970"/>
      <c r="AC12" s="970"/>
      <c r="AD12" s="970"/>
      <c r="AE12" s="976"/>
      <c r="AF12" s="996"/>
      <c r="AG12" s="974"/>
      <c r="AH12" s="974"/>
      <c r="AI12" s="974"/>
      <c r="AJ12" s="997"/>
      <c r="AK12" s="975"/>
      <c r="AL12" s="970"/>
      <c r="AM12" s="970"/>
      <c r="AN12" s="970"/>
      <c r="AO12" s="970"/>
      <c r="AP12" s="970"/>
      <c r="AQ12" s="970"/>
      <c r="AR12" s="970"/>
      <c r="AS12" s="970"/>
      <c r="AT12" s="970"/>
      <c r="AU12" s="971"/>
      <c r="AV12" s="971"/>
      <c r="AW12" s="971"/>
      <c r="AX12" s="971"/>
      <c r="AY12" s="972"/>
      <c r="AZ12" s="64"/>
      <c r="BA12" s="64"/>
      <c r="BB12" s="64"/>
      <c r="BC12" s="64"/>
      <c r="BD12" s="64"/>
      <c r="BE12" s="82"/>
      <c r="BF12" s="82"/>
      <c r="BG12" s="82"/>
      <c r="BH12" s="82"/>
      <c r="BI12" s="82"/>
      <c r="BJ12" s="82"/>
      <c r="BK12" s="82"/>
      <c r="BL12" s="82"/>
      <c r="BM12" s="82"/>
      <c r="BN12" s="82"/>
      <c r="BO12" s="82"/>
      <c r="BP12" s="82"/>
      <c r="BQ12" s="60">
        <v>6</v>
      </c>
      <c r="BR12" s="88"/>
      <c r="BS12" s="966"/>
      <c r="BT12" s="967"/>
      <c r="BU12" s="967"/>
      <c r="BV12" s="967"/>
      <c r="BW12" s="967"/>
      <c r="BX12" s="967"/>
      <c r="BY12" s="967"/>
      <c r="BZ12" s="967"/>
      <c r="CA12" s="967"/>
      <c r="CB12" s="967"/>
      <c r="CC12" s="967"/>
      <c r="CD12" s="967"/>
      <c r="CE12" s="967"/>
      <c r="CF12" s="967"/>
      <c r="CG12" s="968"/>
      <c r="CH12" s="973"/>
      <c r="CI12" s="974"/>
      <c r="CJ12" s="974"/>
      <c r="CK12" s="974"/>
      <c r="CL12" s="984"/>
      <c r="CM12" s="973"/>
      <c r="CN12" s="974"/>
      <c r="CO12" s="974"/>
      <c r="CP12" s="974"/>
      <c r="CQ12" s="984"/>
      <c r="CR12" s="973"/>
      <c r="CS12" s="974"/>
      <c r="CT12" s="974"/>
      <c r="CU12" s="974"/>
      <c r="CV12" s="984"/>
      <c r="CW12" s="973"/>
      <c r="CX12" s="974"/>
      <c r="CY12" s="974"/>
      <c r="CZ12" s="974"/>
      <c r="DA12" s="984"/>
      <c r="DB12" s="973"/>
      <c r="DC12" s="974"/>
      <c r="DD12" s="974"/>
      <c r="DE12" s="974"/>
      <c r="DF12" s="984"/>
      <c r="DG12" s="973"/>
      <c r="DH12" s="974"/>
      <c r="DI12" s="974"/>
      <c r="DJ12" s="974"/>
      <c r="DK12" s="984"/>
      <c r="DL12" s="973"/>
      <c r="DM12" s="974"/>
      <c r="DN12" s="974"/>
      <c r="DO12" s="974"/>
      <c r="DP12" s="984"/>
      <c r="DQ12" s="973"/>
      <c r="DR12" s="974"/>
      <c r="DS12" s="974"/>
      <c r="DT12" s="974"/>
      <c r="DU12" s="984"/>
      <c r="DV12" s="966"/>
      <c r="DW12" s="967"/>
      <c r="DX12" s="967"/>
      <c r="DY12" s="967"/>
      <c r="DZ12" s="985"/>
      <c r="EA12" s="82"/>
    </row>
    <row r="13" spans="1:131" s="54" customFormat="1" ht="26.25" customHeight="1" x14ac:dyDescent="0.15">
      <c r="A13" s="60">
        <v>7</v>
      </c>
      <c r="B13" s="966"/>
      <c r="C13" s="967"/>
      <c r="D13" s="967"/>
      <c r="E13" s="967"/>
      <c r="F13" s="967"/>
      <c r="G13" s="967"/>
      <c r="H13" s="967"/>
      <c r="I13" s="967"/>
      <c r="J13" s="967"/>
      <c r="K13" s="967"/>
      <c r="L13" s="967"/>
      <c r="M13" s="967"/>
      <c r="N13" s="967"/>
      <c r="O13" s="967"/>
      <c r="P13" s="968"/>
      <c r="Q13" s="969"/>
      <c r="R13" s="970"/>
      <c r="S13" s="970"/>
      <c r="T13" s="970"/>
      <c r="U13" s="970"/>
      <c r="V13" s="970"/>
      <c r="W13" s="970"/>
      <c r="X13" s="970"/>
      <c r="Y13" s="970"/>
      <c r="Z13" s="970"/>
      <c r="AA13" s="970"/>
      <c r="AB13" s="970"/>
      <c r="AC13" s="970"/>
      <c r="AD13" s="970"/>
      <c r="AE13" s="976"/>
      <c r="AF13" s="996"/>
      <c r="AG13" s="974"/>
      <c r="AH13" s="974"/>
      <c r="AI13" s="974"/>
      <c r="AJ13" s="997"/>
      <c r="AK13" s="975"/>
      <c r="AL13" s="970"/>
      <c r="AM13" s="970"/>
      <c r="AN13" s="970"/>
      <c r="AO13" s="970"/>
      <c r="AP13" s="970"/>
      <c r="AQ13" s="970"/>
      <c r="AR13" s="970"/>
      <c r="AS13" s="970"/>
      <c r="AT13" s="970"/>
      <c r="AU13" s="971"/>
      <c r="AV13" s="971"/>
      <c r="AW13" s="971"/>
      <c r="AX13" s="971"/>
      <c r="AY13" s="972"/>
      <c r="AZ13" s="64"/>
      <c r="BA13" s="64"/>
      <c r="BB13" s="64"/>
      <c r="BC13" s="64"/>
      <c r="BD13" s="64"/>
      <c r="BE13" s="82"/>
      <c r="BF13" s="82"/>
      <c r="BG13" s="82"/>
      <c r="BH13" s="82"/>
      <c r="BI13" s="82"/>
      <c r="BJ13" s="82"/>
      <c r="BK13" s="82"/>
      <c r="BL13" s="82"/>
      <c r="BM13" s="82"/>
      <c r="BN13" s="82"/>
      <c r="BO13" s="82"/>
      <c r="BP13" s="82"/>
      <c r="BQ13" s="60">
        <v>7</v>
      </c>
      <c r="BR13" s="88"/>
      <c r="BS13" s="966"/>
      <c r="BT13" s="967"/>
      <c r="BU13" s="967"/>
      <c r="BV13" s="967"/>
      <c r="BW13" s="967"/>
      <c r="BX13" s="967"/>
      <c r="BY13" s="967"/>
      <c r="BZ13" s="967"/>
      <c r="CA13" s="967"/>
      <c r="CB13" s="967"/>
      <c r="CC13" s="967"/>
      <c r="CD13" s="967"/>
      <c r="CE13" s="967"/>
      <c r="CF13" s="967"/>
      <c r="CG13" s="968"/>
      <c r="CH13" s="973"/>
      <c r="CI13" s="974"/>
      <c r="CJ13" s="974"/>
      <c r="CK13" s="974"/>
      <c r="CL13" s="984"/>
      <c r="CM13" s="973"/>
      <c r="CN13" s="974"/>
      <c r="CO13" s="974"/>
      <c r="CP13" s="974"/>
      <c r="CQ13" s="984"/>
      <c r="CR13" s="973"/>
      <c r="CS13" s="974"/>
      <c r="CT13" s="974"/>
      <c r="CU13" s="974"/>
      <c r="CV13" s="984"/>
      <c r="CW13" s="973"/>
      <c r="CX13" s="974"/>
      <c r="CY13" s="974"/>
      <c r="CZ13" s="974"/>
      <c r="DA13" s="984"/>
      <c r="DB13" s="973"/>
      <c r="DC13" s="974"/>
      <c r="DD13" s="974"/>
      <c r="DE13" s="974"/>
      <c r="DF13" s="984"/>
      <c r="DG13" s="973"/>
      <c r="DH13" s="974"/>
      <c r="DI13" s="974"/>
      <c r="DJ13" s="974"/>
      <c r="DK13" s="984"/>
      <c r="DL13" s="973"/>
      <c r="DM13" s="974"/>
      <c r="DN13" s="974"/>
      <c r="DO13" s="974"/>
      <c r="DP13" s="984"/>
      <c r="DQ13" s="973"/>
      <c r="DR13" s="974"/>
      <c r="DS13" s="974"/>
      <c r="DT13" s="974"/>
      <c r="DU13" s="984"/>
      <c r="DV13" s="966"/>
      <c r="DW13" s="967"/>
      <c r="DX13" s="967"/>
      <c r="DY13" s="967"/>
      <c r="DZ13" s="985"/>
      <c r="EA13" s="82"/>
    </row>
    <row r="14" spans="1:131" s="54" customFormat="1" ht="26.25" customHeight="1" x14ac:dyDescent="0.15">
      <c r="A14" s="60">
        <v>8</v>
      </c>
      <c r="B14" s="966"/>
      <c r="C14" s="967"/>
      <c r="D14" s="967"/>
      <c r="E14" s="967"/>
      <c r="F14" s="967"/>
      <c r="G14" s="967"/>
      <c r="H14" s="967"/>
      <c r="I14" s="967"/>
      <c r="J14" s="967"/>
      <c r="K14" s="967"/>
      <c r="L14" s="967"/>
      <c r="M14" s="967"/>
      <c r="N14" s="967"/>
      <c r="O14" s="967"/>
      <c r="P14" s="968"/>
      <c r="Q14" s="969"/>
      <c r="R14" s="970"/>
      <c r="S14" s="970"/>
      <c r="T14" s="970"/>
      <c r="U14" s="970"/>
      <c r="V14" s="970"/>
      <c r="W14" s="970"/>
      <c r="X14" s="970"/>
      <c r="Y14" s="970"/>
      <c r="Z14" s="970"/>
      <c r="AA14" s="970"/>
      <c r="AB14" s="970"/>
      <c r="AC14" s="970"/>
      <c r="AD14" s="970"/>
      <c r="AE14" s="976"/>
      <c r="AF14" s="996"/>
      <c r="AG14" s="974"/>
      <c r="AH14" s="974"/>
      <c r="AI14" s="974"/>
      <c r="AJ14" s="997"/>
      <c r="AK14" s="975"/>
      <c r="AL14" s="970"/>
      <c r="AM14" s="970"/>
      <c r="AN14" s="970"/>
      <c r="AO14" s="970"/>
      <c r="AP14" s="970"/>
      <c r="AQ14" s="970"/>
      <c r="AR14" s="970"/>
      <c r="AS14" s="970"/>
      <c r="AT14" s="970"/>
      <c r="AU14" s="971"/>
      <c r="AV14" s="971"/>
      <c r="AW14" s="971"/>
      <c r="AX14" s="971"/>
      <c r="AY14" s="972"/>
      <c r="AZ14" s="64"/>
      <c r="BA14" s="64"/>
      <c r="BB14" s="64"/>
      <c r="BC14" s="64"/>
      <c r="BD14" s="64"/>
      <c r="BE14" s="82"/>
      <c r="BF14" s="82"/>
      <c r="BG14" s="82"/>
      <c r="BH14" s="82"/>
      <c r="BI14" s="82"/>
      <c r="BJ14" s="82"/>
      <c r="BK14" s="82"/>
      <c r="BL14" s="82"/>
      <c r="BM14" s="82"/>
      <c r="BN14" s="82"/>
      <c r="BO14" s="82"/>
      <c r="BP14" s="82"/>
      <c r="BQ14" s="60">
        <v>8</v>
      </c>
      <c r="BR14" s="88"/>
      <c r="BS14" s="966"/>
      <c r="BT14" s="967"/>
      <c r="BU14" s="967"/>
      <c r="BV14" s="967"/>
      <c r="BW14" s="967"/>
      <c r="BX14" s="967"/>
      <c r="BY14" s="967"/>
      <c r="BZ14" s="967"/>
      <c r="CA14" s="967"/>
      <c r="CB14" s="967"/>
      <c r="CC14" s="967"/>
      <c r="CD14" s="967"/>
      <c r="CE14" s="967"/>
      <c r="CF14" s="967"/>
      <c r="CG14" s="968"/>
      <c r="CH14" s="973"/>
      <c r="CI14" s="974"/>
      <c r="CJ14" s="974"/>
      <c r="CK14" s="974"/>
      <c r="CL14" s="984"/>
      <c r="CM14" s="973"/>
      <c r="CN14" s="974"/>
      <c r="CO14" s="974"/>
      <c r="CP14" s="974"/>
      <c r="CQ14" s="984"/>
      <c r="CR14" s="973"/>
      <c r="CS14" s="974"/>
      <c r="CT14" s="974"/>
      <c r="CU14" s="974"/>
      <c r="CV14" s="984"/>
      <c r="CW14" s="973"/>
      <c r="CX14" s="974"/>
      <c r="CY14" s="974"/>
      <c r="CZ14" s="974"/>
      <c r="DA14" s="984"/>
      <c r="DB14" s="973"/>
      <c r="DC14" s="974"/>
      <c r="DD14" s="974"/>
      <c r="DE14" s="974"/>
      <c r="DF14" s="984"/>
      <c r="DG14" s="973"/>
      <c r="DH14" s="974"/>
      <c r="DI14" s="974"/>
      <c r="DJ14" s="974"/>
      <c r="DK14" s="984"/>
      <c r="DL14" s="973"/>
      <c r="DM14" s="974"/>
      <c r="DN14" s="974"/>
      <c r="DO14" s="974"/>
      <c r="DP14" s="984"/>
      <c r="DQ14" s="973"/>
      <c r="DR14" s="974"/>
      <c r="DS14" s="974"/>
      <c r="DT14" s="974"/>
      <c r="DU14" s="984"/>
      <c r="DV14" s="966"/>
      <c r="DW14" s="967"/>
      <c r="DX14" s="967"/>
      <c r="DY14" s="967"/>
      <c r="DZ14" s="985"/>
      <c r="EA14" s="82"/>
    </row>
    <row r="15" spans="1:131" s="54" customFormat="1" ht="26.25" customHeight="1" x14ac:dyDescent="0.15">
      <c r="A15" s="60">
        <v>9</v>
      </c>
      <c r="B15" s="966"/>
      <c r="C15" s="967"/>
      <c r="D15" s="967"/>
      <c r="E15" s="967"/>
      <c r="F15" s="967"/>
      <c r="G15" s="967"/>
      <c r="H15" s="967"/>
      <c r="I15" s="967"/>
      <c r="J15" s="967"/>
      <c r="K15" s="967"/>
      <c r="L15" s="967"/>
      <c r="M15" s="967"/>
      <c r="N15" s="967"/>
      <c r="O15" s="967"/>
      <c r="P15" s="968"/>
      <c r="Q15" s="969"/>
      <c r="R15" s="970"/>
      <c r="S15" s="970"/>
      <c r="T15" s="970"/>
      <c r="U15" s="970"/>
      <c r="V15" s="970"/>
      <c r="W15" s="970"/>
      <c r="X15" s="970"/>
      <c r="Y15" s="970"/>
      <c r="Z15" s="970"/>
      <c r="AA15" s="970"/>
      <c r="AB15" s="970"/>
      <c r="AC15" s="970"/>
      <c r="AD15" s="970"/>
      <c r="AE15" s="976"/>
      <c r="AF15" s="996"/>
      <c r="AG15" s="974"/>
      <c r="AH15" s="974"/>
      <c r="AI15" s="974"/>
      <c r="AJ15" s="997"/>
      <c r="AK15" s="975"/>
      <c r="AL15" s="970"/>
      <c r="AM15" s="970"/>
      <c r="AN15" s="970"/>
      <c r="AO15" s="970"/>
      <c r="AP15" s="970"/>
      <c r="AQ15" s="970"/>
      <c r="AR15" s="970"/>
      <c r="AS15" s="970"/>
      <c r="AT15" s="970"/>
      <c r="AU15" s="971"/>
      <c r="AV15" s="971"/>
      <c r="AW15" s="971"/>
      <c r="AX15" s="971"/>
      <c r="AY15" s="972"/>
      <c r="AZ15" s="64"/>
      <c r="BA15" s="64"/>
      <c r="BB15" s="64"/>
      <c r="BC15" s="64"/>
      <c r="BD15" s="64"/>
      <c r="BE15" s="82"/>
      <c r="BF15" s="82"/>
      <c r="BG15" s="82"/>
      <c r="BH15" s="82"/>
      <c r="BI15" s="82"/>
      <c r="BJ15" s="82"/>
      <c r="BK15" s="82"/>
      <c r="BL15" s="82"/>
      <c r="BM15" s="82"/>
      <c r="BN15" s="82"/>
      <c r="BO15" s="82"/>
      <c r="BP15" s="82"/>
      <c r="BQ15" s="60">
        <v>9</v>
      </c>
      <c r="BR15" s="88"/>
      <c r="BS15" s="966"/>
      <c r="BT15" s="967"/>
      <c r="BU15" s="967"/>
      <c r="BV15" s="967"/>
      <c r="BW15" s="967"/>
      <c r="BX15" s="967"/>
      <c r="BY15" s="967"/>
      <c r="BZ15" s="967"/>
      <c r="CA15" s="967"/>
      <c r="CB15" s="967"/>
      <c r="CC15" s="967"/>
      <c r="CD15" s="967"/>
      <c r="CE15" s="967"/>
      <c r="CF15" s="967"/>
      <c r="CG15" s="968"/>
      <c r="CH15" s="973"/>
      <c r="CI15" s="974"/>
      <c r="CJ15" s="974"/>
      <c r="CK15" s="974"/>
      <c r="CL15" s="984"/>
      <c r="CM15" s="973"/>
      <c r="CN15" s="974"/>
      <c r="CO15" s="974"/>
      <c r="CP15" s="974"/>
      <c r="CQ15" s="984"/>
      <c r="CR15" s="973"/>
      <c r="CS15" s="974"/>
      <c r="CT15" s="974"/>
      <c r="CU15" s="974"/>
      <c r="CV15" s="984"/>
      <c r="CW15" s="973"/>
      <c r="CX15" s="974"/>
      <c r="CY15" s="974"/>
      <c r="CZ15" s="974"/>
      <c r="DA15" s="984"/>
      <c r="DB15" s="973"/>
      <c r="DC15" s="974"/>
      <c r="DD15" s="974"/>
      <c r="DE15" s="974"/>
      <c r="DF15" s="984"/>
      <c r="DG15" s="973"/>
      <c r="DH15" s="974"/>
      <c r="DI15" s="974"/>
      <c r="DJ15" s="974"/>
      <c r="DK15" s="984"/>
      <c r="DL15" s="973"/>
      <c r="DM15" s="974"/>
      <c r="DN15" s="974"/>
      <c r="DO15" s="974"/>
      <c r="DP15" s="984"/>
      <c r="DQ15" s="973"/>
      <c r="DR15" s="974"/>
      <c r="DS15" s="974"/>
      <c r="DT15" s="974"/>
      <c r="DU15" s="984"/>
      <c r="DV15" s="966"/>
      <c r="DW15" s="967"/>
      <c r="DX15" s="967"/>
      <c r="DY15" s="967"/>
      <c r="DZ15" s="985"/>
      <c r="EA15" s="82"/>
    </row>
    <row r="16" spans="1:131" s="54" customFormat="1" ht="26.25" customHeight="1" x14ac:dyDescent="0.15">
      <c r="A16" s="60">
        <v>10</v>
      </c>
      <c r="B16" s="966"/>
      <c r="C16" s="967"/>
      <c r="D16" s="967"/>
      <c r="E16" s="967"/>
      <c r="F16" s="967"/>
      <c r="G16" s="967"/>
      <c r="H16" s="967"/>
      <c r="I16" s="967"/>
      <c r="J16" s="967"/>
      <c r="K16" s="967"/>
      <c r="L16" s="967"/>
      <c r="M16" s="967"/>
      <c r="N16" s="967"/>
      <c r="O16" s="967"/>
      <c r="P16" s="968"/>
      <c r="Q16" s="969"/>
      <c r="R16" s="970"/>
      <c r="S16" s="970"/>
      <c r="T16" s="970"/>
      <c r="U16" s="970"/>
      <c r="V16" s="970"/>
      <c r="W16" s="970"/>
      <c r="X16" s="970"/>
      <c r="Y16" s="970"/>
      <c r="Z16" s="970"/>
      <c r="AA16" s="970"/>
      <c r="AB16" s="970"/>
      <c r="AC16" s="970"/>
      <c r="AD16" s="970"/>
      <c r="AE16" s="976"/>
      <c r="AF16" s="996"/>
      <c r="AG16" s="974"/>
      <c r="AH16" s="974"/>
      <c r="AI16" s="974"/>
      <c r="AJ16" s="997"/>
      <c r="AK16" s="975"/>
      <c r="AL16" s="970"/>
      <c r="AM16" s="970"/>
      <c r="AN16" s="970"/>
      <c r="AO16" s="970"/>
      <c r="AP16" s="970"/>
      <c r="AQ16" s="970"/>
      <c r="AR16" s="970"/>
      <c r="AS16" s="970"/>
      <c r="AT16" s="970"/>
      <c r="AU16" s="971"/>
      <c r="AV16" s="971"/>
      <c r="AW16" s="971"/>
      <c r="AX16" s="971"/>
      <c r="AY16" s="972"/>
      <c r="AZ16" s="64"/>
      <c r="BA16" s="64"/>
      <c r="BB16" s="64"/>
      <c r="BC16" s="64"/>
      <c r="BD16" s="64"/>
      <c r="BE16" s="82"/>
      <c r="BF16" s="82"/>
      <c r="BG16" s="82"/>
      <c r="BH16" s="82"/>
      <c r="BI16" s="82"/>
      <c r="BJ16" s="82"/>
      <c r="BK16" s="82"/>
      <c r="BL16" s="82"/>
      <c r="BM16" s="82"/>
      <c r="BN16" s="82"/>
      <c r="BO16" s="82"/>
      <c r="BP16" s="82"/>
      <c r="BQ16" s="60">
        <v>10</v>
      </c>
      <c r="BR16" s="88"/>
      <c r="BS16" s="966"/>
      <c r="BT16" s="967"/>
      <c r="BU16" s="967"/>
      <c r="BV16" s="967"/>
      <c r="BW16" s="967"/>
      <c r="BX16" s="967"/>
      <c r="BY16" s="967"/>
      <c r="BZ16" s="967"/>
      <c r="CA16" s="967"/>
      <c r="CB16" s="967"/>
      <c r="CC16" s="967"/>
      <c r="CD16" s="967"/>
      <c r="CE16" s="967"/>
      <c r="CF16" s="967"/>
      <c r="CG16" s="968"/>
      <c r="CH16" s="973"/>
      <c r="CI16" s="974"/>
      <c r="CJ16" s="974"/>
      <c r="CK16" s="974"/>
      <c r="CL16" s="984"/>
      <c r="CM16" s="973"/>
      <c r="CN16" s="974"/>
      <c r="CO16" s="974"/>
      <c r="CP16" s="974"/>
      <c r="CQ16" s="984"/>
      <c r="CR16" s="973"/>
      <c r="CS16" s="974"/>
      <c r="CT16" s="974"/>
      <c r="CU16" s="974"/>
      <c r="CV16" s="984"/>
      <c r="CW16" s="973"/>
      <c r="CX16" s="974"/>
      <c r="CY16" s="974"/>
      <c r="CZ16" s="974"/>
      <c r="DA16" s="984"/>
      <c r="DB16" s="973"/>
      <c r="DC16" s="974"/>
      <c r="DD16" s="974"/>
      <c r="DE16" s="974"/>
      <c r="DF16" s="984"/>
      <c r="DG16" s="973"/>
      <c r="DH16" s="974"/>
      <c r="DI16" s="974"/>
      <c r="DJ16" s="974"/>
      <c r="DK16" s="984"/>
      <c r="DL16" s="973"/>
      <c r="DM16" s="974"/>
      <c r="DN16" s="974"/>
      <c r="DO16" s="974"/>
      <c r="DP16" s="984"/>
      <c r="DQ16" s="973"/>
      <c r="DR16" s="974"/>
      <c r="DS16" s="974"/>
      <c r="DT16" s="974"/>
      <c r="DU16" s="984"/>
      <c r="DV16" s="966"/>
      <c r="DW16" s="967"/>
      <c r="DX16" s="967"/>
      <c r="DY16" s="967"/>
      <c r="DZ16" s="985"/>
      <c r="EA16" s="82"/>
    </row>
    <row r="17" spans="1:131" s="54" customFormat="1" ht="26.25" customHeight="1" x14ac:dyDescent="0.15">
      <c r="A17" s="60">
        <v>11</v>
      </c>
      <c r="B17" s="966"/>
      <c r="C17" s="967"/>
      <c r="D17" s="967"/>
      <c r="E17" s="967"/>
      <c r="F17" s="967"/>
      <c r="G17" s="967"/>
      <c r="H17" s="967"/>
      <c r="I17" s="967"/>
      <c r="J17" s="967"/>
      <c r="K17" s="967"/>
      <c r="L17" s="967"/>
      <c r="M17" s="967"/>
      <c r="N17" s="967"/>
      <c r="O17" s="967"/>
      <c r="P17" s="968"/>
      <c r="Q17" s="969"/>
      <c r="R17" s="970"/>
      <c r="S17" s="970"/>
      <c r="T17" s="970"/>
      <c r="U17" s="970"/>
      <c r="V17" s="970"/>
      <c r="W17" s="970"/>
      <c r="X17" s="970"/>
      <c r="Y17" s="970"/>
      <c r="Z17" s="970"/>
      <c r="AA17" s="970"/>
      <c r="AB17" s="970"/>
      <c r="AC17" s="970"/>
      <c r="AD17" s="970"/>
      <c r="AE17" s="976"/>
      <c r="AF17" s="996"/>
      <c r="AG17" s="974"/>
      <c r="AH17" s="974"/>
      <c r="AI17" s="974"/>
      <c r="AJ17" s="997"/>
      <c r="AK17" s="975"/>
      <c r="AL17" s="970"/>
      <c r="AM17" s="970"/>
      <c r="AN17" s="970"/>
      <c r="AO17" s="970"/>
      <c r="AP17" s="970"/>
      <c r="AQ17" s="970"/>
      <c r="AR17" s="970"/>
      <c r="AS17" s="970"/>
      <c r="AT17" s="970"/>
      <c r="AU17" s="971"/>
      <c r="AV17" s="971"/>
      <c r="AW17" s="971"/>
      <c r="AX17" s="971"/>
      <c r="AY17" s="972"/>
      <c r="AZ17" s="64"/>
      <c r="BA17" s="64"/>
      <c r="BB17" s="64"/>
      <c r="BC17" s="64"/>
      <c r="BD17" s="64"/>
      <c r="BE17" s="82"/>
      <c r="BF17" s="82"/>
      <c r="BG17" s="82"/>
      <c r="BH17" s="82"/>
      <c r="BI17" s="82"/>
      <c r="BJ17" s="82"/>
      <c r="BK17" s="82"/>
      <c r="BL17" s="82"/>
      <c r="BM17" s="82"/>
      <c r="BN17" s="82"/>
      <c r="BO17" s="82"/>
      <c r="BP17" s="82"/>
      <c r="BQ17" s="60">
        <v>11</v>
      </c>
      <c r="BR17" s="88"/>
      <c r="BS17" s="966"/>
      <c r="BT17" s="967"/>
      <c r="BU17" s="967"/>
      <c r="BV17" s="967"/>
      <c r="BW17" s="967"/>
      <c r="BX17" s="967"/>
      <c r="BY17" s="967"/>
      <c r="BZ17" s="967"/>
      <c r="CA17" s="967"/>
      <c r="CB17" s="967"/>
      <c r="CC17" s="967"/>
      <c r="CD17" s="967"/>
      <c r="CE17" s="967"/>
      <c r="CF17" s="967"/>
      <c r="CG17" s="968"/>
      <c r="CH17" s="973"/>
      <c r="CI17" s="974"/>
      <c r="CJ17" s="974"/>
      <c r="CK17" s="974"/>
      <c r="CL17" s="984"/>
      <c r="CM17" s="973"/>
      <c r="CN17" s="974"/>
      <c r="CO17" s="974"/>
      <c r="CP17" s="974"/>
      <c r="CQ17" s="984"/>
      <c r="CR17" s="973"/>
      <c r="CS17" s="974"/>
      <c r="CT17" s="974"/>
      <c r="CU17" s="974"/>
      <c r="CV17" s="984"/>
      <c r="CW17" s="973"/>
      <c r="CX17" s="974"/>
      <c r="CY17" s="974"/>
      <c r="CZ17" s="974"/>
      <c r="DA17" s="984"/>
      <c r="DB17" s="973"/>
      <c r="DC17" s="974"/>
      <c r="DD17" s="974"/>
      <c r="DE17" s="974"/>
      <c r="DF17" s="984"/>
      <c r="DG17" s="973"/>
      <c r="DH17" s="974"/>
      <c r="DI17" s="974"/>
      <c r="DJ17" s="974"/>
      <c r="DK17" s="984"/>
      <c r="DL17" s="973"/>
      <c r="DM17" s="974"/>
      <c r="DN17" s="974"/>
      <c r="DO17" s="974"/>
      <c r="DP17" s="984"/>
      <c r="DQ17" s="973"/>
      <c r="DR17" s="974"/>
      <c r="DS17" s="974"/>
      <c r="DT17" s="974"/>
      <c r="DU17" s="984"/>
      <c r="DV17" s="966"/>
      <c r="DW17" s="967"/>
      <c r="DX17" s="967"/>
      <c r="DY17" s="967"/>
      <c r="DZ17" s="985"/>
      <c r="EA17" s="82"/>
    </row>
    <row r="18" spans="1:131" s="54" customFormat="1" ht="26.25" customHeight="1" x14ac:dyDescent="0.15">
      <c r="A18" s="60">
        <v>12</v>
      </c>
      <c r="B18" s="966"/>
      <c r="C18" s="967"/>
      <c r="D18" s="967"/>
      <c r="E18" s="967"/>
      <c r="F18" s="967"/>
      <c r="G18" s="967"/>
      <c r="H18" s="967"/>
      <c r="I18" s="967"/>
      <c r="J18" s="967"/>
      <c r="K18" s="967"/>
      <c r="L18" s="967"/>
      <c r="M18" s="967"/>
      <c r="N18" s="967"/>
      <c r="O18" s="967"/>
      <c r="P18" s="968"/>
      <c r="Q18" s="969"/>
      <c r="R18" s="970"/>
      <c r="S18" s="970"/>
      <c r="T18" s="970"/>
      <c r="U18" s="970"/>
      <c r="V18" s="970"/>
      <c r="W18" s="970"/>
      <c r="X18" s="970"/>
      <c r="Y18" s="970"/>
      <c r="Z18" s="970"/>
      <c r="AA18" s="970"/>
      <c r="AB18" s="970"/>
      <c r="AC18" s="970"/>
      <c r="AD18" s="970"/>
      <c r="AE18" s="976"/>
      <c r="AF18" s="996"/>
      <c r="AG18" s="974"/>
      <c r="AH18" s="974"/>
      <c r="AI18" s="974"/>
      <c r="AJ18" s="997"/>
      <c r="AK18" s="975"/>
      <c r="AL18" s="970"/>
      <c r="AM18" s="970"/>
      <c r="AN18" s="970"/>
      <c r="AO18" s="970"/>
      <c r="AP18" s="970"/>
      <c r="AQ18" s="970"/>
      <c r="AR18" s="970"/>
      <c r="AS18" s="970"/>
      <c r="AT18" s="970"/>
      <c r="AU18" s="971"/>
      <c r="AV18" s="971"/>
      <c r="AW18" s="971"/>
      <c r="AX18" s="971"/>
      <c r="AY18" s="972"/>
      <c r="AZ18" s="64"/>
      <c r="BA18" s="64"/>
      <c r="BB18" s="64"/>
      <c r="BC18" s="64"/>
      <c r="BD18" s="64"/>
      <c r="BE18" s="82"/>
      <c r="BF18" s="82"/>
      <c r="BG18" s="82"/>
      <c r="BH18" s="82"/>
      <c r="BI18" s="82"/>
      <c r="BJ18" s="82"/>
      <c r="BK18" s="82"/>
      <c r="BL18" s="82"/>
      <c r="BM18" s="82"/>
      <c r="BN18" s="82"/>
      <c r="BO18" s="82"/>
      <c r="BP18" s="82"/>
      <c r="BQ18" s="60">
        <v>12</v>
      </c>
      <c r="BR18" s="88"/>
      <c r="BS18" s="966"/>
      <c r="BT18" s="967"/>
      <c r="BU18" s="967"/>
      <c r="BV18" s="967"/>
      <c r="BW18" s="967"/>
      <c r="BX18" s="967"/>
      <c r="BY18" s="967"/>
      <c r="BZ18" s="967"/>
      <c r="CA18" s="967"/>
      <c r="CB18" s="967"/>
      <c r="CC18" s="967"/>
      <c r="CD18" s="967"/>
      <c r="CE18" s="967"/>
      <c r="CF18" s="967"/>
      <c r="CG18" s="968"/>
      <c r="CH18" s="973"/>
      <c r="CI18" s="974"/>
      <c r="CJ18" s="974"/>
      <c r="CK18" s="974"/>
      <c r="CL18" s="984"/>
      <c r="CM18" s="973"/>
      <c r="CN18" s="974"/>
      <c r="CO18" s="974"/>
      <c r="CP18" s="974"/>
      <c r="CQ18" s="984"/>
      <c r="CR18" s="973"/>
      <c r="CS18" s="974"/>
      <c r="CT18" s="974"/>
      <c r="CU18" s="974"/>
      <c r="CV18" s="984"/>
      <c r="CW18" s="973"/>
      <c r="CX18" s="974"/>
      <c r="CY18" s="974"/>
      <c r="CZ18" s="974"/>
      <c r="DA18" s="984"/>
      <c r="DB18" s="973"/>
      <c r="DC18" s="974"/>
      <c r="DD18" s="974"/>
      <c r="DE18" s="974"/>
      <c r="DF18" s="984"/>
      <c r="DG18" s="973"/>
      <c r="DH18" s="974"/>
      <c r="DI18" s="974"/>
      <c r="DJ18" s="974"/>
      <c r="DK18" s="984"/>
      <c r="DL18" s="973"/>
      <c r="DM18" s="974"/>
      <c r="DN18" s="974"/>
      <c r="DO18" s="974"/>
      <c r="DP18" s="984"/>
      <c r="DQ18" s="973"/>
      <c r="DR18" s="974"/>
      <c r="DS18" s="974"/>
      <c r="DT18" s="974"/>
      <c r="DU18" s="984"/>
      <c r="DV18" s="966"/>
      <c r="DW18" s="967"/>
      <c r="DX18" s="967"/>
      <c r="DY18" s="967"/>
      <c r="DZ18" s="985"/>
      <c r="EA18" s="82"/>
    </row>
    <row r="19" spans="1:131" s="54" customFormat="1" ht="26.25" customHeight="1" x14ac:dyDescent="0.15">
      <c r="A19" s="60">
        <v>13</v>
      </c>
      <c r="B19" s="966"/>
      <c r="C19" s="967"/>
      <c r="D19" s="967"/>
      <c r="E19" s="967"/>
      <c r="F19" s="967"/>
      <c r="G19" s="967"/>
      <c r="H19" s="967"/>
      <c r="I19" s="967"/>
      <c r="J19" s="967"/>
      <c r="K19" s="967"/>
      <c r="L19" s="967"/>
      <c r="M19" s="967"/>
      <c r="N19" s="967"/>
      <c r="O19" s="967"/>
      <c r="P19" s="968"/>
      <c r="Q19" s="969"/>
      <c r="R19" s="970"/>
      <c r="S19" s="970"/>
      <c r="T19" s="970"/>
      <c r="U19" s="970"/>
      <c r="V19" s="970"/>
      <c r="W19" s="970"/>
      <c r="X19" s="970"/>
      <c r="Y19" s="970"/>
      <c r="Z19" s="970"/>
      <c r="AA19" s="970"/>
      <c r="AB19" s="970"/>
      <c r="AC19" s="970"/>
      <c r="AD19" s="970"/>
      <c r="AE19" s="976"/>
      <c r="AF19" s="996"/>
      <c r="AG19" s="974"/>
      <c r="AH19" s="974"/>
      <c r="AI19" s="974"/>
      <c r="AJ19" s="997"/>
      <c r="AK19" s="975"/>
      <c r="AL19" s="970"/>
      <c r="AM19" s="970"/>
      <c r="AN19" s="970"/>
      <c r="AO19" s="970"/>
      <c r="AP19" s="970"/>
      <c r="AQ19" s="970"/>
      <c r="AR19" s="970"/>
      <c r="AS19" s="970"/>
      <c r="AT19" s="970"/>
      <c r="AU19" s="971"/>
      <c r="AV19" s="971"/>
      <c r="AW19" s="971"/>
      <c r="AX19" s="971"/>
      <c r="AY19" s="972"/>
      <c r="AZ19" s="64"/>
      <c r="BA19" s="64"/>
      <c r="BB19" s="64"/>
      <c r="BC19" s="64"/>
      <c r="BD19" s="64"/>
      <c r="BE19" s="82"/>
      <c r="BF19" s="82"/>
      <c r="BG19" s="82"/>
      <c r="BH19" s="82"/>
      <c r="BI19" s="82"/>
      <c r="BJ19" s="82"/>
      <c r="BK19" s="82"/>
      <c r="BL19" s="82"/>
      <c r="BM19" s="82"/>
      <c r="BN19" s="82"/>
      <c r="BO19" s="82"/>
      <c r="BP19" s="82"/>
      <c r="BQ19" s="60">
        <v>13</v>
      </c>
      <c r="BR19" s="88"/>
      <c r="BS19" s="966"/>
      <c r="BT19" s="967"/>
      <c r="BU19" s="967"/>
      <c r="BV19" s="967"/>
      <c r="BW19" s="967"/>
      <c r="BX19" s="967"/>
      <c r="BY19" s="967"/>
      <c r="BZ19" s="967"/>
      <c r="CA19" s="967"/>
      <c r="CB19" s="967"/>
      <c r="CC19" s="967"/>
      <c r="CD19" s="967"/>
      <c r="CE19" s="967"/>
      <c r="CF19" s="967"/>
      <c r="CG19" s="968"/>
      <c r="CH19" s="973"/>
      <c r="CI19" s="974"/>
      <c r="CJ19" s="974"/>
      <c r="CK19" s="974"/>
      <c r="CL19" s="984"/>
      <c r="CM19" s="973"/>
      <c r="CN19" s="974"/>
      <c r="CO19" s="974"/>
      <c r="CP19" s="974"/>
      <c r="CQ19" s="984"/>
      <c r="CR19" s="973"/>
      <c r="CS19" s="974"/>
      <c r="CT19" s="974"/>
      <c r="CU19" s="974"/>
      <c r="CV19" s="984"/>
      <c r="CW19" s="973"/>
      <c r="CX19" s="974"/>
      <c r="CY19" s="974"/>
      <c r="CZ19" s="974"/>
      <c r="DA19" s="984"/>
      <c r="DB19" s="973"/>
      <c r="DC19" s="974"/>
      <c r="DD19" s="974"/>
      <c r="DE19" s="974"/>
      <c r="DF19" s="984"/>
      <c r="DG19" s="973"/>
      <c r="DH19" s="974"/>
      <c r="DI19" s="974"/>
      <c r="DJ19" s="974"/>
      <c r="DK19" s="984"/>
      <c r="DL19" s="973"/>
      <c r="DM19" s="974"/>
      <c r="DN19" s="974"/>
      <c r="DO19" s="974"/>
      <c r="DP19" s="984"/>
      <c r="DQ19" s="973"/>
      <c r="DR19" s="974"/>
      <c r="DS19" s="974"/>
      <c r="DT19" s="974"/>
      <c r="DU19" s="984"/>
      <c r="DV19" s="966"/>
      <c r="DW19" s="967"/>
      <c r="DX19" s="967"/>
      <c r="DY19" s="967"/>
      <c r="DZ19" s="985"/>
      <c r="EA19" s="82"/>
    </row>
    <row r="20" spans="1:131" s="54" customFormat="1" ht="26.25" customHeight="1" x14ac:dyDescent="0.15">
      <c r="A20" s="60">
        <v>14</v>
      </c>
      <c r="B20" s="966"/>
      <c r="C20" s="967"/>
      <c r="D20" s="967"/>
      <c r="E20" s="967"/>
      <c r="F20" s="967"/>
      <c r="G20" s="967"/>
      <c r="H20" s="967"/>
      <c r="I20" s="967"/>
      <c r="J20" s="967"/>
      <c r="K20" s="967"/>
      <c r="L20" s="967"/>
      <c r="M20" s="967"/>
      <c r="N20" s="967"/>
      <c r="O20" s="967"/>
      <c r="P20" s="968"/>
      <c r="Q20" s="969"/>
      <c r="R20" s="970"/>
      <c r="S20" s="970"/>
      <c r="T20" s="970"/>
      <c r="U20" s="970"/>
      <c r="V20" s="970"/>
      <c r="W20" s="970"/>
      <c r="X20" s="970"/>
      <c r="Y20" s="970"/>
      <c r="Z20" s="970"/>
      <c r="AA20" s="970"/>
      <c r="AB20" s="970"/>
      <c r="AC20" s="970"/>
      <c r="AD20" s="970"/>
      <c r="AE20" s="976"/>
      <c r="AF20" s="996"/>
      <c r="AG20" s="974"/>
      <c r="AH20" s="974"/>
      <c r="AI20" s="974"/>
      <c r="AJ20" s="997"/>
      <c r="AK20" s="975"/>
      <c r="AL20" s="970"/>
      <c r="AM20" s="970"/>
      <c r="AN20" s="970"/>
      <c r="AO20" s="970"/>
      <c r="AP20" s="970"/>
      <c r="AQ20" s="970"/>
      <c r="AR20" s="970"/>
      <c r="AS20" s="970"/>
      <c r="AT20" s="970"/>
      <c r="AU20" s="971"/>
      <c r="AV20" s="971"/>
      <c r="AW20" s="971"/>
      <c r="AX20" s="971"/>
      <c r="AY20" s="972"/>
      <c r="AZ20" s="64"/>
      <c r="BA20" s="64"/>
      <c r="BB20" s="64"/>
      <c r="BC20" s="64"/>
      <c r="BD20" s="64"/>
      <c r="BE20" s="82"/>
      <c r="BF20" s="82"/>
      <c r="BG20" s="82"/>
      <c r="BH20" s="82"/>
      <c r="BI20" s="82"/>
      <c r="BJ20" s="82"/>
      <c r="BK20" s="82"/>
      <c r="BL20" s="82"/>
      <c r="BM20" s="82"/>
      <c r="BN20" s="82"/>
      <c r="BO20" s="82"/>
      <c r="BP20" s="82"/>
      <c r="BQ20" s="60">
        <v>14</v>
      </c>
      <c r="BR20" s="88"/>
      <c r="BS20" s="966"/>
      <c r="BT20" s="967"/>
      <c r="BU20" s="967"/>
      <c r="BV20" s="967"/>
      <c r="BW20" s="967"/>
      <c r="BX20" s="967"/>
      <c r="BY20" s="967"/>
      <c r="BZ20" s="967"/>
      <c r="CA20" s="967"/>
      <c r="CB20" s="967"/>
      <c r="CC20" s="967"/>
      <c r="CD20" s="967"/>
      <c r="CE20" s="967"/>
      <c r="CF20" s="967"/>
      <c r="CG20" s="968"/>
      <c r="CH20" s="973"/>
      <c r="CI20" s="974"/>
      <c r="CJ20" s="974"/>
      <c r="CK20" s="974"/>
      <c r="CL20" s="984"/>
      <c r="CM20" s="973"/>
      <c r="CN20" s="974"/>
      <c r="CO20" s="974"/>
      <c r="CP20" s="974"/>
      <c r="CQ20" s="984"/>
      <c r="CR20" s="973"/>
      <c r="CS20" s="974"/>
      <c r="CT20" s="974"/>
      <c r="CU20" s="974"/>
      <c r="CV20" s="984"/>
      <c r="CW20" s="973"/>
      <c r="CX20" s="974"/>
      <c r="CY20" s="974"/>
      <c r="CZ20" s="974"/>
      <c r="DA20" s="984"/>
      <c r="DB20" s="973"/>
      <c r="DC20" s="974"/>
      <c r="DD20" s="974"/>
      <c r="DE20" s="974"/>
      <c r="DF20" s="984"/>
      <c r="DG20" s="973"/>
      <c r="DH20" s="974"/>
      <c r="DI20" s="974"/>
      <c r="DJ20" s="974"/>
      <c r="DK20" s="984"/>
      <c r="DL20" s="973"/>
      <c r="DM20" s="974"/>
      <c r="DN20" s="974"/>
      <c r="DO20" s="974"/>
      <c r="DP20" s="984"/>
      <c r="DQ20" s="973"/>
      <c r="DR20" s="974"/>
      <c r="DS20" s="974"/>
      <c r="DT20" s="974"/>
      <c r="DU20" s="984"/>
      <c r="DV20" s="966"/>
      <c r="DW20" s="967"/>
      <c r="DX20" s="967"/>
      <c r="DY20" s="967"/>
      <c r="DZ20" s="985"/>
      <c r="EA20" s="82"/>
    </row>
    <row r="21" spans="1:131" s="54" customFormat="1" ht="26.25" customHeight="1" x14ac:dyDescent="0.15">
      <c r="A21" s="60">
        <v>15</v>
      </c>
      <c r="B21" s="966"/>
      <c r="C21" s="967"/>
      <c r="D21" s="967"/>
      <c r="E21" s="967"/>
      <c r="F21" s="967"/>
      <c r="G21" s="967"/>
      <c r="H21" s="967"/>
      <c r="I21" s="967"/>
      <c r="J21" s="967"/>
      <c r="K21" s="967"/>
      <c r="L21" s="967"/>
      <c r="M21" s="967"/>
      <c r="N21" s="967"/>
      <c r="O21" s="967"/>
      <c r="P21" s="968"/>
      <c r="Q21" s="969"/>
      <c r="R21" s="970"/>
      <c r="S21" s="970"/>
      <c r="T21" s="970"/>
      <c r="U21" s="970"/>
      <c r="V21" s="970"/>
      <c r="W21" s="970"/>
      <c r="X21" s="970"/>
      <c r="Y21" s="970"/>
      <c r="Z21" s="970"/>
      <c r="AA21" s="970"/>
      <c r="AB21" s="970"/>
      <c r="AC21" s="970"/>
      <c r="AD21" s="970"/>
      <c r="AE21" s="976"/>
      <c r="AF21" s="996"/>
      <c r="AG21" s="974"/>
      <c r="AH21" s="974"/>
      <c r="AI21" s="974"/>
      <c r="AJ21" s="997"/>
      <c r="AK21" s="975"/>
      <c r="AL21" s="970"/>
      <c r="AM21" s="970"/>
      <c r="AN21" s="970"/>
      <c r="AO21" s="970"/>
      <c r="AP21" s="970"/>
      <c r="AQ21" s="970"/>
      <c r="AR21" s="970"/>
      <c r="AS21" s="970"/>
      <c r="AT21" s="970"/>
      <c r="AU21" s="971"/>
      <c r="AV21" s="971"/>
      <c r="AW21" s="971"/>
      <c r="AX21" s="971"/>
      <c r="AY21" s="972"/>
      <c r="AZ21" s="64"/>
      <c r="BA21" s="64"/>
      <c r="BB21" s="64"/>
      <c r="BC21" s="64"/>
      <c r="BD21" s="64"/>
      <c r="BE21" s="82"/>
      <c r="BF21" s="82"/>
      <c r="BG21" s="82"/>
      <c r="BH21" s="82"/>
      <c r="BI21" s="82"/>
      <c r="BJ21" s="82"/>
      <c r="BK21" s="82"/>
      <c r="BL21" s="82"/>
      <c r="BM21" s="82"/>
      <c r="BN21" s="82"/>
      <c r="BO21" s="82"/>
      <c r="BP21" s="82"/>
      <c r="BQ21" s="60">
        <v>15</v>
      </c>
      <c r="BR21" s="88"/>
      <c r="BS21" s="966"/>
      <c r="BT21" s="967"/>
      <c r="BU21" s="967"/>
      <c r="BV21" s="967"/>
      <c r="BW21" s="967"/>
      <c r="BX21" s="967"/>
      <c r="BY21" s="967"/>
      <c r="BZ21" s="967"/>
      <c r="CA21" s="967"/>
      <c r="CB21" s="967"/>
      <c r="CC21" s="967"/>
      <c r="CD21" s="967"/>
      <c r="CE21" s="967"/>
      <c r="CF21" s="967"/>
      <c r="CG21" s="968"/>
      <c r="CH21" s="973"/>
      <c r="CI21" s="974"/>
      <c r="CJ21" s="974"/>
      <c r="CK21" s="974"/>
      <c r="CL21" s="984"/>
      <c r="CM21" s="973"/>
      <c r="CN21" s="974"/>
      <c r="CO21" s="974"/>
      <c r="CP21" s="974"/>
      <c r="CQ21" s="984"/>
      <c r="CR21" s="973"/>
      <c r="CS21" s="974"/>
      <c r="CT21" s="974"/>
      <c r="CU21" s="974"/>
      <c r="CV21" s="984"/>
      <c r="CW21" s="973"/>
      <c r="CX21" s="974"/>
      <c r="CY21" s="974"/>
      <c r="CZ21" s="974"/>
      <c r="DA21" s="984"/>
      <c r="DB21" s="973"/>
      <c r="DC21" s="974"/>
      <c r="DD21" s="974"/>
      <c r="DE21" s="974"/>
      <c r="DF21" s="984"/>
      <c r="DG21" s="973"/>
      <c r="DH21" s="974"/>
      <c r="DI21" s="974"/>
      <c r="DJ21" s="974"/>
      <c r="DK21" s="984"/>
      <c r="DL21" s="973"/>
      <c r="DM21" s="974"/>
      <c r="DN21" s="974"/>
      <c r="DO21" s="974"/>
      <c r="DP21" s="984"/>
      <c r="DQ21" s="973"/>
      <c r="DR21" s="974"/>
      <c r="DS21" s="974"/>
      <c r="DT21" s="974"/>
      <c r="DU21" s="984"/>
      <c r="DV21" s="966"/>
      <c r="DW21" s="967"/>
      <c r="DX21" s="967"/>
      <c r="DY21" s="967"/>
      <c r="DZ21" s="985"/>
      <c r="EA21" s="82"/>
    </row>
    <row r="22" spans="1:131" s="54" customFormat="1" ht="26.25" customHeight="1" x14ac:dyDescent="0.15">
      <c r="A22" s="60">
        <v>16</v>
      </c>
      <c r="B22" s="966"/>
      <c r="C22" s="967"/>
      <c r="D22" s="967"/>
      <c r="E22" s="967"/>
      <c r="F22" s="967"/>
      <c r="G22" s="967"/>
      <c r="H22" s="967"/>
      <c r="I22" s="967"/>
      <c r="J22" s="967"/>
      <c r="K22" s="967"/>
      <c r="L22" s="967"/>
      <c r="M22" s="967"/>
      <c r="N22" s="967"/>
      <c r="O22" s="967"/>
      <c r="P22" s="968"/>
      <c r="Q22" s="1017"/>
      <c r="R22" s="1018"/>
      <c r="S22" s="1018"/>
      <c r="T22" s="1018"/>
      <c r="U22" s="1018"/>
      <c r="V22" s="1018"/>
      <c r="W22" s="1018"/>
      <c r="X22" s="1018"/>
      <c r="Y22" s="1018"/>
      <c r="Z22" s="1018"/>
      <c r="AA22" s="1018"/>
      <c r="AB22" s="1018"/>
      <c r="AC22" s="1018"/>
      <c r="AD22" s="1018"/>
      <c r="AE22" s="1019"/>
      <c r="AF22" s="996"/>
      <c r="AG22" s="974"/>
      <c r="AH22" s="974"/>
      <c r="AI22" s="974"/>
      <c r="AJ22" s="997"/>
      <c r="AK22" s="1020"/>
      <c r="AL22" s="1018"/>
      <c r="AM22" s="1018"/>
      <c r="AN22" s="1018"/>
      <c r="AO22" s="1018"/>
      <c r="AP22" s="1018"/>
      <c r="AQ22" s="1018"/>
      <c r="AR22" s="1018"/>
      <c r="AS22" s="1018"/>
      <c r="AT22" s="1018"/>
      <c r="AU22" s="1021"/>
      <c r="AV22" s="1021"/>
      <c r="AW22" s="1021"/>
      <c r="AX22" s="1021"/>
      <c r="AY22" s="1022"/>
      <c r="AZ22" s="1001" t="s">
        <v>455</v>
      </c>
      <c r="BA22" s="1001"/>
      <c r="BB22" s="1001"/>
      <c r="BC22" s="1001"/>
      <c r="BD22" s="1002"/>
      <c r="BE22" s="82"/>
      <c r="BF22" s="82"/>
      <c r="BG22" s="82"/>
      <c r="BH22" s="82"/>
      <c r="BI22" s="82"/>
      <c r="BJ22" s="82"/>
      <c r="BK22" s="82"/>
      <c r="BL22" s="82"/>
      <c r="BM22" s="82"/>
      <c r="BN22" s="82"/>
      <c r="BO22" s="82"/>
      <c r="BP22" s="82"/>
      <c r="BQ22" s="60">
        <v>16</v>
      </c>
      <c r="BR22" s="88"/>
      <c r="BS22" s="966"/>
      <c r="BT22" s="967"/>
      <c r="BU22" s="967"/>
      <c r="BV22" s="967"/>
      <c r="BW22" s="967"/>
      <c r="BX22" s="967"/>
      <c r="BY22" s="967"/>
      <c r="BZ22" s="967"/>
      <c r="CA22" s="967"/>
      <c r="CB22" s="967"/>
      <c r="CC22" s="967"/>
      <c r="CD22" s="967"/>
      <c r="CE22" s="967"/>
      <c r="CF22" s="967"/>
      <c r="CG22" s="968"/>
      <c r="CH22" s="973"/>
      <c r="CI22" s="974"/>
      <c r="CJ22" s="974"/>
      <c r="CK22" s="974"/>
      <c r="CL22" s="984"/>
      <c r="CM22" s="973"/>
      <c r="CN22" s="974"/>
      <c r="CO22" s="974"/>
      <c r="CP22" s="974"/>
      <c r="CQ22" s="984"/>
      <c r="CR22" s="973"/>
      <c r="CS22" s="974"/>
      <c r="CT22" s="974"/>
      <c r="CU22" s="974"/>
      <c r="CV22" s="984"/>
      <c r="CW22" s="973"/>
      <c r="CX22" s="974"/>
      <c r="CY22" s="974"/>
      <c r="CZ22" s="974"/>
      <c r="DA22" s="984"/>
      <c r="DB22" s="973"/>
      <c r="DC22" s="974"/>
      <c r="DD22" s="974"/>
      <c r="DE22" s="974"/>
      <c r="DF22" s="984"/>
      <c r="DG22" s="973"/>
      <c r="DH22" s="974"/>
      <c r="DI22" s="974"/>
      <c r="DJ22" s="974"/>
      <c r="DK22" s="984"/>
      <c r="DL22" s="973"/>
      <c r="DM22" s="974"/>
      <c r="DN22" s="974"/>
      <c r="DO22" s="974"/>
      <c r="DP22" s="984"/>
      <c r="DQ22" s="973"/>
      <c r="DR22" s="974"/>
      <c r="DS22" s="974"/>
      <c r="DT22" s="974"/>
      <c r="DU22" s="984"/>
      <c r="DV22" s="966"/>
      <c r="DW22" s="967"/>
      <c r="DX22" s="967"/>
      <c r="DY22" s="967"/>
      <c r="DZ22" s="985"/>
      <c r="EA22" s="82"/>
    </row>
    <row r="23" spans="1:131" s="54" customFormat="1" ht="26.25" customHeight="1" x14ac:dyDescent="0.15">
      <c r="A23" s="61" t="s">
        <v>254</v>
      </c>
      <c r="B23" s="944" t="s">
        <v>301</v>
      </c>
      <c r="C23" s="945"/>
      <c r="D23" s="945"/>
      <c r="E23" s="945"/>
      <c r="F23" s="945"/>
      <c r="G23" s="945"/>
      <c r="H23" s="945"/>
      <c r="I23" s="945"/>
      <c r="J23" s="945"/>
      <c r="K23" s="945"/>
      <c r="L23" s="945"/>
      <c r="M23" s="945"/>
      <c r="N23" s="945"/>
      <c r="O23" s="945"/>
      <c r="P23" s="946"/>
      <c r="Q23" s="1015"/>
      <c r="R23" s="956"/>
      <c r="S23" s="956"/>
      <c r="T23" s="956"/>
      <c r="U23" s="956"/>
      <c r="V23" s="956"/>
      <c r="W23" s="956"/>
      <c r="X23" s="956"/>
      <c r="Y23" s="956"/>
      <c r="Z23" s="956"/>
      <c r="AA23" s="956"/>
      <c r="AB23" s="956"/>
      <c r="AC23" s="956"/>
      <c r="AD23" s="956"/>
      <c r="AE23" s="1016"/>
      <c r="AF23" s="987">
        <v>955</v>
      </c>
      <c r="AG23" s="956"/>
      <c r="AH23" s="956"/>
      <c r="AI23" s="956"/>
      <c r="AJ23" s="988"/>
      <c r="AK23" s="989"/>
      <c r="AL23" s="955"/>
      <c r="AM23" s="955"/>
      <c r="AN23" s="955"/>
      <c r="AO23" s="955"/>
      <c r="AP23" s="956"/>
      <c r="AQ23" s="956"/>
      <c r="AR23" s="956"/>
      <c r="AS23" s="956"/>
      <c r="AT23" s="956"/>
      <c r="AU23" s="957"/>
      <c r="AV23" s="957"/>
      <c r="AW23" s="957"/>
      <c r="AX23" s="957"/>
      <c r="AY23" s="958"/>
      <c r="AZ23" s="991" t="s">
        <v>201</v>
      </c>
      <c r="BA23" s="951"/>
      <c r="BB23" s="951"/>
      <c r="BC23" s="951"/>
      <c r="BD23" s="992"/>
      <c r="BE23" s="82"/>
      <c r="BF23" s="82"/>
      <c r="BG23" s="82"/>
      <c r="BH23" s="82"/>
      <c r="BI23" s="82"/>
      <c r="BJ23" s="82"/>
      <c r="BK23" s="82"/>
      <c r="BL23" s="82"/>
      <c r="BM23" s="82"/>
      <c r="BN23" s="82"/>
      <c r="BO23" s="82"/>
      <c r="BP23" s="82"/>
      <c r="BQ23" s="60">
        <v>17</v>
      </c>
      <c r="BR23" s="88"/>
      <c r="BS23" s="966"/>
      <c r="BT23" s="967"/>
      <c r="BU23" s="967"/>
      <c r="BV23" s="967"/>
      <c r="BW23" s="967"/>
      <c r="BX23" s="967"/>
      <c r="BY23" s="967"/>
      <c r="BZ23" s="967"/>
      <c r="CA23" s="967"/>
      <c r="CB23" s="967"/>
      <c r="CC23" s="967"/>
      <c r="CD23" s="967"/>
      <c r="CE23" s="967"/>
      <c r="CF23" s="967"/>
      <c r="CG23" s="968"/>
      <c r="CH23" s="973"/>
      <c r="CI23" s="974"/>
      <c r="CJ23" s="974"/>
      <c r="CK23" s="974"/>
      <c r="CL23" s="984"/>
      <c r="CM23" s="973"/>
      <c r="CN23" s="974"/>
      <c r="CO23" s="974"/>
      <c r="CP23" s="974"/>
      <c r="CQ23" s="984"/>
      <c r="CR23" s="973"/>
      <c r="CS23" s="974"/>
      <c r="CT23" s="974"/>
      <c r="CU23" s="974"/>
      <c r="CV23" s="984"/>
      <c r="CW23" s="973"/>
      <c r="CX23" s="974"/>
      <c r="CY23" s="974"/>
      <c r="CZ23" s="974"/>
      <c r="DA23" s="984"/>
      <c r="DB23" s="973"/>
      <c r="DC23" s="974"/>
      <c r="DD23" s="974"/>
      <c r="DE23" s="974"/>
      <c r="DF23" s="984"/>
      <c r="DG23" s="973"/>
      <c r="DH23" s="974"/>
      <c r="DI23" s="974"/>
      <c r="DJ23" s="974"/>
      <c r="DK23" s="984"/>
      <c r="DL23" s="973"/>
      <c r="DM23" s="974"/>
      <c r="DN23" s="974"/>
      <c r="DO23" s="974"/>
      <c r="DP23" s="984"/>
      <c r="DQ23" s="973"/>
      <c r="DR23" s="974"/>
      <c r="DS23" s="974"/>
      <c r="DT23" s="974"/>
      <c r="DU23" s="984"/>
      <c r="DV23" s="966"/>
      <c r="DW23" s="967"/>
      <c r="DX23" s="967"/>
      <c r="DY23" s="967"/>
      <c r="DZ23" s="985"/>
      <c r="EA23" s="82"/>
    </row>
    <row r="24" spans="1:131" s="54" customFormat="1" ht="26.25" customHeight="1" x14ac:dyDescent="0.15">
      <c r="A24" s="1013" t="s">
        <v>387</v>
      </c>
      <c r="B24" s="1013"/>
      <c r="C24" s="1013"/>
      <c r="D24" s="1013"/>
      <c r="E24" s="1013"/>
      <c r="F24" s="1013"/>
      <c r="G24" s="1013"/>
      <c r="H24" s="1013"/>
      <c r="I24" s="1013"/>
      <c r="J24" s="1013"/>
      <c r="K24" s="1013"/>
      <c r="L24" s="1013"/>
      <c r="M24" s="1013"/>
      <c r="N24" s="1013"/>
      <c r="O24" s="1013"/>
      <c r="P24" s="1013"/>
      <c r="Q24" s="1013"/>
      <c r="R24" s="1013"/>
      <c r="S24" s="1013"/>
      <c r="T24" s="1013"/>
      <c r="U24" s="1013"/>
      <c r="V24" s="1013"/>
      <c r="W24" s="1013"/>
      <c r="X24" s="1013"/>
      <c r="Y24" s="1013"/>
      <c r="Z24" s="1013"/>
      <c r="AA24" s="1013"/>
      <c r="AB24" s="1013"/>
      <c r="AC24" s="1013"/>
      <c r="AD24" s="1013"/>
      <c r="AE24" s="1013"/>
      <c r="AF24" s="1013"/>
      <c r="AG24" s="1013"/>
      <c r="AH24" s="1013"/>
      <c r="AI24" s="1013"/>
      <c r="AJ24" s="1013"/>
      <c r="AK24" s="1013"/>
      <c r="AL24" s="1013"/>
      <c r="AM24" s="1013"/>
      <c r="AN24" s="1013"/>
      <c r="AO24" s="1013"/>
      <c r="AP24" s="1013"/>
      <c r="AQ24" s="1013"/>
      <c r="AR24" s="1013"/>
      <c r="AS24" s="1013"/>
      <c r="AT24" s="1013"/>
      <c r="AU24" s="1013"/>
      <c r="AV24" s="1013"/>
      <c r="AW24" s="1013"/>
      <c r="AX24" s="1013"/>
      <c r="AY24" s="1013"/>
      <c r="AZ24" s="64"/>
      <c r="BA24" s="64"/>
      <c r="BB24" s="64"/>
      <c r="BC24" s="64"/>
      <c r="BD24" s="64"/>
      <c r="BE24" s="82"/>
      <c r="BF24" s="82"/>
      <c r="BG24" s="82"/>
      <c r="BH24" s="82"/>
      <c r="BI24" s="82"/>
      <c r="BJ24" s="82"/>
      <c r="BK24" s="82"/>
      <c r="BL24" s="82"/>
      <c r="BM24" s="82"/>
      <c r="BN24" s="82"/>
      <c r="BO24" s="82"/>
      <c r="BP24" s="82"/>
      <c r="BQ24" s="60">
        <v>18</v>
      </c>
      <c r="BR24" s="88"/>
      <c r="BS24" s="966"/>
      <c r="BT24" s="967"/>
      <c r="BU24" s="967"/>
      <c r="BV24" s="967"/>
      <c r="BW24" s="967"/>
      <c r="BX24" s="967"/>
      <c r="BY24" s="967"/>
      <c r="BZ24" s="967"/>
      <c r="CA24" s="967"/>
      <c r="CB24" s="967"/>
      <c r="CC24" s="967"/>
      <c r="CD24" s="967"/>
      <c r="CE24" s="967"/>
      <c r="CF24" s="967"/>
      <c r="CG24" s="968"/>
      <c r="CH24" s="973"/>
      <c r="CI24" s="974"/>
      <c r="CJ24" s="974"/>
      <c r="CK24" s="974"/>
      <c r="CL24" s="984"/>
      <c r="CM24" s="973"/>
      <c r="CN24" s="974"/>
      <c r="CO24" s="974"/>
      <c r="CP24" s="974"/>
      <c r="CQ24" s="984"/>
      <c r="CR24" s="973"/>
      <c r="CS24" s="974"/>
      <c r="CT24" s="974"/>
      <c r="CU24" s="974"/>
      <c r="CV24" s="984"/>
      <c r="CW24" s="973"/>
      <c r="CX24" s="974"/>
      <c r="CY24" s="974"/>
      <c r="CZ24" s="974"/>
      <c r="DA24" s="984"/>
      <c r="DB24" s="973"/>
      <c r="DC24" s="974"/>
      <c r="DD24" s="974"/>
      <c r="DE24" s="974"/>
      <c r="DF24" s="984"/>
      <c r="DG24" s="973"/>
      <c r="DH24" s="974"/>
      <c r="DI24" s="974"/>
      <c r="DJ24" s="974"/>
      <c r="DK24" s="984"/>
      <c r="DL24" s="973"/>
      <c r="DM24" s="974"/>
      <c r="DN24" s="974"/>
      <c r="DO24" s="974"/>
      <c r="DP24" s="984"/>
      <c r="DQ24" s="973"/>
      <c r="DR24" s="974"/>
      <c r="DS24" s="974"/>
      <c r="DT24" s="974"/>
      <c r="DU24" s="984"/>
      <c r="DV24" s="966"/>
      <c r="DW24" s="967"/>
      <c r="DX24" s="967"/>
      <c r="DY24" s="967"/>
      <c r="DZ24" s="985"/>
      <c r="EA24" s="82"/>
    </row>
    <row r="25" spans="1:131" s="52" customFormat="1" ht="26.25" customHeight="1" x14ac:dyDescent="0.15">
      <c r="A25" s="1014" t="s">
        <v>421</v>
      </c>
      <c r="B25" s="1014"/>
      <c r="C25" s="1014"/>
      <c r="D25" s="1014"/>
      <c r="E25" s="1014"/>
      <c r="F25" s="1014"/>
      <c r="G25" s="1014"/>
      <c r="H25" s="1014"/>
      <c r="I25" s="1014"/>
      <c r="J25" s="1014"/>
      <c r="K25" s="1014"/>
      <c r="L25" s="1014"/>
      <c r="M25" s="1014"/>
      <c r="N25" s="1014"/>
      <c r="O25" s="1014"/>
      <c r="P25" s="1014"/>
      <c r="Q25" s="1014"/>
      <c r="R25" s="1014"/>
      <c r="S25" s="1014"/>
      <c r="T25" s="1014"/>
      <c r="U25" s="1014"/>
      <c r="V25" s="1014"/>
      <c r="W25" s="1014"/>
      <c r="X25" s="1014"/>
      <c r="Y25" s="1014"/>
      <c r="Z25" s="1014"/>
      <c r="AA25" s="1014"/>
      <c r="AB25" s="1014"/>
      <c r="AC25" s="1014"/>
      <c r="AD25" s="1014"/>
      <c r="AE25" s="1014"/>
      <c r="AF25" s="1014"/>
      <c r="AG25" s="1014"/>
      <c r="AH25" s="1014"/>
      <c r="AI25" s="1014"/>
      <c r="AJ25" s="1014"/>
      <c r="AK25" s="1014"/>
      <c r="AL25" s="1014"/>
      <c r="AM25" s="1014"/>
      <c r="AN25" s="1014"/>
      <c r="AO25" s="1014"/>
      <c r="AP25" s="1014"/>
      <c r="AQ25" s="1014"/>
      <c r="AR25" s="1014"/>
      <c r="AS25" s="1014"/>
      <c r="AT25" s="1014"/>
      <c r="AU25" s="1014"/>
      <c r="AV25" s="1014"/>
      <c r="AW25" s="1014"/>
      <c r="AX25" s="1014"/>
      <c r="AY25" s="1014"/>
      <c r="AZ25" s="1014"/>
      <c r="BA25" s="1014"/>
      <c r="BB25" s="1014"/>
      <c r="BC25" s="1014"/>
      <c r="BD25" s="1014"/>
      <c r="BE25" s="1014"/>
      <c r="BF25" s="1014"/>
      <c r="BG25" s="1014"/>
      <c r="BH25" s="1014"/>
      <c r="BI25" s="1014"/>
      <c r="BJ25" s="64"/>
      <c r="BK25" s="64"/>
      <c r="BL25" s="64"/>
      <c r="BM25" s="64"/>
      <c r="BN25" s="64"/>
      <c r="BO25" s="63"/>
      <c r="BP25" s="63"/>
      <c r="BQ25" s="60">
        <v>19</v>
      </c>
      <c r="BR25" s="88"/>
      <c r="BS25" s="966"/>
      <c r="BT25" s="967"/>
      <c r="BU25" s="967"/>
      <c r="BV25" s="967"/>
      <c r="BW25" s="967"/>
      <c r="BX25" s="967"/>
      <c r="BY25" s="967"/>
      <c r="BZ25" s="967"/>
      <c r="CA25" s="967"/>
      <c r="CB25" s="967"/>
      <c r="CC25" s="967"/>
      <c r="CD25" s="967"/>
      <c r="CE25" s="967"/>
      <c r="CF25" s="967"/>
      <c r="CG25" s="968"/>
      <c r="CH25" s="973"/>
      <c r="CI25" s="974"/>
      <c r="CJ25" s="974"/>
      <c r="CK25" s="974"/>
      <c r="CL25" s="984"/>
      <c r="CM25" s="973"/>
      <c r="CN25" s="974"/>
      <c r="CO25" s="974"/>
      <c r="CP25" s="974"/>
      <c r="CQ25" s="984"/>
      <c r="CR25" s="973"/>
      <c r="CS25" s="974"/>
      <c r="CT25" s="974"/>
      <c r="CU25" s="974"/>
      <c r="CV25" s="984"/>
      <c r="CW25" s="973"/>
      <c r="CX25" s="974"/>
      <c r="CY25" s="974"/>
      <c r="CZ25" s="974"/>
      <c r="DA25" s="984"/>
      <c r="DB25" s="973"/>
      <c r="DC25" s="974"/>
      <c r="DD25" s="974"/>
      <c r="DE25" s="974"/>
      <c r="DF25" s="984"/>
      <c r="DG25" s="973"/>
      <c r="DH25" s="974"/>
      <c r="DI25" s="974"/>
      <c r="DJ25" s="974"/>
      <c r="DK25" s="984"/>
      <c r="DL25" s="973"/>
      <c r="DM25" s="974"/>
      <c r="DN25" s="974"/>
      <c r="DO25" s="974"/>
      <c r="DP25" s="984"/>
      <c r="DQ25" s="973"/>
      <c r="DR25" s="974"/>
      <c r="DS25" s="974"/>
      <c r="DT25" s="974"/>
      <c r="DU25" s="984"/>
      <c r="DV25" s="966"/>
      <c r="DW25" s="967"/>
      <c r="DX25" s="967"/>
      <c r="DY25" s="967"/>
      <c r="DZ25" s="985"/>
      <c r="EA25" s="55"/>
    </row>
    <row r="26" spans="1:131" s="52" customFormat="1" ht="26.25" customHeight="1" x14ac:dyDescent="0.15">
      <c r="A26" s="702" t="s">
        <v>442</v>
      </c>
      <c r="B26" s="703"/>
      <c r="C26" s="703"/>
      <c r="D26" s="703"/>
      <c r="E26" s="703"/>
      <c r="F26" s="703"/>
      <c r="G26" s="703"/>
      <c r="H26" s="703"/>
      <c r="I26" s="703"/>
      <c r="J26" s="703"/>
      <c r="K26" s="703"/>
      <c r="L26" s="703"/>
      <c r="M26" s="703"/>
      <c r="N26" s="703"/>
      <c r="O26" s="703"/>
      <c r="P26" s="704"/>
      <c r="Q26" s="694" t="s">
        <v>457</v>
      </c>
      <c r="R26" s="695"/>
      <c r="S26" s="695"/>
      <c r="T26" s="695"/>
      <c r="U26" s="696"/>
      <c r="V26" s="694" t="s">
        <v>458</v>
      </c>
      <c r="W26" s="695"/>
      <c r="X26" s="695"/>
      <c r="Y26" s="695"/>
      <c r="Z26" s="696"/>
      <c r="AA26" s="694" t="s">
        <v>459</v>
      </c>
      <c r="AB26" s="695"/>
      <c r="AC26" s="695"/>
      <c r="AD26" s="695"/>
      <c r="AE26" s="695"/>
      <c r="AF26" s="786" t="s">
        <v>251</v>
      </c>
      <c r="AG26" s="709"/>
      <c r="AH26" s="709"/>
      <c r="AI26" s="709"/>
      <c r="AJ26" s="787"/>
      <c r="AK26" s="695" t="s">
        <v>389</v>
      </c>
      <c r="AL26" s="695"/>
      <c r="AM26" s="695"/>
      <c r="AN26" s="695"/>
      <c r="AO26" s="696"/>
      <c r="AP26" s="694" t="s">
        <v>357</v>
      </c>
      <c r="AQ26" s="695"/>
      <c r="AR26" s="695"/>
      <c r="AS26" s="695"/>
      <c r="AT26" s="696"/>
      <c r="AU26" s="694" t="s">
        <v>460</v>
      </c>
      <c r="AV26" s="695"/>
      <c r="AW26" s="695"/>
      <c r="AX26" s="695"/>
      <c r="AY26" s="696"/>
      <c r="AZ26" s="694" t="s">
        <v>461</v>
      </c>
      <c r="BA26" s="695"/>
      <c r="BB26" s="695"/>
      <c r="BC26" s="695"/>
      <c r="BD26" s="696"/>
      <c r="BE26" s="694" t="s">
        <v>448</v>
      </c>
      <c r="BF26" s="695"/>
      <c r="BG26" s="695"/>
      <c r="BH26" s="695"/>
      <c r="BI26" s="700"/>
      <c r="BJ26" s="64"/>
      <c r="BK26" s="64"/>
      <c r="BL26" s="64"/>
      <c r="BM26" s="64"/>
      <c r="BN26" s="64"/>
      <c r="BO26" s="63"/>
      <c r="BP26" s="63"/>
      <c r="BQ26" s="60">
        <v>20</v>
      </c>
      <c r="BR26" s="88"/>
      <c r="BS26" s="966"/>
      <c r="BT26" s="967"/>
      <c r="BU26" s="967"/>
      <c r="BV26" s="967"/>
      <c r="BW26" s="967"/>
      <c r="BX26" s="967"/>
      <c r="BY26" s="967"/>
      <c r="BZ26" s="967"/>
      <c r="CA26" s="967"/>
      <c r="CB26" s="967"/>
      <c r="CC26" s="967"/>
      <c r="CD26" s="967"/>
      <c r="CE26" s="967"/>
      <c r="CF26" s="967"/>
      <c r="CG26" s="968"/>
      <c r="CH26" s="973"/>
      <c r="CI26" s="974"/>
      <c r="CJ26" s="974"/>
      <c r="CK26" s="974"/>
      <c r="CL26" s="984"/>
      <c r="CM26" s="973"/>
      <c r="CN26" s="974"/>
      <c r="CO26" s="974"/>
      <c r="CP26" s="974"/>
      <c r="CQ26" s="984"/>
      <c r="CR26" s="973"/>
      <c r="CS26" s="974"/>
      <c r="CT26" s="974"/>
      <c r="CU26" s="974"/>
      <c r="CV26" s="984"/>
      <c r="CW26" s="973"/>
      <c r="CX26" s="974"/>
      <c r="CY26" s="974"/>
      <c r="CZ26" s="974"/>
      <c r="DA26" s="984"/>
      <c r="DB26" s="973"/>
      <c r="DC26" s="974"/>
      <c r="DD26" s="974"/>
      <c r="DE26" s="974"/>
      <c r="DF26" s="984"/>
      <c r="DG26" s="973"/>
      <c r="DH26" s="974"/>
      <c r="DI26" s="974"/>
      <c r="DJ26" s="974"/>
      <c r="DK26" s="984"/>
      <c r="DL26" s="973"/>
      <c r="DM26" s="974"/>
      <c r="DN26" s="974"/>
      <c r="DO26" s="974"/>
      <c r="DP26" s="984"/>
      <c r="DQ26" s="973"/>
      <c r="DR26" s="974"/>
      <c r="DS26" s="974"/>
      <c r="DT26" s="974"/>
      <c r="DU26" s="984"/>
      <c r="DV26" s="966"/>
      <c r="DW26" s="967"/>
      <c r="DX26" s="967"/>
      <c r="DY26" s="967"/>
      <c r="DZ26" s="985"/>
      <c r="EA26" s="55"/>
    </row>
    <row r="27" spans="1:131" s="52" customFormat="1" ht="26.25" customHeight="1" x14ac:dyDescent="0.15">
      <c r="A27" s="705"/>
      <c r="B27" s="706"/>
      <c r="C27" s="706"/>
      <c r="D27" s="706"/>
      <c r="E27" s="706"/>
      <c r="F27" s="706"/>
      <c r="G27" s="706"/>
      <c r="H27" s="706"/>
      <c r="I27" s="706"/>
      <c r="J27" s="706"/>
      <c r="K27" s="706"/>
      <c r="L27" s="706"/>
      <c r="M27" s="706"/>
      <c r="N27" s="706"/>
      <c r="O27" s="706"/>
      <c r="P27" s="707"/>
      <c r="Q27" s="697"/>
      <c r="R27" s="698"/>
      <c r="S27" s="698"/>
      <c r="T27" s="698"/>
      <c r="U27" s="699"/>
      <c r="V27" s="697"/>
      <c r="W27" s="698"/>
      <c r="X27" s="698"/>
      <c r="Y27" s="698"/>
      <c r="Z27" s="699"/>
      <c r="AA27" s="697"/>
      <c r="AB27" s="698"/>
      <c r="AC27" s="698"/>
      <c r="AD27" s="698"/>
      <c r="AE27" s="698"/>
      <c r="AF27" s="788"/>
      <c r="AG27" s="712"/>
      <c r="AH27" s="712"/>
      <c r="AI27" s="712"/>
      <c r="AJ27" s="789"/>
      <c r="AK27" s="698"/>
      <c r="AL27" s="698"/>
      <c r="AM27" s="698"/>
      <c r="AN27" s="698"/>
      <c r="AO27" s="699"/>
      <c r="AP27" s="697"/>
      <c r="AQ27" s="698"/>
      <c r="AR27" s="698"/>
      <c r="AS27" s="698"/>
      <c r="AT27" s="699"/>
      <c r="AU27" s="697"/>
      <c r="AV27" s="698"/>
      <c r="AW27" s="698"/>
      <c r="AX27" s="698"/>
      <c r="AY27" s="699"/>
      <c r="AZ27" s="697"/>
      <c r="BA27" s="698"/>
      <c r="BB27" s="698"/>
      <c r="BC27" s="698"/>
      <c r="BD27" s="699"/>
      <c r="BE27" s="697"/>
      <c r="BF27" s="698"/>
      <c r="BG27" s="698"/>
      <c r="BH27" s="698"/>
      <c r="BI27" s="701"/>
      <c r="BJ27" s="64"/>
      <c r="BK27" s="64"/>
      <c r="BL27" s="64"/>
      <c r="BM27" s="64"/>
      <c r="BN27" s="64"/>
      <c r="BO27" s="63"/>
      <c r="BP27" s="63"/>
      <c r="BQ27" s="60">
        <v>21</v>
      </c>
      <c r="BR27" s="88"/>
      <c r="BS27" s="966"/>
      <c r="BT27" s="967"/>
      <c r="BU27" s="967"/>
      <c r="BV27" s="967"/>
      <c r="BW27" s="967"/>
      <c r="BX27" s="967"/>
      <c r="BY27" s="967"/>
      <c r="BZ27" s="967"/>
      <c r="CA27" s="967"/>
      <c r="CB27" s="967"/>
      <c r="CC27" s="967"/>
      <c r="CD27" s="967"/>
      <c r="CE27" s="967"/>
      <c r="CF27" s="967"/>
      <c r="CG27" s="968"/>
      <c r="CH27" s="973"/>
      <c r="CI27" s="974"/>
      <c r="CJ27" s="974"/>
      <c r="CK27" s="974"/>
      <c r="CL27" s="984"/>
      <c r="CM27" s="973"/>
      <c r="CN27" s="974"/>
      <c r="CO27" s="974"/>
      <c r="CP27" s="974"/>
      <c r="CQ27" s="984"/>
      <c r="CR27" s="973"/>
      <c r="CS27" s="974"/>
      <c r="CT27" s="974"/>
      <c r="CU27" s="974"/>
      <c r="CV27" s="984"/>
      <c r="CW27" s="973"/>
      <c r="CX27" s="974"/>
      <c r="CY27" s="974"/>
      <c r="CZ27" s="974"/>
      <c r="DA27" s="984"/>
      <c r="DB27" s="973"/>
      <c r="DC27" s="974"/>
      <c r="DD27" s="974"/>
      <c r="DE27" s="974"/>
      <c r="DF27" s="984"/>
      <c r="DG27" s="973"/>
      <c r="DH27" s="974"/>
      <c r="DI27" s="974"/>
      <c r="DJ27" s="974"/>
      <c r="DK27" s="984"/>
      <c r="DL27" s="973"/>
      <c r="DM27" s="974"/>
      <c r="DN27" s="974"/>
      <c r="DO27" s="974"/>
      <c r="DP27" s="984"/>
      <c r="DQ27" s="973"/>
      <c r="DR27" s="974"/>
      <c r="DS27" s="974"/>
      <c r="DT27" s="974"/>
      <c r="DU27" s="984"/>
      <c r="DV27" s="966"/>
      <c r="DW27" s="967"/>
      <c r="DX27" s="967"/>
      <c r="DY27" s="967"/>
      <c r="DZ27" s="985"/>
      <c r="EA27" s="55"/>
    </row>
    <row r="28" spans="1:131" s="52" customFormat="1" ht="26.25" customHeight="1" x14ac:dyDescent="0.15">
      <c r="A28" s="62">
        <v>1</v>
      </c>
      <c r="B28" s="977" t="s">
        <v>30</v>
      </c>
      <c r="C28" s="978"/>
      <c r="D28" s="978"/>
      <c r="E28" s="978"/>
      <c r="F28" s="978"/>
      <c r="G28" s="978"/>
      <c r="H28" s="978"/>
      <c r="I28" s="978"/>
      <c r="J28" s="978"/>
      <c r="K28" s="978"/>
      <c r="L28" s="978"/>
      <c r="M28" s="978"/>
      <c r="N28" s="978"/>
      <c r="O28" s="978"/>
      <c r="P28" s="979"/>
      <c r="Q28" s="1004">
        <v>9551</v>
      </c>
      <c r="R28" s="1005"/>
      <c r="S28" s="1005"/>
      <c r="T28" s="1005"/>
      <c r="U28" s="1005"/>
      <c r="V28" s="1005">
        <v>9460</v>
      </c>
      <c r="W28" s="1005"/>
      <c r="X28" s="1005"/>
      <c r="Y28" s="1005"/>
      <c r="Z28" s="1005"/>
      <c r="AA28" s="1005">
        <v>91</v>
      </c>
      <c r="AB28" s="1005"/>
      <c r="AC28" s="1005"/>
      <c r="AD28" s="1005"/>
      <c r="AE28" s="1006"/>
      <c r="AF28" s="1007">
        <v>91</v>
      </c>
      <c r="AG28" s="1005"/>
      <c r="AH28" s="1005"/>
      <c r="AI28" s="1005"/>
      <c r="AJ28" s="1008"/>
      <c r="AK28" s="1009">
        <v>764</v>
      </c>
      <c r="AL28" s="1005"/>
      <c r="AM28" s="1005"/>
      <c r="AN28" s="1005"/>
      <c r="AO28" s="1005"/>
      <c r="AP28" s="1005" t="s">
        <v>201</v>
      </c>
      <c r="AQ28" s="1005"/>
      <c r="AR28" s="1005"/>
      <c r="AS28" s="1005"/>
      <c r="AT28" s="1005"/>
      <c r="AU28" s="1005" t="s">
        <v>201</v>
      </c>
      <c r="AV28" s="1005"/>
      <c r="AW28" s="1005"/>
      <c r="AX28" s="1005"/>
      <c r="AY28" s="1005"/>
      <c r="AZ28" s="1010" t="s">
        <v>201</v>
      </c>
      <c r="BA28" s="1010"/>
      <c r="BB28" s="1010"/>
      <c r="BC28" s="1010"/>
      <c r="BD28" s="1010"/>
      <c r="BE28" s="1011"/>
      <c r="BF28" s="1011"/>
      <c r="BG28" s="1011"/>
      <c r="BH28" s="1011"/>
      <c r="BI28" s="1012"/>
      <c r="BJ28" s="64"/>
      <c r="BK28" s="64"/>
      <c r="BL28" s="64"/>
      <c r="BM28" s="64"/>
      <c r="BN28" s="64"/>
      <c r="BO28" s="63"/>
      <c r="BP28" s="63"/>
      <c r="BQ28" s="60">
        <v>22</v>
      </c>
      <c r="BR28" s="88"/>
      <c r="BS28" s="966"/>
      <c r="BT28" s="967"/>
      <c r="BU28" s="967"/>
      <c r="BV28" s="967"/>
      <c r="BW28" s="967"/>
      <c r="BX28" s="967"/>
      <c r="BY28" s="967"/>
      <c r="BZ28" s="967"/>
      <c r="CA28" s="967"/>
      <c r="CB28" s="967"/>
      <c r="CC28" s="967"/>
      <c r="CD28" s="967"/>
      <c r="CE28" s="967"/>
      <c r="CF28" s="967"/>
      <c r="CG28" s="968"/>
      <c r="CH28" s="973"/>
      <c r="CI28" s="974"/>
      <c r="CJ28" s="974"/>
      <c r="CK28" s="974"/>
      <c r="CL28" s="984"/>
      <c r="CM28" s="973"/>
      <c r="CN28" s="974"/>
      <c r="CO28" s="974"/>
      <c r="CP28" s="974"/>
      <c r="CQ28" s="984"/>
      <c r="CR28" s="973"/>
      <c r="CS28" s="974"/>
      <c r="CT28" s="974"/>
      <c r="CU28" s="974"/>
      <c r="CV28" s="984"/>
      <c r="CW28" s="973"/>
      <c r="CX28" s="974"/>
      <c r="CY28" s="974"/>
      <c r="CZ28" s="974"/>
      <c r="DA28" s="984"/>
      <c r="DB28" s="973"/>
      <c r="DC28" s="974"/>
      <c r="DD28" s="974"/>
      <c r="DE28" s="974"/>
      <c r="DF28" s="984"/>
      <c r="DG28" s="973"/>
      <c r="DH28" s="974"/>
      <c r="DI28" s="974"/>
      <c r="DJ28" s="974"/>
      <c r="DK28" s="984"/>
      <c r="DL28" s="973"/>
      <c r="DM28" s="974"/>
      <c r="DN28" s="974"/>
      <c r="DO28" s="974"/>
      <c r="DP28" s="984"/>
      <c r="DQ28" s="973"/>
      <c r="DR28" s="974"/>
      <c r="DS28" s="974"/>
      <c r="DT28" s="974"/>
      <c r="DU28" s="984"/>
      <c r="DV28" s="966"/>
      <c r="DW28" s="967"/>
      <c r="DX28" s="967"/>
      <c r="DY28" s="967"/>
      <c r="DZ28" s="985"/>
      <c r="EA28" s="55"/>
    </row>
    <row r="29" spans="1:131" s="52" customFormat="1" ht="26.25" customHeight="1" x14ac:dyDescent="0.15">
      <c r="A29" s="62">
        <v>2</v>
      </c>
      <c r="B29" s="966" t="s">
        <v>462</v>
      </c>
      <c r="C29" s="967"/>
      <c r="D29" s="967"/>
      <c r="E29" s="967"/>
      <c r="F29" s="967"/>
      <c r="G29" s="967"/>
      <c r="H29" s="967"/>
      <c r="I29" s="967"/>
      <c r="J29" s="967"/>
      <c r="K29" s="967"/>
      <c r="L29" s="967"/>
      <c r="M29" s="967"/>
      <c r="N29" s="967"/>
      <c r="O29" s="967"/>
      <c r="P29" s="968"/>
      <c r="Q29" s="969">
        <v>7203</v>
      </c>
      <c r="R29" s="970"/>
      <c r="S29" s="970"/>
      <c r="T29" s="970"/>
      <c r="U29" s="970"/>
      <c r="V29" s="970">
        <v>7127</v>
      </c>
      <c r="W29" s="970"/>
      <c r="X29" s="970"/>
      <c r="Y29" s="970"/>
      <c r="Z29" s="970"/>
      <c r="AA29" s="970">
        <v>76</v>
      </c>
      <c r="AB29" s="970"/>
      <c r="AC29" s="970"/>
      <c r="AD29" s="970"/>
      <c r="AE29" s="976"/>
      <c r="AF29" s="996">
        <v>76</v>
      </c>
      <c r="AG29" s="974"/>
      <c r="AH29" s="974"/>
      <c r="AI29" s="974"/>
      <c r="AJ29" s="997"/>
      <c r="AK29" s="975">
        <v>1159</v>
      </c>
      <c r="AL29" s="970"/>
      <c r="AM29" s="970"/>
      <c r="AN29" s="970"/>
      <c r="AO29" s="970"/>
      <c r="AP29" s="970" t="s">
        <v>201</v>
      </c>
      <c r="AQ29" s="970"/>
      <c r="AR29" s="970"/>
      <c r="AS29" s="970"/>
      <c r="AT29" s="970"/>
      <c r="AU29" s="970" t="s">
        <v>201</v>
      </c>
      <c r="AV29" s="970"/>
      <c r="AW29" s="970"/>
      <c r="AX29" s="970"/>
      <c r="AY29" s="970"/>
      <c r="AZ29" s="1003" t="s">
        <v>201</v>
      </c>
      <c r="BA29" s="1003"/>
      <c r="BB29" s="1003"/>
      <c r="BC29" s="1003"/>
      <c r="BD29" s="1003"/>
      <c r="BE29" s="971"/>
      <c r="BF29" s="971"/>
      <c r="BG29" s="971"/>
      <c r="BH29" s="971"/>
      <c r="BI29" s="972"/>
      <c r="BJ29" s="64"/>
      <c r="BK29" s="64"/>
      <c r="BL29" s="64"/>
      <c r="BM29" s="64"/>
      <c r="BN29" s="64"/>
      <c r="BO29" s="63"/>
      <c r="BP29" s="63"/>
      <c r="BQ29" s="60">
        <v>23</v>
      </c>
      <c r="BR29" s="88"/>
      <c r="BS29" s="966"/>
      <c r="BT29" s="967"/>
      <c r="BU29" s="967"/>
      <c r="BV29" s="967"/>
      <c r="BW29" s="967"/>
      <c r="BX29" s="967"/>
      <c r="BY29" s="967"/>
      <c r="BZ29" s="967"/>
      <c r="CA29" s="967"/>
      <c r="CB29" s="967"/>
      <c r="CC29" s="967"/>
      <c r="CD29" s="967"/>
      <c r="CE29" s="967"/>
      <c r="CF29" s="967"/>
      <c r="CG29" s="968"/>
      <c r="CH29" s="973"/>
      <c r="CI29" s="974"/>
      <c r="CJ29" s="974"/>
      <c r="CK29" s="974"/>
      <c r="CL29" s="984"/>
      <c r="CM29" s="973"/>
      <c r="CN29" s="974"/>
      <c r="CO29" s="974"/>
      <c r="CP29" s="974"/>
      <c r="CQ29" s="984"/>
      <c r="CR29" s="973"/>
      <c r="CS29" s="974"/>
      <c r="CT29" s="974"/>
      <c r="CU29" s="974"/>
      <c r="CV29" s="984"/>
      <c r="CW29" s="973"/>
      <c r="CX29" s="974"/>
      <c r="CY29" s="974"/>
      <c r="CZ29" s="974"/>
      <c r="DA29" s="984"/>
      <c r="DB29" s="973"/>
      <c r="DC29" s="974"/>
      <c r="DD29" s="974"/>
      <c r="DE29" s="974"/>
      <c r="DF29" s="984"/>
      <c r="DG29" s="973"/>
      <c r="DH29" s="974"/>
      <c r="DI29" s="974"/>
      <c r="DJ29" s="974"/>
      <c r="DK29" s="984"/>
      <c r="DL29" s="973"/>
      <c r="DM29" s="974"/>
      <c r="DN29" s="974"/>
      <c r="DO29" s="974"/>
      <c r="DP29" s="984"/>
      <c r="DQ29" s="973"/>
      <c r="DR29" s="974"/>
      <c r="DS29" s="974"/>
      <c r="DT29" s="974"/>
      <c r="DU29" s="984"/>
      <c r="DV29" s="966"/>
      <c r="DW29" s="967"/>
      <c r="DX29" s="967"/>
      <c r="DY29" s="967"/>
      <c r="DZ29" s="985"/>
      <c r="EA29" s="55"/>
    </row>
    <row r="30" spans="1:131" s="52" customFormat="1" ht="26.25" customHeight="1" x14ac:dyDescent="0.15">
      <c r="A30" s="62">
        <v>3</v>
      </c>
      <c r="B30" s="966" t="s">
        <v>270</v>
      </c>
      <c r="C30" s="967"/>
      <c r="D30" s="967"/>
      <c r="E30" s="967"/>
      <c r="F30" s="967"/>
      <c r="G30" s="967"/>
      <c r="H30" s="967"/>
      <c r="I30" s="967"/>
      <c r="J30" s="967"/>
      <c r="K30" s="967"/>
      <c r="L30" s="967"/>
      <c r="M30" s="967"/>
      <c r="N30" s="967"/>
      <c r="O30" s="967"/>
      <c r="P30" s="968"/>
      <c r="Q30" s="969">
        <v>1078</v>
      </c>
      <c r="R30" s="970"/>
      <c r="S30" s="970"/>
      <c r="T30" s="970"/>
      <c r="U30" s="970"/>
      <c r="V30" s="970">
        <v>1078</v>
      </c>
      <c r="W30" s="970"/>
      <c r="X30" s="970"/>
      <c r="Y30" s="970"/>
      <c r="Z30" s="970"/>
      <c r="AA30" s="970">
        <v>0</v>
      </c>
      <c r="AB30" s="970"/>
      <c r="AC30" s="970"/>
      <c r="AD30" s="970"/>
      <c r="AE30" s="976"/>
      <c r="AF30" s="996">
        <v>0</v>
      </c>
      <c r="AG30" s="974"/>
      <c r="AH30" s="974"/>
      <c r="AI30" s="974"/>
      <c r="AJ30" s="997"/>
      <c r="AK30" s="975">
        <v>234</v>
      </c>
      <c r="AL30" s="970"/>
      <c r="AM30" s="970"/>
      <c r="AN30" s="970"/>
      <c r="AO30" s="970"/>
      <c r="AP30" s="970" t="s">
        <v>201</v>
      </c>
      <c r="AQ30" s="970"/>
      <c r="AR30" s="970"/>
      <c r="AS30" s="970"/>
      <c r="AT30" s="970"/>
      <c r="AU30" s="970" t="s">
        <v>201</v>
      </c>
      <c r="AV30" s="970"/>
      <c r="AW30" s="970"/>
      <c r="AX30" s="970"/>
      <c r="AY30" s="970"/>
      <c r="AZ30" s="1003" t="s">
        <v>201</v>
      </c>
      <c r="BA30" s="1003"/>
      <c r="BB30" s="1003"/>
      <c r="BC30" s="1003"/>
      <c r="BD30" s="1003"/>
      <c r="BE30" s="971"/>
      <c r="BF30" s="971"/>
      <c r="BG30" s="971"/>
      <c r="BH30" s="971"/>
      <c r="BI30" s="972"/>
      <c r="BJ30" s="64"/>
      <c r="BK30" s="64"/>
      <c r="BL30" s="64"/>
      <c r="BM30" s="64"/>
      <c r="BN30" s="64"/>
      <c r="BO30" s="63"/>
      <c r="BP30" s="63"/>
      <c r="BQ30" s="60">
        <v>24</v>
      </c>
      <c r="BR30" s="88"/>
      <c r="BS30" s="966"/>
      <c r="BT30" s="967"/>
      <c r="BU30" s="967"/>
      <c r="BV30" s="967"/>
      <c r="BW30" s="967"/>
      <c r="BX30" s="967"/>
      <c r="BY30" s="967"/>
      <c r="BZ30" s="967"/>
      <c r="CA30" s="967"/>
      <c r="CB30" s="967"/>
      <c r="CC30" s="967"/>
      <c r="CD30" s="967"/>
      <c r="CE30" s="967"/>
      <c r="CF30" s="967"/>
      <c r="CG30" s="968"/>
      <c r="CH30" s="973"/>
      <c r="CI30" s="974"/>
      <c r="CJ30" s="974"/>
      <c r="CK30" s="974"/>
      <c r="CL30" s="984"/>
      <c r="CM30" s="973"/>
      <c r="CN30" s="974"/>
      <c r="CO30" s="974"/>
      <c r="CP30" s="974"/>
      <c r="CQ30" s="984"/>
      <c r="CR30" s="973"/>
      <c r="CS30" s="974"/>
      <c r="CT30" s="974"/>
      <c r="CU30" s="974"/>
      <c r="CV30" s="984"/>
      <c r="CW30" s="973"/>
      <c r="CX30" s="974"/>
      <c r="CY30" s="974"/>
      <c r="CZ30" s="974"/>
      <c r="DA30" s="984"/>
      <c r="DB30" s="973"/>
      <c r="DC30" s="974"/>
      <c r="DD30" s="974"/>
      <c r="DE30" s="974"/>
      <c r="DF30" s="984"/>
      <c r="DG30" s="973"/>
      <c r="DH30" s="974"/>
      <c r="DI30" s="974"/>
      <c r="DJ30" s="974"/>
      <c r="DK30" s="984"/>
      <c r="DL30" s="973"/>
      <c r="DM30" s="974"/>
      <c r="DN30" s="974"/>
      <c r="DO30" s="974"/>
      <c r="DP30" s="984"/>
      <c r="DQ30" s="973"/>
      <c r="DR30" s="974"/>
      <c r="DS30" s="974"/>
      <c r="DT30" s="974"/>
      <c r="DU30" s="984"/>
      <c r="DV30" s="966"/>
      <c r="DW30" s="967"/>
      <c r="DX30" s="967"/>
      <c r="DY30" s="967"/>
      <c r="DZ30" s="985"/>
      <c r="EA30" s="55"/>
    </row>
    <row r="31" spans="1:131" s="52" customFormat="1" ht="26.25" customHeight="1" x14ac:dyDescent="0.15">
      <c r="A31" s="62">
        <v>4</v>
      </c>
      <c r="B31" s="966" t="s">
        <v>463</v>
      </c>
      <c r="C31" s="967"/>
      <c r="D31" s="967"/>
      <c r="E31" s="967"/>
      <c r="F31" s="967"/>
      <c r="G31" s="967"/>
      <c r="H31" s="967"/>
      <c r="I31" s="967"/>
      <c r="J31" s="967"/>
      <c r="K31" s="967"/>
      <c r="L31" s="967"/>
      <c r="M31" s="967"/>
      <c r="N31" s="967"/>
      <c r="O31" s="967"/>
      <c r="P31" s="968"/>
      <c r="Q31" s="969">
        <v>73</v>
      </c>
      <c r="R31" s="970"/>
      <c r="S31" s="970"/>
      <c r="T31" s="970"/>
      <c r="U31" s="970"/>
      <c r="V31" s="970">
        <v>73</v>
      </c>
      <c r="W31" s="970"/>
      <c r="X31" s="970"/>
      <c r="Y31" s="970"/>
      <c r="Z31" s="970"/>
      <c r="AA31" s="970">
        <v>0</v>
      </c>
      <c r="AB31" s="970"/>
      <c r="AC31" s="970"/>
      <c r="AD31" s="970"/>
      <c r="AE31" s="976"/>
      <c r="AF31" s="996" t="s">
        <v>201</v>
      </c>
      <c r="AG31" s="974"/>
      <c r="AH31" s="974"/>
      <c r="AI31" s="974"/>
      <c r="AJ31" s="997"/>
      <c r="AK31" s="975" t="s">
        <v>548</v>
      </c>
      <c r="AL31" s="970"/>
      <c r="AM31" s="970"/>
      <c r="AN31" s="970"/>
      <c r="AO31" s="970"/>
      <c r="AP31" s="970" t="s">
        <v>201</v>
      </c>
      <c r="AQ31" s="970"/>
      <c r="AR31" s="970"/>
      <c r="AS31" s="970"/>
      <c r="AT31" s="970"/>
      <c r="AU31" s="970" t="s">
        <v>201</v>
      </c>
      <c r="AV31" s="970"/>
      <c r="AW31" s="970"/>
      <c r="AX31" s="970"/>
      <c r="AY31" s="970"/>
      <c r="AZ31" s="1003" t="s">
        <v>201</v>
      </c>
      <c r="BA31" s="1003"/>
      <c r="BB31" s="1003"/>
      <c r="BC31" s="1003"/>
      <c r="BD31" s="1003"/>
      <c r="BE31" s="971"/>
      <c r="BF31" s="971"/>
      <c r="BG31" s="971"/>
      <c r="BH31" s="971"/>
      <c r="BI31" s="972"/>
      <c r="BJ31" s="64"/>
      <c r="BK31" s="64"/>
      <c r="BL31" s="64"/>
      <c r="BM31" s="64"/>
      <c r="BN31" s="64"/>
      <c r="BO31" s="63"/>
      <c r="BP31" s="63"/>
      <c r="BQ31" s="60">
        <v>25</v>
      </c>
      <c r="BR31" s="88"/>
      <c r="BS31" s="966"/>
      <c r="BT31" s="967"/>
      <c r="BU31" s="967"/>
      <c r="BV31" s="967"/>
      <c r="BW31" s="967"/>
      <c r="BX31" s="967"/>
      <c r="BY31" s="967"/>
      <c r="BZ31" s="967"/>
      <c r="CA31" s="967"/>
      <c r="CB31" s="967"/>
      <c r="CC31" s="967"/>
      <c r="CD31" s="967"/>
      <c r="CE31" s="967"/>
      <c r="CF31" s="967"/>
      <c r="CG31" s="968"/>
      <c r="CH31" s="973"/>
      <c r="CI31" s="974"/>
      <c r="CJ31" s="974"/>
      <c r="CK31" s="974"/>
      <c r="CL31" s="984"/>
      <c r="CM31" s="973"/>
      <c r="CN31" s="974"/>
      <c r="CO31" s="974"/>
      <c r="CP31" s="974"/>
      <c r="CQ31" s="984"/>
      <c r="CR31" s="973"/>
      <c r="CS31" s="974"/>
      <c r="CT31" s="974"/>
      <c r="CU31" s="974"/>
      <c r="CV31" s="984"/>
      <c r="CW31" s="973"/>
      <c r="CX31" s="974"/>
      <c r="CY31" s="974"/>
      <c r="CZ31" s="974"/>
      <c r="DA31" s="984"/>
      <c r="DB31" s="973"/>
      <c r="DC31" s="974"/>
      <c r="DD31" s="974"/>
      <c r="DE31" s="974"/>
      <c r="DF31" s="984"/>
      <c r="DG31" s="973"/>
      <c r="DH31" s="974"/>
      <c r="DI31" s="974"/>
      <c r="DJ31" s="974"/>
      <c r="DK31" s="984"/>
      <c r="DL31" s="973"/>
      <c r="DM31" s="974"/>
      <c r="DN31" s="974"/>
      <c r="DO31" s="974"/>
      <c r="DP31" s="984"/>
      <c r="DQ31" s="973"/>
      <c r="DR31" s="974"/>
      <c r="DS31" s="974"/>
      <c r="DT31" s="974"/>
      <c r="DU31" s="984"/>
      <c r="DV31" s="966"/>
      <c r="DW31" s="967"/>
      <c r="DX31" s="967"/>
      <c r="DY31" s="967"/>
      <c r="DZ31" s="985"/>
      <c r="EA31" s="55"/>
    </row>
    <row r="32" spans="1:131" s="52" customFormat="1" ht="26.25" customHeight="1" x14ac:dyDescent="0.15">
      <c r="A32" s="62">
        <v>5</v>
      </c>
      <c r="B32" s="966" t="s">
        <v>464</v>
      </c>
      <c r="C32" s="967"/>
      <c r="D32" s="967"/>
      <c r="E32" s="967"/>
      <c r="F32" s="967"/>
      <c r="G32" s="967"/>
      <c r="H32" s="967"/>
      <c r="I32" s="967"/>
      <c r="J32" s="967"/>
      <c r="K32" s="967"/>
      <c r="L32" s="967"/>
      <c r="M32" s="967"/>
      <c r="N32" s="967"/>
      <c r="O32" s="967"/>
      <c r="P32" s="968"/>
      <c r="Q32" s="969">
        <v>2228</v>
      </c>
      <c r="R32" s="970"/>
      <c r="S32" s="970"/>
      <c r="T32" s="970"/>
      <c r="U32" s="970"/>
      <c r="V32" s="970">
        <v>1856</v>
      </c>
      <c r="W32" s="970"/>
      <c r="X32" s="970"/>
      <c r="Y32" s="970"/>
      <c r="Z32" s="970"/>
      <c r="AA32" s="970">
        <v>372</v>
      </c>
      <c r="AB32" s="970"/>
      <c r="AC32" s="970"/>
      <c r="AD32" s="970"/>
      <c r="AE32" s="976"/>
      <c r="AF32" s="996">
        <v>1291</v>
      </c>
      <c r="AG32" s="974"/>
      <c r="AH32" s="974"/>
      <c r="AI32" s="974"/>
      <c r="AJ32" s="997"/>
      <c r="AK32" s="975">
        <v>215</v>
      </c>
      <c r="AL32" s="970"/>
      <c r="AM32" s="970"/>
      <c r="AN32" s="970"/>
      <c r="AO32" s="970"/>
      <c r="AP32" s="970">
        <v>10573</v>
      </c>
      <c r="AQ32" s="970"/>
      <c r="AR32" s="970"/>
      <c r="AS32" s="970"/>
      <c r="AT32" s="970"/>
      <c r="AU32" s="970">
        <v>2009</v>
      </c>
      <c r="AV32" s="970"/>
      <c r="AW32" s="970"/>
      <c r="AX32" s="970"/>
      <c r="AY32" s="970"/>
      <c r="AZ32" s="1003" t="s">
        <v>201</v>
      </c>
      <c r="BA32" s="1003"/>
      <c r="BB32" s="1003"/>
      <c r="BC32" s="1003"/>
      <c r="BD32" s="1003"/>
      <c r="BE32" s="971" t="s">
        <v>465</v>
      </c>
      <c r="BF32" s="971"/>
      <c r="BG32" s="971"/>
      <c r="BH32" s="971"/>
      <c r="BI32" s="972"/>
      <c r="BJ32" s="64"/>
      <c r="BK32" s="64"/>
      <c r="BL32" s="64"/>
      <c r="BM32" s="64"/>
      <c r="BN32" s="64"/>
      <c r="BO32" s="63"/>
      <c r="BP32" s="63"/>
      <c r="BQ32" s="60">
        <v>26</v>
      </c>
      <c r="BR32" s="88"/>
      <c r="BS32" s="966"/>
      <c r="BT32" s="967"/>
      <c r="BU32" s="967"/>
      <c r="BV32" s="967"/>
      <c r="BW32" s="967"/>
      <c r="BX32" s="967"/>
      <c r="BY32" s="967"/>
      <c r="BZ32" s="967"/>
      <c r="CA32" s="967"/>
      <c r="CB32" s="967"/>
      <c r="CC32" s="967"/>
      <c r="CD32" s="967"/>
      <c r="CE32" s="967"/>
      <c r="CF32" s="967"/>
      <c r="CG32" s="968"/>
      <c r="CH32" s="973"/>
      <c r="CI32" s="974"/>
      <c r="CJ32" s="974"/>
      <c r="CK32" s="974"/>
      <c r="CL32" s="984"/>
      <c r="CM32" s="973"/>
      <c r="CN32" s="974"/>
      <c r="CO32" s="974"/>
      <c r="CP32" s="974"/>
      <c r="CQ32" s="984"/>
      <c r="CR32" s="973"/>
      <c r="CS32" s="974"/>
      <c r="CT32" s="974"/>
      <c r="CU32" s="974"/>
      <c r="CV32" s="984"/>
      <c r="CW32" s="973"/>
      <c r="CX32" s="974"/>
      <c r="CY32" s="974"/>
      <c r="CZ32" s="974"/>
      <c r="DA32" s="984"/>
      <c r="DB32" s="973"/>
      <c r="DC32" s="974"/>
      <c r="DD32" s="974"/>
      <c r="DE32" s="974"/>
      <c r="DF32" s="984"/>
      <c r="DG32" s="973"/>
      <c r="DH32" s="974"/>
      <c r="DI32" s="974"/>
      <c r="DJ32" s="974"/>
      <c r="DK32" s="984"/>
      <c r="DL32" s="973"/>
      <c r="DM32" s="974"/>
      <c r="DN32" s="974"/>
      <c r="DO32" s="974"/>
      <c r="DP32" s="984"/>
      <c r="DQ32" s="973"/>
      <c r="DR32" s="974"/>
      <c r="DS32" s="974"/>
      <c r="DT32" s="974"/>
      <c r="DU32" s="984"/>
      <c r="DV32" s="966"/>
      <c r="DW32" s="967"/>
      <c r="DX32" s="967"/>
      <c r="DY32" s="967"/>
      <c r="DZ32" s="985"/>
      <c r="EA32" s="55"/>
    </row>
    <row r="33" spans="1:131" s="52" customFormat="1" ht="26.25" customHeight="1" x14ac:dyDescent="0.15">
      <c r="A33" s="62">
        <v>6</v>
      </c>
      <c r="B33" s="966" t="s">
        <v>52</v>
      </c>
      <c r="C33" s="967"/>
      <c r="D33" s="967"/>
      <c r="E33" s="967"/>
      <c r="F33" s="967"/>
      <c r="G33" s="967"/>
      <c r="H33" s="967"/>
      <c r="I33" s="967"/>
      <c r="J33" s="967"/>
      <c r="K33" s="967"/>
      <c r="L33" s="967"/>
      <c r="M33" s="967"/>
      <c r="N33" s="967"/>
      <c r="O33" s="967"/>
      <c r="P33" s="968"/>
      <c r="Q33" s="969">
        <v>199</v>
      </c>
      <c r="R33" s="970"/>
      <c r="S33" s="970"/>
      <c r="T33" s="970"/>
      <c r="U33" s="970"/>
      <c r="V33" s="970">
        <v>237</v>
      </c>
      <c r="W33" s="970"/>
      <c r="X33" s="970"/>
      <c r="Y33" s="970"/>
      <c r="Z33" s="970"/>
      <c r="AA33" s="970">
        <v>-38</v>
      </c>
      <c r="AB33" s="970"/>
      <c r="AC33" s="970"/>
      <c r="AD33" s="970"/>
      <c r="AE33" s="976"/>
      <c r="AF33" s="996">
        <v>532</v>
      </c>
      <c r="AG33" s="974"/>
      <c r="AH33" s="974"/>
      <c r="AI33" s="974"/>
      <c r="AJ33" s="997"/>
      <c r="AK33" s="975">
        <v>89</v>
      </c>
      <c r="AL33" s="970"/>
      <c r="AM33" s="970"/>
      <c r="AN33" s="970"/>
      <c r="AO33" s="970"/>
      <c r="AP33" s="970">
        <v>1189</v>
      </c>
      <c r="AQ33" s="970"/>
      <c r="AR33" s="970"/>
      <c r="AS33" s="970"/>
      <c r="AT33" s="970"/>
      <c r="AU33" s="970">
        <v>877</v>
      </c>
      <c r="AV33" s="970"/>
      <c r="AW33" s="970"/>
      <c r="AX33" s="970"/>
      <c r="AY33" s="970"/>
      <c r="AZ33" s="1003" t="s">
        <v>201</v>
      </c>
      <c r="BA33" s="1003"/>
      <c r="BB33" s="1003"/>
      <c r="BC33" s="1003"/>
      <c r="BD33" s="1003"/>
      <c r="BE33" s="971" t="s">
        <v>465</v>
      </c>
      <c r="BF33" s="971"/>
      <c r="BG33" s="971"/>
      <c r="BH33" s="971"/>
      <c r="BI33" s="972"/>
      <c r="BJ33" s="64"/>
      <c r="BK33" s="64"/>
      <c r="BL33" s="64"/>
      <c r="BM33" s="64"/>
      <c r="BN33" s="64"/>
      <c r="BO33" s="63"/>
      <c r="BP33" s="63"/>
      <c r="BQ33" s="60">
        <v>27</v>
      </c>
      <c r="BR33" s="88"/>
      <c r="BS33" s="966"/>
      <c r="BT33" s="967"/>
      <c r="BU33" s="967"/>
      <c r="BV33" s="967"/>
      <c r="BW33" s="967"/>
      <c r="BX33" s="967"/>
      <c r="BY33" s="967"/>
      <c r="BZ33" s="967"/>
      <c r="CA33" s="967"/>
      <c r="CB33" s="967"/>
      <c r="CC33" s="967"/>
      <c r="CD33" s="967"/>
      <c r="CE33" s="967"/>
      <c r="CF33" s="967"/>
      <c r="CG33" s="968"/>
      <c r="CH33" s="973"/>
      <c r="CI33" s="974"/>
      <c r="CJ33" s="974"/>
      <c r="CK33" s="974"/>
      <c r="CL33" s="984"/>
      <c r="CM33" s="973"/>
      <c r="CN33" s="974"/>
      <c r="CO33" s="974"/>
      <c r="CP33" s="974"/>
      <c r="CQ33" s="984"/>
      <c r="CR33" s="973"/>
      <c r="CS33" s="974"/>
      <c r="CT33" s="974"/>
      <c r="CU33" s="974"/>
      <c r="CV33" s="984"/>
      <c r="CW33" s="973"/>
      <c r="CX33" s="974"/>
      <c r="CY33" s="974"/>
      <c r="CZ33" s="974"/>
      <c r="DA33" s="984"/>
      <c r="DB33" s="973"/>
      <c r="DC33" s="974"/>
      <c r="DD33" s="974"/>
      <c r="DE33" s="974"/>
      <c r="DF33" s="984"/>
      <c r="DG33" s="973"/>
      <c r="DH33" s="974"/>
      <c r="DI33" s="974"/>
      <c r="DJ33" s="974"/>
      <c r="DK33" s="984"/>
      <c r="DL33" s="973"/>
      <c r="DM33" s="974"/>
      <c r="DN33" s="974"/>
      <c r="DO33" s="974"/>
      <c r="DP33" s="984"/>
      <c r="DQ33" s="973"/>
      <c r="DR33" s="974"/>
      <c r="DS33" s="974"/>
      <c r="DT33" s="974"/>
      <c r="DU33" s="984"/>
      <c r="DV33" s="966"/>
      <c r="DW33" s="967"/>
      <c r="DX33" s="967"/>
      <c r="DY33" s="967"/>
      <c r="DZ33" s="985"/>
      <c r="EA33" s="55"/>
    </row>
    <row r="34" spans="1:131" s="52" customFormat="1" ht="26.25" customHeight="1" x14ac:dyDescent="0.15">
      <c r="A34" s="62">
        <v>7</v>
      </c>
      <c r="B34" s="966" t="s">
        <v>407</v>
      </c>
      <c r="C34" s="967"/>
      <c r="D34" s="967"/>
      <c r="E34" s="967"/>
      <c r="F34" s="967"/>
      <c r="G34" s="967"/>
      <c r="H34" s="967"/>
      <c r="I34" s="967"/>
      <c r="J34" s="967"/>
      <c r="K34" s="967"/>
      <c r="L34" s="967"/>
      <c r="M34" s="967"/>
      <c r="N34" s="967"/>
      <c r="O34" s="967"/>
      <c r="P34" s="968"/>
      <c r="Q34" s="969">
        <v>2900</v>
      </c>
      <c r="R34" s="970"/>
      <c r="S34" s="970"/>
      <c r="T34" s="970"/>
      <c r="U34" s="970"/>
      <c r="V34" s="970">
        <v>2386</v>
      </c>
      <c r="W34" s="970"/>
      <c r="X34" s="970"/>
      <c r="Y34" s="970"/>
      <c r="Z34" s="970"/>
      <c r="AA34" s="970">
        <v>513</v>
      </c>
      <c r="AB34" s="970"/>
      <c r="AC34" s="970"/>
      <c r="AD34" s="970"/>
      <c r="AE34" s="976"/>
      <c r="AF34" s="996">
        <v>1641</v>
      </c>
      <c r="AG34" s="974"/>
      <c r="AH34" s="974"/>
      <c r="AI34" s="974"/>
      <c r="AJ34" s="997"/>
      <c r="AK34" s="975">
        <v>661</v>
      </c>
      <c r="AL34" s="970"/>
      <c r="AM34" s="970"/>
      <c r="AN34" s="970"/>
      <c r="AO34" s="970"/>
      <c r="AP34" s="970">
        <v>12347</v>
      </c>
      <c r="AQ34" s="970"/>
      <c r="AR34" s="970"/>
      <c r="AS34" s="970"/>
      <c r="AT34" s="970"/>
      <c r="AU34" s="970">
        <v>5667</v>
      </c>
      <c r="AV34" s="970"/>
      <c r="AW34" s="970"/>
      <c r="AX34" s="970"/>
      <c r="AY34" s="970"/>
      <c r="AZ34" s="1003" t="s">
        <v>201</v>
      </c>
      <c r="BA34" s="1003"/>
      <c r="BB34" s="1003"/>
      <c r="BC34" s="1003"/>
      <c r="BD34" s="1003"/>
      <c r="BE34" s="971" t="s">
        <v>465</v>
      </c>
      <c r="BF34" s="971"/>
      <c r="BG34" s="971"/>
      <c r="BH34" s="971"/>
      <c r="BI34" s="972"/>
      <c r="BJ34" s="64"/>
      <c r="BK34" s="64"/>
      <c r="BL34" s="64"/>
      <c r="BM34" s="64"/>
      <c r="BN34" s="64"/>
      <c r="BO34" s="63"/>
      <c r="BP34" s="63"/>
      <c r="BQ34" s="60">
        <v>28</v>
      </c>
      <c r="BR34" s="88"/>
      <c r="BS34" s="966"/>
      <c r="BT34" s="967"/>
      <c r="BU34" s="967"/>
      <c r="BV34" s="967"/>
      <c r="BW34" s="967"/>
      <c r="BX34" s="967"/>
      <c r="BY34" s="967"/>
      <c r="BZ34" s="967"/>
      <c r="CA34" s="967"/>
      <c r="CB34" s="967"/>
      <c r="CC34" s="967"/>
      <c r="CD34" s="967"/>
      <c r="CE34" s="967"/>
      <c r="CF34" s="967"/>
      <c r="CG34" s="968"/>
      <c r="CH34" s="973"/>
      <c r="CI34" s="974"/>
      <c r="CJ34" s="974"/>
      <c r="CK34" s="974"/>
      <c r="CL34" s="984"/>
      <c r="CM34" s="973"/>
      <c r="CN34" s="974"/>
      <c r="CO34" s="974"/>
      <c r="CP34" s="974"/>
      <c r="CQ34" s="984"/>
      <c r="CR34" s="973"/>
      <c r="CS34" s="974"/>
      <c r="CT34" s="974"/>
      <c r="CU34" s="974"/>
      <c r="CV34" s="984"/>
      <c r="CW34" s="973"/>
      <c r="CX34" s="974"/>
      <c r="CY34" s="974"/>
      <c r="CZ34" s="974"/>
      <c r="DA34" s="984"/>
      <c r="DB34" s="973"/>
      <c r="DC34" s="974"/>
      <c r="DD34" s="974"/>
      <c r="DE34" s="974"/>
      <c r="DF34" s="984"/>
      <c r="DG34" s="973"/>
      <c r="DH34" s="974"/>
      <c r="DI34" s="974"/>
      <c r="DJ34" s="974"/>
      <c r="DK34" s="984"/>
      <c r="DL34" s="973"/>
      <c r="DM34" s="974"/>
      <c r="DN34" s="974"/>
      <c r="DO34" s="974"/>
      <c r="DP34" s="984"/>
      <c r="DQ34" s="973"/>
      <c r="DR34" s="974"/>
      <c r="DS34" s="974"/>
      <c r="DT34" s="974"/>
      <c r="DU34" s="984"/>
      <c r="DV34" s="966"/>
      <c r="DW34" s="967"/>
      <c r="DX34" s="967"/>
      <c r="DY34" s="967"/>
      <c r="DZ34" s="985"/>
      <c r="EA34" s="55"/>
    </row>
    <row r="35" spans="1:131" s="52" customFormat="1" ht="26.25" customHeight="1" x14ac:dyDescent="0.15">
      <c r="A35" s="62">
        <v>8</v>
      </c>
      <c r="B35" s="966" t="s">
        <v>428</v>
      </c>
      <c r="C35" s="967"/>
      <c r="D35" s="967"/>
      <c r="E35" s="967"/>
      <c r="F35" s="967"/>
      <c r="G35" s="967"/>
      <c r="H35" s="967"/>
      <c r="I35" s="967"/>
      <c r="J35" s="967"/>
      <c r="K35" s="967"/>
      <c r="L35" s="967"/>
      <c r="M35" s="967"/>
      <c r="N35" s="967"/>
      <c r="O35" s="967"/>
      <c r="P35" s="968"/>
      <c r="Q35" s="969">
        <v>414</v>
      </c>
      <c r="R35" s="970"/>
      <c r="S35" s="970"/>
      <c r="T35" s="970"/>
      <c r="U35" s="970"/>
      <c r="V35" s="970">
        <v>358</v>
      </c>
      <c r="W35" s="970"/>
      <c r="X35" s="970"/>
      <c r="Y35" s="970"/>
      <c r="Z35" s="970"/>
      <c r="AA35" s="970">
        <v>56</v>
      </c>
      <c r="AB35" s="970"/>
      <c r="AC35" s="970"/>
      <c r="AD35" s="970"/>
      <c r="AE35" s="976"/>
      <c r="AF35" s="996">
        <v>41</v>
      </c>
      <c r="AG35" s="974"/>
      <c r="AH35" s="974"/>
      <c r="AI35" s="974"/>
      <c r="AJ35" s="997"/>
      <c r="AK35" s="975">
        <v>349</v>
      </c>
      <c r="AL35" s="970"/>
      <c r="AM35" s="970"/>
      <c r="AN35" s="970"/>
      <c r="AO35" s="970"/>
      <c r="AP35" s="970">
        <v>1848</v>
      </c>
      <c r="AQ35" s="970"/>
      <c r="AR35" s="970"/>
      <c r="AS35" s="970"/>
      <c r="AT35" s="970"/>
      <c r="AU35" s="970">
        <v>1640</v>
      </c>
      <c r="AV35" s="970"/>
      <c r="AW35" s="970"/>
      <c r="AX35" s="970"/>
      <c r="AY35" s="970"/>
      <c r="AZ35" s="1003" t="s">
        <v>201</v>
      </c>
      <c r="BA35" s="1003"/>
      <c r="BB35" s="1003"/>
      <c r="BC35" s="1003"/>
      <c r="BD35" s="1003"/>
      <c r="BE35" s="971" t="s">
        <v>465</v>
      </c>
      <c r="BF35" s="971"/>
      <c r="BG35" s="971"/>
      <c r="BH35" s="971"/>
      <c r="BI35" s="972"/>
      <c r="BJ35" s="64"/>
      <c r="BK35" s="64"/>
      <c r="BL35" s="64"/>
      <c r="BM35" s="64"/>
      <c r="BN35" s="64"/>
      <c r="BO35" s="63"/>
      <c r="BP35" s="63"/>
      <c r="BQ35" s="60">
        <v>29</v>
      </c>
      <c r="BR35" s="88"/>
      <c r="BS35" s="966"/>
      <c r="BT35" s="967"/>
      <c r="BU35" s="967"/>
      <c r="BV35" s="967"/>
      <c r="BW35" s="967"/>
      <c r="BX35" s="967"/>
      <c r="BY35" s="967"/>
      <c r="BZ35" s="967"/>
      <c r="CA35" s="967"/>
      <c r="CB35" s="967"/>
      <c r="CC35" s="967"/>
      <c r="CD35" s="967"/>
      <c r="CE35" s="967"/>
      <c r="CF35" s="967"/>
      <c r="CG35" s="968"/>
      <c r="CH35" s="973"/>
      <c r="CI35" s="974"/>
      <c r="CJ35" s="974"/>
      <c r="CK35" s="974"/>
      <c r="CL35" s="984"/>
      <c r="CM35" s="973"/>
      <c r="CN35" s="974"/>
      <c r="CO35" s="974"/>
      <c r="CP35" s="974"/>
      <c r="CQ35" s="984"/>
      <c r="CR35" s="973"/>
      <c r="CS35" s="974"/>
      <c r="CT35" s="974"/>
      <c r="CU35" s="974"/>
      <c r="CV35" s="984"/>
      <c r="CW35" s="973"/>
      <c r="CX35" s="974"/>
      <c r="CY35" s="974"/>
      <c r="CZ35" s="974"/>
      <c r="DA35" s="984"/>
      <c r="DB35" s="973"/>
      <c r="DC35" s="974"/>
      <c r="DD35" s="974"/>
      <c r="DE35" s="974"/>
      <c r="DF35" s="984"/>
      <c r="DG35" s="973"/>
      <c r="DH35" s="974"/>
      <c r="DI35" s="974"/>
      <c r="DJ35" s="974"/>
      <c r="DK35" s="984"/>
      <c r="DL35" s="973"/>
      <c r="DM35" s="974"/>
      <c r="DN35" s="974"/>
      <c r="DO35" s="974"/>
      <c r="DP35" s="984"/>
      <c r="DQ35" s="973"/>
      <c r="DR35" s="974"/>
      <c r="DS35" s="974"/>
      <c r="DT35" s="974"/>
      <c r="DU35" s="984"/>
      <c r="DV35" s="966"/>
      <c r="DW35" s="967"/>
      <c r="DX35" s="967"/>
      <c r="DY35" s="967"/>
      <c r="DZ35" s="985"/>
      <c r="EA35" s="55"/>
    </row>
    <row r="36" spans="1:131" s="52" customFormat="1" ht="26.25" customHeight="1" x14ac:dyDescent="0.15">
      <c r="A36" s="62">
        <v>9</v>
      </c>
      <c r="B36" s="966" t="s">
        <v>381</v>
      </c>
      <c r="C36" s="967"/>
      <c r="D36" s="967"/>
      <c r="E36" s="967"/>
      <c r="F36" s="967"/>
      <c r="G36" s="967"/>
      <c r="H36" s="967"/>
      <c r="I36" s="967"/>
      <c r="J36" s="967"/>
      <c r="K36" s="967"/>
      <c r="L36" s="967"/>
      <c r="M36" s="967"/>
      <c r="N36" s="967"/>
      <c r="O36" s="967"/>
      <c r="P36" s="968"/>
      <c r="Q36" s="969">
        <v>500</v>
      </c>
      <c r="R36" s="970"/>
      <c r="S36" s="970"/>
      <c r="T36" s="970"/>
      <c r="U36" s="970"/>
      <c r="V36" s="970">
        <v>764</v>
      </c>
      <c r="W36" s="970"/>
      <c r="X36" s="970"/>
      <c r="Y36" s="970"/>
      <c r="Z36" s="970"/>
      <c r="AA36" s="970">
        <v>-264</v>
      </c>
      <c r="AB36" s="970"/>
      <c r="AC36" s="970"/>
      <c r="AD36" s="970"/>
      <c r="AE36" s="976"/>
      <c r="AF36" s="996" t="s">
        <v>201</v>
      </c>
      <c r="AG36" s="974"/>
      <c r="AH36" s="974"/>
      <c r="AI36" s="974"/>
      <c r="AJ36" s="997"/>
      <c r="AK36" s="975">
        <v>839</v>
      </c>
      <c r="AL36" s="970"/>
      <c r="AM36" s="970"/>
      <c r="AN36" s="970"/>
      <c r="AO36" s="970"/>
      <c r="AP36" s="970">
        <v>7062</v>
      </c>
      <c r="AQ36" s="970"/>
      <c r="AR36" s="970"/>
      <c r="AS36" s="970"/>
      <c r="AT36" s="970"/>
      <c r="AU36" s="970">
        <v>6662</v>
      </c>
      <c r="AV36" s="970"/>
      <c r="AW36" s="970"/>
      <c r="AX36" s="970"/>
      <c r="AY36" s="970"/>
      <c r="AZ36" s="1003" t="s">
        <v>201</v>
      </c>
      <c r="BA36" s="1003"/>
      <c r="BB36" s="1003"/>
      <c r="BC36" s="1003"/>
      <c r="BD36" s="1003"/>
      <c r="BE36" s="971" t="s">
        <v>465</v>
      </c>
      <c r="BF36" s="971"/>
      <c r="BG36" s="971"/>
      <c r="BH36" s="971"/>
      <c r="BI36" s="972"/>
      <c r="BJ36" s="64"/>
      <c r="BK36" s="64"/>
      <c r="BL36" s="64"/>
      <c r="BM36" s="64"/>
      <c r="BN36" s="64"/>
      <c r="BO36" s="63"/>
      <c r="BP36" s="63"/>
      <c r="BQ36" s="60">
        <v>30</v>
      </c>
      <c r="BR36" s="88"/>
      <c r="BS36" s="966"/>
      <c r="BT36" s="967"/>
      <c r="BU36" s="967"/>
      <c r="BV36" s="967"/>
      <c r="BW36" s="967"/>
      <c r="BX36" s="967"/>
      <c r="BY36" s="967"/>
      <c r="BZ36" s="967"/>
      <c r="CA36" s="967"/>
      <c r="CB36" s="967"/>
      <c r="CC36" s="967"/>
      <c r="CD36" s="967"/>
      <c r="CE36" s="967"/>
      <c r="CF36" s="967"/>
      <c r="CG36" s="968"/>
      <c r="CH36" s="973"/>
      <c r="CI36" s="974"/>
      <c r="CJ36" s="974"/>
      <c r="CK36" s="974"/>
      <c r="CL36" s="984"/>
      <c r="CM36" s="973"/>
      <c r="CN36" s="974"/>
      <c r="CO36" s="974"/>
      <c r="CP36" s="974"/>
      <c r="CQ36" s="984"/>
      <c r="CR36" s="973"/>
      <c r="CS36" s="974"/>
      <c r="CT36" s="974"/>
      <c r="CU36" s="974"/>
      <c r="CV36" s="984"/>
      <c r="CW36" s="973"/>
      <c r="CX36" s="974"/>
      <c r="CY36" s="974"/>
      <c r="CZ36" s="974"/>
      <c r="DA36" s="984"/>
      <c r="DB36" s="973"/>
      <c r="DC36" s="974"/>
      <c r="DD36" s="974"/>
      <c r="DE36" s="974"/>
      <c r="DF36" s="984"/>
      <c r="DG36" s="973"/>
      <c r="DH36" s="974"/>
      <c r="DI36" s="974"/>
      <c r="DJ36" s="974"/>
      <c r="DK36" s="984"/>
      <c r="DL36" s="973"/>
      <c r="DM36" s="974"/>
      <c r="DN36" s="974"/>
      <c r="DO36" s="974"/>
      <c r="DP36" s="984"/>
      <c r="DQ36" s="973"/>
      <c r="DR36" s="974"/>
      <c r="DS36" s="974"/>
      <c r="DT36" s="974"/>
      <c r="DU36" s="984"/>
      <c r="DV36" s="966"/>
      <c r="DW36" s="967"/>
      <c r="DX36" s="967"/>
      <c r="DY36" s="967"/>
      <c r="DZ36" s="985"/>
      <c r="EA36" s="55"/>
    </row>
    <row r="37" spans="1:131" s="52" customFormat="1" ht="26.25" customHeight="1" x14ac:dyDescent="0.15">
      <c r="A37" s="62">
        <v>10</v>
      </c>
      <c r="B37" s="966" t="s">
        <v>466</v>
      </c>
      <c r="C37" s="967"/>
      <c r="D37" s="967"/>
      <c r="E37" s="967"/>
      <c r="F37" s="967"/>
      <c r="G37" s="967"/>
      <c r="H37" s="967"/>
      <c r="I37" s="967"/>
      <c r="J37" s="967"/>
      <c r="K37" s="967"/>
      <c r="L37" s="967"/>
      <c r="M37" s="967"/>
      <c r="N37" s="967"/>
      <c r="O37" s="967"/>
      <c r="P37" s="968"/>
      <c r="Q37" s="969">
        <v>184429</v>
      </c>
      <c r="R37" s="970"/>
      <c r="S37" s="970"/>
      <c r="T37" s="970"/>
      <c r="U37" s="970"/>
      <c r="V37" s="970">
        <v>169478</v>
      </c>
      <c r="W37" s="970"/>
      <c r="X37" s="970"/>
      <c r="Y37" s="970"/>
      <c r="Z37" s="970"/>
      <c r="AA37" s="970">
        <v>14951</v>
      </c>
      <c r="AB37" s="970"/>
      <c r="AC37" s="970"/>
      <c r="AD37" s="970"/>
      <c r="AE37" s="976"/>
      <c r="AF37" s="996">
        <v>22722</v>
      </c>
      <c r="AG37" s="974"/>
      <c r="AH37" s="974"/>
      <c r="AI37" s="974"/>
      <c r="AJ37" s="997"/>
      <c r="AK37" s="975">
        <v>0</v>
      </c>
      <c r="AL37" s="970"/>
      <c r="AM37" s="970"/>
      <c r="AN37" s="970"/>
      <c r="AO37" s="970"/>
      <c r="AP37" s="970">
        <v>4776</v>
      </c>
      <c r="AQ37" s="970"/>
      <c r="AR37" s="970"/>
      <c r="AS37" s="970"/>
      <c r="AT37" s="970"/>
      <c r="AU37" s="970">
        <v>0</v>
      </c>
      <c r="AV37" s="970"/>
      <c r="AW37" s="970"/>
      <c r="AX37" s="970"/>
      <c r="AY37" s="970"/>
      <c r="AZ37" s="1003" t="s">
        <v>201</v>
      </c>
      <c r="BA37" s="1003"/>
      <c r="BB37" s="1003"/>
      <c r="BC37" s="1003"/>
      <c r="BD37" s="1003"/>
      <c r="BE37" s="971" t="s">
        <v>465</v>
      </c>
      <c r="BF37" s="971"/>
      <c r="BG37" s="971"/>
      <c r="BH37" s="971"/>
      <c r="BI37" s="972"/>
      <c r="BJ37" s="64"/>
      <c r="BK37" s="64"/>
      <c r="BL37" s="64"/>
      <c r="BM37" s="64"/>
      <c r="BN37" s="64"/>
      <c r="BO37" s="63"/>
      <c r="BP37" s="63"/>
      <c r="BQ37" s="60">
        <v>31</v>
      </c>
      <c r="BR37" s="88"/>
      <c r="BS37" s="966"/>
      <c r="BT37" s="967"/>
      <c r="BU37" s="967"/>
      <c r="BV37" s="967"/>
      <c r="BW37" s="967"/>
      <c r="BX37" s="967"/>
      <c r="BY37" s="967"/>
      <c r="BZ37" s="967"/>
      <c r="CA37" s="967"/>
      <c r="CB37" s="967"/>
      <c r="CC37" s="967"/>
      <c r="CD37" s="967"/>
      <c r="CE37" s="967"/>
      <c r="CF37" s="967"/>
      <c r="CG37" s="968"/>
      <c r="CH37" s="973"/>
      <c r="CI37" s="974"/>
      <c r="CJ37" s="974"/>
      <c r="CK37" s="974"/>
      <c r="CL37" s="984"/>
      <c r="CM37" s="973"/>
      <c r="CN37" s="974"/>
      <c r="CO37" s="974"/>
      <c r="CP37" s="974"/>
      <c r="CQ37" s="984"/>
      <c r="CR37" s="973"/>
      <c r="CS37" s="974"/>
      <c r="CT37" s="974"/>
      <c r="CU37" s="974"/>
      <c r="CV37" s="984"/>
      <c r="CW37" s="973"/>
      <c r="CX37" s="974"/>
      <c r="CY37" s="974"/>
      <c r="CZ37" s="974"/>
      <c r="DA37" s="984"/>
      <c r="DB37" s="973"/>
      <c r="DC37" s="974"/>
      <c r="DD37" s="974"/>
      <c r="DE37" s="974"/>
      <c r="DF37" s="984"/>
      <c r="DG37" s="973"/>
      <c r="DH37" s="974"/>
      <c r="DI37" s="974"/>
      <c r="DJ37" s="974"/>
      <c r="DK37" s="984"/>
      <c r="DL37" s="973"/>
      <c r="DM37" s="974"/>
      <c r="DN37" s="974"/>
      <c r="DO37" s="974"/>
      <c r="DP37" s="984"/>
      <c r="DQ37" s="973"/>
      <c r="DR37" s="974"/>
      <c r="DS37" s="974"/>
      <c r="DT37" s="974"/>
      <c r="DU37" s="984"/>
      <c r="DV37" s="966"/>
      <c r="DW37" s="967"/>
      <c r="DX37" s="967"/>
      <c r="DY37" s="967"/>
      <c r="DZ37" s="985"/>
      <c r="EA37" s="55"/>
    </row>
    <row r="38" spans="1:131" s="52" customFormat="1" ht="26.25" customHeight="1" x14ac:dyDescent="0.15">
      <c r="A38" s="62">
        <v>11</v>
      </c>
      <c r="B38" s="966" t="s">
        <v>468</v>
      </c>
      <c r="C38" s="967"/>
      <c r="D38" s="967"/>
      <c r="E38" s="967"/>
      <c r="F38" s="967"/>
      <c r="G38" s="967"/>
      <c r="H38" s="967"/>
      <c r="I38" s="967"/>
      <c r="J38" s="967"/>
      <c r="K38" s="967"/>
      <c r="L38" s="967"/>
      <c r="M38" s="967"/>
      <c r="N38" s="967"/>
      <c r="O38" s="967"/>
      <c r="P38" s="968"/>
      <c r="Q38" s="969">
        <v>4</v>
      </c>
      <c r="R38" s="970"/>
      <c r="S38" s="970"/>
      <c r="T38" s="970"/>
      <c r="U38" s="970"/>
      <c r="V38" s="970">
        <v>4</v>
      </c>
      <c r="W38" s="970"/>
      <c r="X38" s="970"/>
      <c r="Y38" s="970"/>
      <c r="Z38" s="970"/>
      <c r="AA38" s="970">
        <v>0</v>
      </c>
      <c r="AB38" s="970"/>
      <c r="AC38" s="970"/>
      <c r="AD38" s="970"/>
      <c r="AE38" s="976"/>
      <c r="AF38" s="996" t="s">
        <v>201</v>
      </c>
      <c r="AG38" s="974"/>
      <c r="AH38" s="974"/>
      <c r="AI38" s="974"/>
      <c r="AJ38" s="997"/>
      <c r="AK38" s="975">
        <v>3</v>
      </c>
      <c r="AL38" s="970"/>
      <c r="AM38" s="970"/>
      <c r="AN38" s="970"/>
      <c r="AO38" s="970"/>
      <c r="AP38" s="970">
        <v>1673</v>
      </c>
      <c r="AQ38" s="970"/>
      <c r="AR38" s="970"/>
      <c r="AS38" s="970"/>
      <c r="AT38" s="970"/>
      <c r="AU38" s="970">
        <v>1673</v>
      </c>
      <c r="AV38" s="970"/>
      <c r="AW38" s="970"/>
      <c r="AX38" s="970"/>
      <c r="AY38" s="970"/>
      <c r="AZ38" s="1003" t="s">
        <v>201</v>
      </c>
      <c r="BA38" s="1003"/>
      <c r="BB38" s="1003"/>
      <c r="BC38" s="1003"/>
      <c r="BD38" s="1003"/>
      <c r="BE38" s="971" t="s">
        <v>22</v>
      </c>
      <c r="BF38" s="971"/>
      <c r="BG38" s="971"/>
      <c r="BH38" s="971"/>
      <c r="BI38" s="972"/>
      <c r="BJ38" s="64"/>
      <c r="BK38" s="64"/>
      <c r="BL38" s="64"/>
      <c r="BM38" s="64"/>
      <c r="BN38" s="64"/>
      <c r="BO38" s="63"/>
      <c r="BP38" s="63"/>
      <c r="BQ38" s="60">
        <v>32</v>
      </c>
      <c r="BR38" s="88"/>
      <c r="BS38" s="966"/>
      <c r="BT38" s="967"/>
      <c r="BU38" s="967"/>
      <c r="BV38" s="967"/>
      <c r="BW38" s="967"/>
      <c r="BX38" s="967"/>
      <c r="BY38" s="967"/>
      <c r="BZ38" s="967"/>
      <c r="CA38" s="967"/>
      <c r="CB38" s="967"/>
      <c r="CC38" s="967"/>
      <c r="CD38" s="967"/>
      <c r="CE38" s="967"/>
      <c r="CF38" s="967"/>
      <c r="CG38" s="968"/>
      <c r="CH38" s="973"/>
      <c r="CI38" s="974"/>
      <c r="CJ38" s="974"/>
      <c r="CK38" s="974"/>
      <c r="CL38" s="984"/>
      <c r="CM38" s="973"/>
      <c r="CN38" s="974"/>
      <c r="CO38" s="974"/>
      <c r="CP38" s="974"/>
      <c r="CQ38" s="984"/>
      <c r="CR38" s="973"/>
      <c r="CS38" s="974"/>
      <c r="CT38" s="974"/>
      <c r="CU38" s="974"/>
      <c r="CV38" s="984"/>
      <c r="CW38" s="973"/>
      <c r="CX38" s="974"/>
      <c r="CY38" s="974"/>
      <c r="CZ38" s="974"/>
      <c r="DA38" s="984"/>
      <c r="DB38" s="973"/>
      <c r="DC38" s="974"/>
      <c r="DD38" s="974"/>
      <c r="DE38" s="974"/>
      <c r="DF38" s="984"/>
      <c r="DG38" s="973"/>
      <c r="DH38" s="974"/>
      <c r="DI38" s="974"/>
      <c r="DJ38" s="974"/>
      <c r="DK38" s="984"/>
      <c r="DL38" s="973"/>
      <c r="DM38" s="974"/>
      <c r="DN38" s="974"/>
      <c r="DO38" s="974"/>
      <c r="DP38" s="984"/>
      <c r="DQ38" s="973"/>
      <c r="DR38" s="974"/>
      <c r="DS38" s="974"/>
      <c r="DT38" s="974"/>
      <c r="DU38" s="984"/>
      <c r="DV38" s="966"/>
      <c r="DW38" s="967"/>
      <c r="DX38" s="967"/>
      <c r="DY38" s="967"/>
      <c r="DZ38" s="985"/>
      <c r="EA38" s="55"/>
    </row>
    <row r="39" spans="1:131" s="52" customFormat="1" ht="26.25" customHeight="1" x14ac:dyDescent="0.15">
      <c r="A39" s="62">
        <v>12</v>
      </c>
      <c r="B39" s="966"/>
      <c r="C39" s="967"/>
      <c r="D39" s="967"/>
      <c r="E39" s="967"/>
      <c r="F39" s="967"/>
      <c r="G39" s="967"/>
      <c r="H39" s="967"/>
      <c r="I39" s="967"/>
      <c r="J39" s="967"/>
      <c r="K39" s="967"/>
      <c r="L39" s="967"/>
      <c r="M39" s="967"/>
      <c r="N39" s="967"/>
      <c r="O39" s="967"/>
      <c r="P39" s="968"/>
      <c r="Q39" s="969"/>
      <c r="R39" s="970"/>
      <c r="S39" s="970"/>
      <c r="T39" s="970"/>
      <c r="U39" s="970"/>
      <c r="V39" s="970"/>
      <c r="W39" s="970"/>
      <c r="X39" s="970"/>
      <c r="Y39" s="970"/>
      <c r="Z39" s="970"/>
      <c r="AA39" s="970"/>
      <c r="AB39" s="970"/>
      <c r="AC39" s="970"/>
      <c r="AD39" s="970"/>
      <c r="AE39" s="976"/>
      <c r="AF39" s="996"/>
      <c r="AG39" s="974"/>
      <c r="AH39" s="974"/>
      <c r="AI39" s="974"/>
      <c r="AJ39" s="997"/>
      <c r="AK39" s="975"/>
      <c r="AL39" s="970"/>
      <c r="AM39" s="970"/>
      <c r="AN39" s="970"/>
      <c r="AO39" s="970"/>
      <c r="AP39" s="970"/>
      <c r="AQ39" s="970"/>
      <c r="AR39" s="970"/>
      <c r="AS39" s="970"/>
      <c r="AT39" s="970"/>
      <c r="AU39" s="970"/>
      <c r="AV39" s="970"/>
      <c r="AW39" s="970"/>
      <c r="AX39" s="970"/>
      <c r="AY39" s="970"/>
      <c r="AZ39" s="1003"/>
      <c r="BA39" s="1003"/>
      <c r="BB39" s="1003"/>
      <c r="BC39" s="1003"/>
      <c r="BD39" s="1003"/>
      <c r="BE39" s="971"/>
      <c r="BF39" s="971"/>
      <c r="BG39" s="971"/>
      <c r="BH39" s="971"/>
      <c r="BI39" s="972"/>
      <c r="BJ39" s="64"/>
      <c r="BK39" s="64"/>
      <c r="BL39" s="64"/>
      <c r="BM39" s="64"/>
      <c r="BN39" s="64"/>
      <c r="BO39" s="63"/>
      <c r="BP39" s="63"/>
      <c r="BQ39" s="60">
        <v>33</v>
      </c>
      <c r="BR39" s="88"/>
      <c r="BS39" s="966"/>
      <c r="BT39" s="967"/>
      <c r="BU39" s="967"/>
      <c r="BV39" s="967"/>
      <c r="BW39" s="967"/>
      <c r="BX39" s="967"/>
      <c r="BY39" s="967"/>
      <c r="BZ39" s="967"/>
      <c r="CA39" s="967"/>
      <c r="CB39" s="967"/>
      <c r="CC39" s="967"/>
      <c r="CD39" s="967"/>
      <c r="CE39" s="967"/>
      <c r="CF39" s="967"/>
      <c r="CG39" s="968"/>
      <c r="CH39" s="973"/>
      <c r="CI39" s="974"/>
      <c r="CJ39" s="974"/>
      <c r="CK39" s="974"/>
      <c r="CL39" s="984"/>
      <c r="CM39" s="973"/>
      <c r="CN39" s="974"/>
      <c r="CO39" s="974"/>
      <c r="CP39" s="974"/>
      <c r="CQ39" s="984"/>
      <c r="CR39" s="973"/>
      <c r="CS39" s="974"/>
      <c r="CT39" s="974"/>
      <c r="CU39" s="974"/>
      <c r="CV39" s="984"/>
      <c r="CW39" s="973"/>
      <c r="CX39" s="974"/>
      <c r="CY39" s="974"/>
      <c r="CZ39" s="974"/>
      <c r="DA39" s="984"/>
      <c r="DB39" s="973"/>
      <c r="DC39" s="974"/>
      <c r="DD39" s="974"/>
      <c r="DE39" s="974"/>
      <c r="DF39" s="984"/>
      <c r="DG39" s="973"/>
      <c r="DH39" s="974"/>
      <c r="DI39" s="974"/>
      <c r="DJ39" s="974"/>
      <c r="DK39" s="984"/>
      <c r="DL39" s="973"/>
      <c r="DM39" s="974"/>
      <c r="DN39" s="974"/>
      <c r="DO39" s="974"/>
      <c r="DP39" s="984"/>
      <c r="DQ39" s="973"/>
      <c r="DR39" s="974"/>
      <c r="DS39" s="974"/>
      <c r="DT39" s="974"/>
      <c r="DU39" s="984"/>
      <c r="DV39" s="966"/>
      <c r="DW39" s="967"/>
      <c r="DX39" s="967"/>
      <c r="DY39" s="967"/>
      <c r="DZ39" s="985"/>
      <c r="EA39" s="55"/>
    </row>
    <row r="40" spans="1:131" s="52" customFormat="1" ht="26.25" customHeight="1" x14ac:dyDescent="0.15">
      <c r="A40" s="60">
        <v>13</v>
      </c>
      <c r="B40" s="966"/>
      <c r="C40" s="967"/>
      <c r="D40" s="967"/>
      <c r="E40" s="967"/>
      <c r="F40" s="967"/>
      <c r="G40" s="967"/>
      <c r="H40" s="967"/>
      <c r="I40" s="967"/>
      <c r="J40" s="967"/>
      <c r="K40" s="967"/>
      <c r="L40" s="967"/>
      <c r="M40" s="967"/>
      <c r="N40" s="967"/>
      <c r="O40" s="967"/>
      <c r="P40" s="968"/>
      <c r="Q40" s="969"/>
      <c r="R40" s="970"/>
      <c r="S40" s="970"/>
      <c r="T40" s="970"/>
      <c r="U40" s="970"/>
      <c r="V40" s="970"/>
      <c r="W40" s="970"/>
      <c r="X40" s="970"/>
      <c r="Y40" s="970"/>
      <c r="Z40" s="970"/>
      <c r="AA40" s="970"/>
      <c r="AB40" s="970"/>
      <c r="AC40" s="970"/>
      <c r="AD40" s="970"/>
      <c r="AE40" s="976"/>
      <c r="AF40" s="996"/>
      <c r="AG40" s="974"/>
      <c r="AH40" s="974"/>
      <c r="AI40" s="974"/>
      <c r="AJ40" s="997"/>
      <c r="AK40" s="975"/>
      <c r="AL40" s="970"/>
      <c r="AM40" s="970"/>
      <c r="AN40" s="970"/>
      <c r="AO40" s="970"/>
      <c r="AP40" s="970"/>
      <c r="AQ40" s="970"/>
      <c r="AR40" s="970"/>
      <c r="AS40" s="970"/>
      <c r="AT40" s="970"/>
      <c r="AU40" s="970"/>
      <c r="AV40" s="970"/>
      <c r="AW40" s="970"/>
      <c r="AX40" s="970"/>
      <c r="AY40" s="970"/>
      <c r="AZ40" s="1003"/>
      <c r="BA40" s="1003"/>
      <c r="BB40" s="1003"/>
      <c r="BC40" s="1003"/>
      <c r="BD40" s="1003"/>
      <c r="BE40" s="971"/>
      <c r="BF40" s="971"/>
      <c r="BG40" s="971"/>
      <c r="BH40" s="971"/>
      <c r="BI40" s="972"/>
      <c r="BJ40" s="64"/>
      <c r="BK40" s="64"/>
      <c r="BL40" s="64"/>
      <c r="BM40" s="64"/>
      <c r="BN40" s="64"/>
      <c r="BO40" s="63"/>
      <c r="BP40" s="63"/>
      <c r="BQ40" s="60">
        <v>34</v>
      </c>
      <c r="BR40" s="88"/>
      <c r="BS40" s="966"/>
      <c r="BT40" s="967"/>
      <c r="BU40" s="967"/>
      <c r="BV40" s="967"/>
      <c r="BW40" s="967"/>
      <c r="BX40" s="967"/>
      <c r="BY40" s="967"/>
      <c r="BZ40" s="967"/>
      <c r="CA40" s="967"/>
      <c r="CB40" s="967"/>
      <c r="CC40" s="967"/>
      <c r="CD40" s="967"/>
      <c r="CE40" s="967"/>
      <c r="CF40" s="967"/>
      <c r="CG40" s="968"/>
      <c r="CH40" s="973"/>
      <c r="CI40" s="974"/>
      <c r="CJ40" s="974"/>
      <c r="CK40" s="974"/>
      <c r="CL40" s="984"/>
      <c r="CM40" s="973"/>
      <c r="CN40" s="974"/>
      <c r="CO40" s="974"/>
      <c r="CP40" s="974"/>
      <c r="CQ40" s="984"/>
      <c r="CR40" s="973"/>
      <c r="CS40" s="974"/>
      <c r="CT40" s="974"/>
      <c r="CU40" s="974"/>
      <c r="CV40" s="984"/>
      <c r="CW40" s="973"/>
      <c r="CX40" s="974"/>
      <c r="CY40" s="974"/>
      <c r="CZ40" s="974"/>
      <c r="DA40" s="984"/>
      <c r="DB40" s="973"/>
      <c r="DC40" s="974"/>
      <c r="DD40" s="974"/>
      <c r="DE40" s="974"/>
      <c r="DF40" s="984"/>
      <c r="DG40" s="973"/>
      <c r="DH40" s="974"/>
      <c r="DI40" s="974"/>
      <c r="DJ40" s="974"/>
      <c r="DK40" s="984"/>
      <c r="DL40" s="973"/>
      <c r="DM40" s="974"/>
      <c r="DN40" s="974"/>
      <c r="DO40" s="974"/>
      <c r="DP40" s="984"/>
      <c r="DQ40" s="973"/>
      <c r="DR40" s="974"/>
      <c r="DS40" s="974"/>
      <c r="DT40" s="974"/>
      <c r="DU40" s="984"/>
      <c r="DV40" s="966"/>
      <c r="DW40" s="967"/>
      <c r="DX40" s="967"/>
      <c r="DY40" s="967"/>
      <c r="DZ40" s="985"/>
      <c r="EA40" s="55"/>
    </row>
    <row r="41" spans="1:131" s="52" customFormat="1" ht="26.25" customHeight="1" x14ac:dyDescent="0.15">
      <c r="A41" s="60">
        <v>14</v>
      </c>
      <c r="B41" s="966"/>
      <c r="C41" s="967"/>
      <c r="D41" s="967"/>
      <c r="E41" s="967"/>
      <c r="F41" s="967"/>
      <c r="G41" s="967"/>
      <c r="H41" s="967"/>
      <c r="I41" s="967"/>
      <c r="J41" s="967"/>
      <c r="K41" s="967"/>
      <c r="L41" s="967"/>
      <c r="M41" s="967"/>
      <c r="N41" s="967"/>
      <c r="O41" s="967"/>
      <c r="P41" s="968"/>
      <c r="Q41" s="969"/>
      <c r="R41" s="970"/>
      <c r="S41" s="970"/>
      <c r="T41" s="970"/>
      <c r="U41" s="970"/>
      <c r="V41" s="970"/>
      <c r="W41" s="970"/>
      <c r="X41" s="970"/>
      <c r="Y41" s="970"/>
      <c r="Z41" s="970"/>
      <c r="AA41" s="970"/>
      <c r="AB41" s="970"/>
      <c r="AC41" s="970"/>
      <c r="AD41" s="970"/>
      <c r="AE41" s="976"/>
      <c r="AF41" s="996"/>
      <c r="AG41" s="974"/>
      <c r="AH41" s="974"/>
      <c r="AI41" s="974"/>
      <c r="AJ41" s="997"/>
      <c r="AK41" s="975"/>
      <c r="AL41" s="970"/>
      <c r="AM41" s="970"/>
      <c r="AN41" s="970"/>
      <c r="AO41" s="970"/>
      <c r="AP41" s="970"/>
      <c r="AQ41" s="970"/>
      <c r="AR41" s="970"/>
      <c r="AS41" s="970"/>
      <c r="AT41" s="970"/>
      <c r="AU41" s="970"/>
      <c r="AV41" s="970"/>
      <c r="AW41" s="970"/>
      <c r="AX41" s="970"/>
      <c r="AY41" s="970"/>
      <c r="AZ41" s="1003"/>
      <c r="BA41" s="1003"/>
      <c r="BB41" s="1003"/>
      <c r="BC41" s="1003"/>
      <c r="BD41" s="1003"/>
      <c r="BE41" s="971"/>
      <c r="BF41" s="971"/>
      <c r="BG41" s="971"/>
      <c r="BH41" s="971"/>
      <c r="BI41" s="972"/>
      <c r="BJ41" s="64"/>
      <c r="BK41" s="64"/>
      <c r="BL41" s="64"/>
      <c r="BM41" s="64"/>
      <c r="BN41" s="64"/>
      <c r="BO41" s="63"/>
      <c r="BP41" s="63"/>
      <c r="BQ41" s="60">
        <v>35</v>
      </c>
      <c r="BR41" s="88"/>
      <c r="BS41" s="966"/>
      <c r="BT41" s="967"/>
      <c r="BU41" s="967"/>
      <c r="BV41" s="967"/>
      <c r="BW41" s="967"/>
      <c r="BX41" s="967"/>
      <c r="BY41" s="967"/>
      <c r="BZ41" s="967"/>
      <c r="CA41" s="967"/>
      <c r="CB41" s="967"/>
      <c r="CC41" s="967"/>
      <c r="CD41" s="967"/>
      <c r="CE41" s="967"/>
      <c r="CF41" s="967"/>
      <c r="CG41" s="968"/>
      <c r="CH41" s="973"/>
      <c r="CI41" s="974"/>
      <c r="CJ41" s="974"/>
      <c r="CK41" s="974"/>
      <c r="CL41" s="984"/>
      <c r="CM41" s="973"/>
      <c r="CN41" s="974"/>
      <c r="CO41" s="974"/>
      <c r="CP41" s="974"/>
      <c r="CQ41" s="984"/>
      <c r="CR41" s="973"/>
      <c r="CS41" s="974"/>
      <c r="CT41" s="974"/>
      <c r="CU41" s="974"/>
      <c r="CV41" s="984"/>
      <c r="CW41" s="973"/>
      <c r="CX41" s="974"/>
      <c r="CY41" s="974"/>
      <c r="CZ41" s="974"/>
      <c r="DA41" s="984"/>
      <c r="DB41" s="973"/>
      <c r="DC41" s="974"/>
      <c r="DD41" s="974"/>
      <c r="DE41" s="974"/>
      <c r="DF41" s="984"/>
      <c r="DG41" s="973"/>
      <c r="DH41" s="974"/>
      <c r="DI41" s="974"/>
      <c r="DJ41" s="974"/>
      <c r="DK41" s="984"/>
      <c r="DL41" s="973"/>
      <c r="DM41" s="974"/>
      <c r="DN41" s="974"/>
      <c r="DO41" s="974"/>
      <c r="DP41" s="984"/>
      <c r="DQ41" s="973"/>
      <c r="DR41" s="974"/>
      <c r="DS41" s="974"/>
      <c r="DT41" s="974"/>
      <c r="DU41" s="984"/>
      <c r="DV41" s="966"/>
      <c r="DW41" s="967"/>
      <c r="DX41" s="967"/>
      <c r="DY41" s="967"/>
      <c r="DZ41" s="985"/>
      <c r="EA41" s="55"/>
    </row>
    <row r="42" spans="1:131" s="52" customFormat="1" ht="26.25" customHeight="1" x14ac:dyDescent="0.15">
      <c r="A42" s="60">
        <v>15</v>
      </c>
      <c r="B42" s="966"/>
      <c r="C42" s="967"/>
      <c r="D42" s="967"/>
      <c r="E42" s="967"/>
      <c r="F42" s="967"/>
      <c r="G42" s="967"/>
      <c r="H42" s="967"/>
      <c r="I42" s="967"/>
      <c r="J42" s="967"/>
      <c r="K42" s="967"/>
      <c r="L42" s="967"/>
      <c r="M42" s="967"/>
      <c r="N42" s="967"/>
      <c r="O42" s="967"/>
      <c r="P42" s="968"/>
      <c r="Q42" s="969"/>
      <c r="R42" s="970"/>
      <c r="S42" s="970"/>
      <c r="T42" s="970"/>
      <c r="U42" s="970"/>
      <c r="V42" s="970"/>
      <c r="W42" s="970"/>
      <c r="X42" s="970"/>
      <c r="Y42" s="970"/>
      <c r="Z42" s="970"/>
      <c r="AA42" s="970"/>
      <c r="AB42" s="970"/>
      <c r="AC42" s="970"/>
      <c r="AD42" s="970"/>
      <c r="AE42" s="976"/>
      <c r="AF42" s="996"/>
      <c r="AG42" s="974"/>
      <c r="AH42" s="974"/>
      <c r="AI42" s="974"/>
      <c r="AJ42" s="997"/>
      <c r="AK42" s="975"/>
      <c r="AL42" s="970"/>
      <c r="AM42" s="970"/>
      <c r="AN42" s="970"/>
      <c r="AO42" s="970"/>
      <c r="AP42" s="970"/>
      <c r="AQ42" s="970"/>
      <c r="AR42" s="970"/>
      <c r="AS42" s="970"/>
      <c r="AT42" s="970"/>
      <c r="AU42" s="970"/>
      <c r="AV42" s="970"/>
      <c r="AW42" s="970"/>
      <c r="AX42" s="970"/>
      <c r="AY42" s="970"/>
      <c r="AZ42" s="1003"/>
      <c r="BA42" s="1003"/>
      <c r="BB42" s="1003"/>
      <c r="BC42" s="1003"/>
      <c r="BD42" s="1003"/>
      <c r="BE42" s="971"/>
      <c r="BF42" s="971"/>
      <c r="BG42" s="971"/>
      <c r="BH42" s="971"/>
      <c r="BI42" s="972"/>
      <c r="BJ42" s="64"/>
      <c r="BK42" s="64"/>
      <c r="BL42" s="64"/>
      <c r="BM42" s="64"/>
      <c r="BN42" s="64"/>
      <c r="BO42" s="63"/>
      <c r="BP42" s="63"/>
      <c r="BQ42" s="60">
        <v>36</v>
      </c>
      <c r="BR42" s="88"/>
      <c r="BS42" s="966"/>
      <c r="BT42" s="967"/>
      <c r="BU42" s="967"/>
      <c r="BV42" s="967"/>
      <c r="BW42" s="967"/>
      <c r="BX42" s="967"/>
      <c r="BY42" s="967"/>
      <c r="BZ42" s="967"/>
      <c r="CA42" s="967"/>
      <c r="CB42" s="967"/>
      <c r="CC42" s="967"/>
      <c r="CD42" s="967"/>
      <c r="CE42" s="967"/>
      <c r="CF42" s="967"/>
      <c r="CG42" s="968"/>
      <c r="CH42" s="973"/>
      <c r="CI42" s="974"/>
      <c r="CJ42" s="974"/>
      <c r="CK42" s="974"/>
      <c r="CL42" s="984"/>
      <c r="CM42" s="973"/>
      <c r="CN42" s="974"/>
      <c r="CO42" s="974"/>
      <c r="CP42" s="974"/>
      <c r="CQ42" s="984"/>
      <c r="CR42" s="973"/>
      <c r="CS42" s="974"/>
      <c r="CT42" s="974"/>
      <c r="CU42" s="974"/>
      <c r="CV42" s="984"/>
      <c r="CW42" s="973"/>
      <c r="CX42" s="974"/>
      <c r="CY42" s="974"/>
      <c r="CZ42" s="974"/>
      <c r="DA42" s="984"/>
      <c r="DB42" s="973"/>
      <c r="DC42" s="974"/>
      <c r="DD42" s="974"/>
      <c r="DE42" s="974"/>
      <c r="DF42" s="984"/>
      <c r="DG42" s="973"/>
      <c r="DH42" s="974"/>
      <c r="DI42" s="974"/>
      <c r="DJ42" s="974"/>
      <c r="DK42" s="984"/>
      <c r="DL42" s="973"/>
      <c r="DM42" s="974"/>
      <c r="DN42" s="974"/>
      <c r="DO42" s="974"/>
      <c r="DP42" s="984"/>
      <c r="DQ42" s="973"/>
      <c r="DR42" s="974"/>
      <c r="DS42" s="974"/>
      <c r="DT42" s="974"/>
      <c r="DU42" s="984"/>
      <c r="DV42" s="966"/>
      <c r="DW42" s="967"/>
      <c r="DX42" s="967"/>
      <c r="DY42" s="967"/>
      <c r="DZ42" s="985"/>
      <c r="EA42" s="55"/>
    </row>
    <row r="43" spans="1:131" s="52" customFormat="1" ht="26.25" customHeight="1" x14ac:dyDescent="0.15">
      <c r="A43" s="60">
        <v>16</v>
      </c>
      <c r="B43" s="966"/>
      <c r="C43" s="967"/>
      <c r="D43" s="967"/>
      <c r="E43" s="967"/>
      <c r="F43" s="967"/>
      <c r="G43" s="967"/>
      <c r="H43" s="967"/>
      <c r="I43" s="967"/>
      <c r="J43" s="967"/>
      <c r="K43" s="967"/>
      <c r="L43" s="967"/>
      <c r="M43" s="967"/>
      <c r="N43" s="967"/>
      <c r="O43" s="967"/>
      <c r="P43" s="968"/>
      <c r="Q43" s="969"/>
      <c r="R43" s="970"/>
      <c r="S43" s="970"/>
      <c r="T43" s="970"/>
      <c r="U43" s="970"/>
      <c r="V43" s="970"/>
      <c r="W43" s="970"/>
      <c r="X43" s="970"/>
      <c r="Y43" s="970"/>
      <c r="Z43" s="970"/>
      <c r="AA43" s="970"/>
      <c r="AB43" s="970"/>
      <c r="AC43" s="970"/>
      <c r="AD43" s="970"/>
      <c r="AE43" s="976"/>
      <c r="AF43" s="996"/>
      <c r="AG43" s="974"/>
      <c r="AH43" s="974"/>
      <c r="AI43" s="974"/>
      <c r="AJ43" s="997"/>
      <c r="AK43" s="975"/>
      <c r="AL43" s="970"/>
      <c r="AM43" s="970"/>
      <c r="AN43" s="970"/>
      <c r="AO43" s="970"/>
      <c r="AP43" s="970"/>
      <c r="AQ43" s="970"/>
      <c r="AR43" s="970"/>
      <c r="AS43" s="970"/>
      <c r="AT43" s="970"/>
      <c r="AU43" s="970"/>
      <c r="AV43" s="970"/>
      <c r="AW43" s="970"/>
      <c r="AX43" s="970"/>
      <c r="AY43" s="970"/>
      <c r="AZ43" s="1003"/>
      <c r="BA43" s="1003"/>
      <c r="BB43" s="1003"/>
      <c r="BC43" s="1003"/>
      <c r="BD43" s="1003"/>
      <c r="BE43" s="971"/>
      <c r="BF43" s="971"/>
      <c r="BG43" s="971"/>
      <c r="BH43" s="971"/>
      <c r="BI43" s="972"/>
      <c r="BJ43" s="64"/>
      <c r="BK43" s="64"/>
      <c r="BL43" s="64"/>
      <c r="BM43" s="64"/>
      <c r="BN43" s="64"/>
      <c r="BO43" s="63"/>
      <c r="BP43" s="63"/>
      <c r="BQ43" s="60">
        <v>37</v>
      </c>
      <c r="BR43" s="88"/>
      <c r="BS43" s="966"/>
      <c r="BT43" s="967"/>
      <c r="BU43" s="967"/>
      <c r="BV43" s="967"/>
      <c r="BW43" s="967"/>
      <c r="BX43" s="967"/>
      <c r="BY43" s="967"/>
      <c r="BZ43" s="967"/>
      <c r="CA43" s="967"/>
      <c r="CB43" s="967"/>
      <c r="CC43" s="967"/>
      <c r="CD43" s="967"/>
      <c r="CE43" s="967"/>
      <c r="CF43" s="967"/>
      <c r="CG43" s="968"/>
      <c r="CH43" s="973"/>
      <c r="CI43" s="974"/>
      <c r="CJ43" s="974"/>
      <c r="CK43" s="974"/>
      <c r="CL43" s="984"/>
      <c r="CM43" s="973"/>
      <c r="CN43" s="974"/>
      <c r="CO43" s="974"/>
      <c r="CP43" s="974"/>
      <c r="CQ43" s="984"/>
      <c r="CR43" s="973"/>
      <c r="CS43" s="974"/>
      <c r="CT43" s="974"/>
      <c r="CU43" s="974"/>
      <c r="CV43" s="984"/>
      <c r="CW43" s="973"/>
      <c r="CX43" s="974"/>
      <c r="CY43" s="974"/>
      <c r="CZ43" s="974"/>
      <c r="DA43" s="984"/>
      <c r="DB43" s="973"/>
      <c r="DC43" s="974"/>
      <c r="DD43" s="974"/>
      <c r="DE43" s="974"/>
      <c r="DF43" s="984"/>
      <c r="DG43" s="973"/>
      <c r="DH43" s="974"/>
      <c r="DI43" s="974"/>
      <c r="DJ43" s="974"/>
      <c r="DK43" s="984"/>
      <c r="DL43" s="973"/>
      <c r="DM43" s="974"/>
      <c r="DN43" s="974"/>
      <c r="DO43" s="974"/>
      <c r="DP43" s="984"/>
      <c r="DQ43" s="973"/>
      <c r="DR43" s="974"/>
      <c r="DS43" s="974"/>
      <c r="DT43" s="974"/>
      <c r="DU43" s="984"/>
      <c r="DV43" s="966"/>
      <c r="DW43" s="967"/>
      <c r="DX43" s="967"/>
      <c r="DY43" s="967"/>
      <c r="DZ43" s="985"/>
      <c r="EA43" s="55"/>
    </row>
    <row r="44" spans="1:131" s="52" customFormat="1" ht="26.25" customHeight="1" x14ac:dyDescent="0.15">
      <c r="A44" s="60">
        <v>17</v>
      </c>
      <c r="B44" s="966"/>
      <c r="C44" s="967"/>
      <c r="D44" s="967"/>
      <c r="E44" s="967"/>
      <c r="F44" s="967"/>
      <c r="G44" s="967"/>
      <c r="H44" s="967"/>
      <c r="I44" s="967"/>
      <c r="J44" s="967"/>
      <c r="K44" s="967"/>
      <c r="L44" s="967"/>
      <c r="M44" s="967"/>
      <c r="N44" s="967"/>
      <c r="O44" s="967"/>
      <c r="P44" s="968"/>
      <c r="Q44" s="969"/>
      <c r="R44" s="970"/>
      <c r="S44" s="970"/>
      <c r="T44" s="970"/>
      <c r="U44" s="970"/>
      <c r="V44" s="970"/>
      <c r="W44" s="970"/>
      <c r="X44" s="970"/>
      <c r="Y44" s="970"/>
      <c r="Z44" s="970"/>
      <c r="AA44" s="970"/>
      <c r="AB44" s="970"/>
      <c r="AC44" s="970"/>
      <c r="AD44" s="970"/>
      <c r="AE44" s="976"/>
      <c r="AF44" s="996"/>
      <c r="AG44" s="974"/>
      <c r="AH44" s="974"/>
      <c r="AI44" s="974"/>
      <c r="AJ44" s="997"/>
      <c r="AK44" s="975"/>
      <c r="AL44" s="970"/>
      <c r="AM44" s="970"/>
      <c r="AN44" s="970"/>
      <c r="AO44" s="970"/>
      <c r="AP44" s="970"/>
      <c r="AQ44" s="970"/>
      <c r="AR44" s="970"/>
      <c r="AS44" s="970"/>
      <c r="AT44" s="970"/>
      <c r="AU44" s="970"/>
      <c r="AV44" s="970"/>
      <c r="AW44" s="970"/>
      <c r="AX44" s="970"/>
      <c r="AY44" s="970"/>
      <c r="AZ44" s="1003"/>
      <c r="BA44" s="1003"/>
      <c r="BB44" s="1003"/>
      <c r="BC44" s="1003"/>
      <c r="BD44" s="1003"/>
      <c r="BE44" s="971"/>
      <c r="BF44" s="971"/>
      <c r="BG44" s="971"/>
      <c r="BH44" s="971"/>
      <c r="BI44" s="972"/>
      <c r="BJ44" s="64"/>
      <c r="BK44" s="64"/>
      <c r="BL44" s="64"/>
      <c r="BM44" s="64"/>
      <c r="BN44" s="64"/>
      <c r="BO44" s="63"/>
      <c r="BP44" s="63"/>
      <c r="BQ44" s="60">
        <v>38</v>
      </c>
      <c r="BR44" s="88"/>
      <c r="BS44" s="966"/>
      <c r="BT44" s="967"/>
      <c r="BU44" s="967"/>
      <c r="BV44" s="967"/>
      <c r="BW44" s="967"/>
      <c r="BX44" s="967"/>
      <c r="BY44" s="967"/>
      <c r="BZ44" s="967"/>
      <c r="CA44" s="967"/>
      <c r="CB44" s="967"/>
      <c r="CC44" s="967"/>
      <c r="CD44" s="967"/>
      <c r="CE44" s="967"/>
      <c r="CF44" s="967"/>
      <c r="CG44" s="968"/>
      <c r="CH44" s="973"/>
      <c r="CI44" s="974"/>
      <c r="CJ44" s="974"/>
      <c r="CK44" s="974"/>
      <c r="CL44" s="984"/>
      <c r="CM44" s="973"/>
      <c r="CN44" s="974"/>
      <c r="CO44" s="974"/>
      <c r="CP44" s="974"/>
      <c r="CQ44" s="984"/>
      <c r="CR44" s="973"/>
      <c r="CS44" s="974"/>
      <c r="CT44" s="974"/>
      <c r="CU44" s="974"/>
      <c r="CV44" s="984"/>
      <c r="CW44" s="973"/>
      <c r="CX44" s="974"/>
      <c r="CY44" s="974"/>
      <c r="CZ44" s="974"/>
      <c r="DA44" s="984"/>
      <c r="DB44" s="973"/>
      <c r="DC44" s="974"/>
      <c r="DD44" s="974"/>
      <c r="DE44" s="974"/>
      <c r="DF44" s="984"/>
      <c r="DG44" s="973"/>
      <c r="DH44" s="974"/>
      <c r="DI44" s="974"/>
      <c r="DJ44" s="974"/>
      <c r="DK44" s="984"/>
      <c r="DL44" s="973"/>
      <c r="DM44" s="974"/>
      <c r="DN44" s="974"/>
      <c r="DO44" s="974"/>
      <c r="DP44" s="984"/>
      <c r="DQ44" s="973"/>
      <c r="DR44" s="974"/>
      <c r="DS44" s="974"/>
      <c r="DT44" s="974"/>
      <c r="DU44" s="984"/>
      <c r="DV44" s="966"/>
      <c r="DW44" s="967"/>
      <c r="DX44" s="967"/>
      <c r="DY44" s="967"/>
      <c r="DZ44" s="985"/>
      <c r="EA44" s="55"/>
    </row>
    <row r="45" spans="1:131" s="52" customFormat="1" ht="26.25" customHeight="1" x14ac:dyDescent="0.15">
      <c r="A45" s="60">
        <v>18</v>
      </c>
      <c r="B45" s="966"/>
      <c r="C45" s="967"/>
      <c r="D45" s="967"/>
      <c r="E45" s="967"/>
      <c r="F45" s="967"/>
      <c r="G45" s="967"/>
      <c r="H45" s="967"/>
      <c r="I45" s="967"/>
      <c r="J45" s="967"/>
      <c r="K45" s="967"/>
      <c r="L45" s="967"/>
      <c r="M45" s="967"/>
      <c r="N45" s="967"/>
      <c r="O45" s="967"/>
      <c r="P45" s="968"/>
      <c r="Q45" s="969"/>
      <c r="R45" s="970"/>
      <c r="S45" s="970"/>
      <c r="T45" s="970"/>
      <c r="U45" s="970"/>
      <c r="V45" s="970"/>
      <c r="W45" s="970"/>
      <c r="X45" s="970"/>
      <c r="Y45" s="970"/>
      <c r="Z45" s="970"/>
      <c r="AA45" s="970"/>
      <c r="AB45" s="970"/>
      <c r="AC45" s="970"/>
      <c r="AD45" s="970"/>
      <c r="AE45" s="976"/>
      <c r="AF45" s="996"/>
      <c r="AG45" s="974"/>
      <c r="AH45" s="974"/>
      <c r="AI45" s="974"/>
      <c r="AJ45" s="997"/>
      <c r="AK45" s="975"/>
      <c r="AL45" s="970"/>
      <c r="AM45" s="970"/>
      <c r="AN45" s="970"/>
      <c r="AO45" s="970"/>
      <c r="AP45" s="970"/>
      <c r="AQ45" s="970"/>
      <c r="AR45" s="970"/>
      <c r="AS45" s="970"/>
      <c r="AT45" s="970"/>
      <c r="AU45" s="970"/>
      <c r="AV45" s="970"/>
      <c r="AW45" s="970"/>
      <c r="AX45" s="970"/>
      <c r="AY45" s="970"/>
      <c r="AZ45" s="1003"/>
      <c r="BA45" s="1003"/>
      <c r="BB45" s="1003"/>
      <c r="BC45" s="1003"/>
      <c r="BD45" s="1003"/>
      <c r="BE45" s="971"/>
      <c r="BF45" s="971"/>
      <c r="BG45" s="971"/>
      <c r="BH45" s="971"/>
      <c r="BI45" s="972"/>
      <c r="BJ45" s="64"/>
      <c r="BK45" s="64"/>
      <c r="BL45" s="64"/>
      <c r="BM45" s="64"/>
      <c r="BN45" s="64"/>
      <c r="BO45" s="63"/>
      <c r="BP45" s="63"/>
      <c r="BQ45" s="60">
        <v>39</v>
      </c>
      <c r="BR45" s="88"/>
      <c r="BS45" s="966"/>
      <c r="BT45" s="967"/>
      <c r="BU45" s="967"/>
      <c r="BV45" s="967"/>
      <c r="BW45" s="967"/>
      <c r="BX45" s="967"/>
      <c r="BY45" s="967"/>
      <c r="BZ45" s="967"/>
      <c r="CA45" s="967"/>
      <c r="CB45" s="967"/>
      <c r="CC45" s="967"/>
      <c r="CD45" s="967"/>
      <c r="CE45" s="967"/>
      <c r="CF45" s="967"/>
      <c r="CG45" s="968"/>
      <c r="CH45" s="973"/>
      <c r="CI45" s="974"/>
      <c r="CJ45" s="974"/>
      <c r="CK45" s="974"/>
      <c r="CL45" s="984"/>
      <c r="CM45" s="973"/>
      <c r="CN45" s="974"/>
      <c r="CO45" s="974"/>
      <c r="CP45" s="974"/>
      <c r="CQ45" s="984"/>
      <c r="CR45" s="973"/>
      <c r="CS45" s="974"/>
      <c r="CT45" s="974"/>
      <c r="CU45" s="974"/>
      <c r="CV45" s="984"/>
      <c r="CW45" s="973"/>
      <c r="CX45" s="974"/>
      <c r="CY45" s="974"/>
      <c r="CZ45" s="974"/>
      <c r="DA45" s="984"/>
      <c r="DB45" s="973"/>
      <c r="DC45" s="974"/>
      <c r="DD45" s="974"/>
      <c r="DE45" s="974"/>
      <c r="DF45" s="984"/>
      <c r="DG45" s="973"/>
      <c r="DH45" s="974"/>
      <c r="DI45" s="974"/>
      <c r="DJ45" s="974"/>
      <c r="DK45" s="984"/>
      <c r="DL45" s="973"/>
      <c r="DM45" s="974"/>
      <c r="DN45" s="974"/>
      <c r="DO45" s="974"/>
      <c r="DP45" s="984"/>
      <c r="DQ45" s="973"/>
      <c r="DR45" s="974"/>
      <c r="DS45" s="974"/>
      <c r="DT45" s="974"/>
      <c r="DU45" s="984"/>
      <c r="DV45" s="966"/>
      <c r="DW45" s="967"/>
      <c r="DX45" s="967"/>
      <c r="DY45" s="967"/>
      <c r="DZ45" s="985"/>
      <c r="EA45" s="55"/>
    </row>
    <row r="46" spans="1:131" s="52" customFormat="1" ht="26.25" customHeight="1" x14ac:dyDescent="0.15">
      <c r="A46" s="60">
        <v>19</v>
      </c>
      <c r="B46" s="966"/>
      <c r="C46" s="967"/>
      <c r="D46" s="967"/>
      <c r="E46" s="967"/>
      <c r="F46" s="967"/>
      <c r="G46" s="967"/>
      <c r="H46" s="967"/>
      <c r="I46" s="967"/>
      <c r="J46" s="967"/>
      <c r="K46" s="967"/>
      <c r="L46" s="967"/>
      <c r="M46" s="967"/>
      <c r="N46" s="967"/>
      <c r="O46" s="967"/>
      <c r="P46" s="968"/>
      <c r="Q46" s="969"/>
      <c r="R46" s="970"/>
      <c r="S46" s="970"/>
      <c r="T46" s="970"/>
      <c r="U46" s="970"/>
      <c r="V46" s="970"/>
      <c r="W46" s="970"/>
      <c r="X46" s="970"/>
      <c r="Y46" s="970"/>
      <c r="Z46" s="970"/>
      <c r="AA46" s="970"/>
      <c r="AB46" s="970"/>
      <c r="AC46" s="970"/>
      <c r="AD46" s="970"/>
      <c r="AE46" s="976"/>
      <c r="AF46" s="996"/>
      <c r="AG46" s="974"/>
      <c r="AH46" s="974"/>
      <c r="AI46" s="974"/>
      <c r="AJ46" s="997"/>
      <c r="AK46" s="975"/>
      <c r="AL46" s="970"/>
      <c r="AM46" s="970"/>
      <c r="AN46" s="970"/>
      <c r="AO46" s="970"/>
      <c r="AP46" s="970"/>
      <c r="AQ46" s="970"/>
      <c r="AR46" s="970"/>
      <c r="AS46" s="970"/>
      <c r="AT46" s="970"/>
      <c r="AU46" s="970"/>
      <c r="AV46" s="970"/>
      <c r="AW46" s="970"/>
      <c r="AX46" s="970"/>
      <c r="AY46" s="970"/>
      <c r="AZ46" s="1003"/>
      <c r="BA46" s="1003"/>
      <c r="BB46" s="1003"/>
      <c r="BC46" s="1003"/>
      <c r="BD46" s="1003"/>
      <c r="BE46" s="971"/>
      <c r="BF46" s="971"/>
      <c r="BG46" s="971"/>
      <c r="BH46" s="971"/>
      <c r="BI46" s="972"/>
      <c r="BJ46" s="64"/>
      <c r="BK46" s="64"/>
      <c r="BL46" s="64"/>
      <c r="BM46" s="64"/>
      <c r="BN46" s="64"/>
      <c r="BO46" s="63"/>
      <c r="BP46" s="63"/>
      <c r="BQ46" s="60">
        <v>40</v>
      </c>
      <c r="BR46" s="88"/>
      <c r="BS46" s="966"/>
      <c r="BT46" s="967"/>
      <c r="BU46" s="967"/>
      <c r="BV46" s="967"/>
      <c r="BW46" s="967"/>
      <c r="BX46" s="967"/>
      <c r="BY46" s="967"/>
      <c r="BZ46" s="967"/>
      <c r="CA46" s="967"/>
      <c r="CB46" s="967"/>
      <c r="CC46" s="967"/>
      <c r="CD46" s="967"/>
      <c r="CE46" s="967"/>
      <c r="CF46" s="967"/>
      <c r="CG46" s="968"/>
      <c r="CH46" s="973"/>
      <c r="CI46" s="974"/>
      <c r="CJ46" s="974"/>
      <c r="CK46" s="974"/>
      <c r="CL46" s="984"/>
      <c r="CM46" s="973"/>
      <c r="CN46" s="974"/>
      <c r="CO46" s="974"/>
      <c r="CP46" s="974"/>
      <c r="CQ46" s="984"/>
      <c r="CR46" s="973"/>
      <c r="CS46" s="974"/>
      <c r="CT46" s="974"/>
      <c r="CU46" s="974"/>
      <c r="CV46" s="984"/>
      <c r="CW46" s="973"/>
      <c r="CX46" s="974"/>
      <c r="CY46" s="974"/>
      <c r="CZ46" s="974"/>
      <c r="DA46" s="984"/>
      <c r="DB46" s="973"/>
      <c r="DC46" s="974"/>
      <c r="DD46" s="974"/>
      <c r="DE46" s="974"/>
      <c r="DF46" s="984"/>
      <c r="DG46" s="973"/>
      <c r="DH46" s="974"/>
      <c r="DI46" s="974"/>
      <c r="DJ46" s="974"/>
      <c r="DK46" s="984"/>
      <c r="DL46" s="973"/>
      <c r="DM46" s="974"/>
      <c r="DN46" s="974"/>
      <c r="DO46" s="974"/>
      <c r="DP46" s="984"/>
      <c r="DQ46" s="973"/>
      <c r="DR46" s="974"/>
      <c r="DS46" s="974"/>
      <c r="DT46" s="974"/>
      <c r="DU46" s="984"/>
      <c r="DV46" s="966"/>
      <c r="DW46" s="967"/>
      <c r="DX46" s="967"/>
      <c r="DY46" s="967"/>
      <c r="DZ46" s="985"/>
      <c r="EA46" s="55"/>
    </row>
    <row r="47" spans="1:131" s="52" customFormat="1" ht="26.25" customHeight="1" x14ac:dyDescent="0.15">
      <c r="A47" s="60">
        <v>20</v>
      </c>
      <c r="B47" s="966"/>
      <c r="C47" s="967"/>
      <c r="D47" s="967"/>
      <c r="E47" s="967"/>
      <c r="F47" s="967"/>
      <c r="G47" s="967"/>
      <c r="H47" s="967"/>
      <c r="I47" s="967"/>
      <c r="J47" s="967"/>
      <c r="K47" s="967"/>
      <c r="L47" s="967"/>
      <c r="M47" s="967"/>
      <c r="N47" s="967"/>
      <c r="O47" s="967"/>
      <c r="P47" s="968"/>
      <c r="Q47" s="969"/>
      <c r="R47" s="970"/>
      <c r="S47" s="970"/>
      <c r="T47" s="970"/>
      <c r="U47" s="970"/>
      <c r="V47" s="970"/>
      <c r="W47" s="970"/>
      <c r="X47" s="970"/>
      <c r="Y47" s="970"/>
      <c r="Z47" s="970"/>
      <c r="AA47" s="970"/>
      <c r="AB47" s="970"/>
      <c r="AC47" s="970"/>
      <c r="AD47" s="970"/>
      <c r="AE47" s="976"/>
      <c r="AF47" s="996"/>
      <c r="AG47" s="974"/>
      <c r="AH47" s="974"/>
      <c r="AI47" s="974"/>
      <c r="AJ47" s="997"/>
      <c r="AK47" s="975"/>
      <c r="AL47" s="970"/>
      <c r="AM47" s="970"/>
      <c r="AN47" s="970"/>
      <c r="AO47" s="970"/>
      <c r="AP47" s="970"/>
      <c r="AQ47" s="970"/>
      <c r="AR47" s="970"/>
      <c r="AS47" s="970"/>
      <c r="AT47" s="970"/>
      <c r="AU47" s="970"/>
      <c r="AV47" s="970"/>
      <c r="AW47" s="970"/>
      <c r="AX47" s="970"/>
      <c r="AY47" s="970"/>
      <c r="AZ47" s="1003"/>
      <c r="BA47" s="1003"/>
      <c r="BB47" s="1003"/>
      <c r="BC47" s="1003"/>
      <c r="BD47" s="1003"/>
      <c r="BE47" s="971"/>
      <c r="BF47" s="971"/>
      <c r="BG47" s="971"/>
      <c r="BH47" s="971"/>
      <c r="BI47" s="972"/>
      <c r="BJ47" s="64"/>
      <c r="BK47" s="64"/>
      <c r="BL47" s="64"/>
      <c r="BM47" s="64"/>
      <c r="BN47" s="64"/>
      <c r="BO47" s="63"/>
      <c r="BP47" s="63"/>
      <c r="BQ47" s="60">
        <v>41</v>
      </c>
      <c r="BR47" s="88"/>
      <c r="BS47" s="966"/>
      <c r="BT47" s="967"/>
      <c r="BU47" s="967"/>
      <c r="BV47" s="967"/>
      <c r="BW47" s="967"/>
      <c r="BX47" s="967"/>
      <c r="BY47" s="967"/>
      <c r="BZ47" s="967"/>
      <c r="CA47" s="967"/>
      <c r="CB47" s="967"/>
      <c r="CC47" s="967"/>
      <c r="CD47" s="967"/>
      <c r="CE47" s="967"/>
      <c r="CF47" s="967"/>
      <c r="CG47" s="968"/>
      <c r="CH47" s="973"/>
      <c r="CI47" s="974"/>
      <c r="CJ47" s="974"/>
      <c r="CK47" s="974"/>
      <c r="CL47" s="984"/>
      <c r="CM47" s="973"/>
      <c r="CN47" s="974"/>
      <c r="CO47" s="974"/>
      <c r="CP47" s="974"/>
      <c r="CQ47" s="984"/>
      <c r="CR47" s="973"/>
      <c r="CS47" s="974"/>
      <c r="CT47" s="974"/>
      <c r="CU47" s="974"/>
      <c r="CV47" s="984"/>
      <c r="CW47" s="973"/>
      <c r="CX47" s="974"/>
      <c r="CY47" s="974"/>
      <c r="CZ47" s="974"/>
      <c r="DA47" s="984"/>
      <c r="DB47" s="973"/>
      <c r="DC47" s="974"/>
      <c r="DD47" s="974"/>
      <c r="DE47" s="974"/>
      <c r="DF47" s="984"/>
      <c r="DG47" s="973"/>
      <c r="DH47" s="974"/>
      <c r="DI47" s="974"/>
      <c r="DJ47" s="974"/>
      <c r="DK47" s="984"/>
      <c r="DL47" s="973"/>
      <c r="DM47" s="974"/>
      <c r="DN47" s="974"/>
      <c r="DO47" s="974"/>
      <c r="DP47" s="984"/>
      <c r="DQ47" s="973"/>
      <c r="DR47" s="974"/>
      <c r="DS47" s="974"/>
      <c r="DT47" s="974"/>
      <c r="DU47" s="984"/>
      <c r="DV47" s="966"/>
      <c r="DW47" s="967"/>
      <c r="DX47" s="967"/>
      <c r="DY47" s="967"/>
      <c r="DZ47" s="985"/>
      <c r="EA47" s="55"/>
    </row>
    <row r="48" spans="1:131" s="52" customFormat="1" ht="26.25" customHeight="1" x14ac:dyDescent="0.15">
      <c r="A48" s="60">
        <v>21</v>
      </c>
      <c r="B48" s="966"/>
      <c r="C48" s="967"/>
      <c r="D48" s="967"/>
      <c r="E48" s="967"/>
      <c r="F48" s="967"/>
      <c r="G48" s="967"/>
      <c r="H48" s="967"/>
      <c r="I48" s="967"/>
      <c r="J48" s="967"/>
      <c r="K48" s="967"/>
      <c r="L48" s="967"/>
      <c r="M48" s="967"/>
      <c r="N48" s="967"/>
      <c r="O48" s="967"/>
      <c r="P48" s="968"/>
      <c r="Q48" s="969"/>
      <c r="R48" s="970"/>
      <c r="S48" s="970"/>
      <c r="T48" s="970"/>
      <c r="U48" s="970"/>
      <c r="V48" s="970"/>
      <c r="W48" s="970"/>
      <c r="X48" s="970"/>
      <c r="Y48" s="970"/>
      <c r="Z48" s="970"/>
      <c r="AA48" s="970"/>
      <c r="AB48" s="970"/>
      <c r="AC48" s="970"/>
      <c r="AD48" s="970"/>
      <c r="AE48" s="976"/>
      <c r="AF48" s="996"/>
      <c r="AG48" s="974"/>
      <c r="AH48" s="974"/>
      <c r="AI48" s="974"/>
      <c r="AJ48" s="997"/>
      <c r="AK48" s="975"/>
      <c r="AL48" s="970"/>
      <c r="AM48" s="970"/>
      <c r="AN48" s="970"/>
      <c r="AO48" s="970"/>
      <c r="AP48" s="970"/>
      <c r="AQ48" s="970"/>
      <c r="AR48" s="970"/>
      <c r="AS48" s="970"/>
      <c r="AT48" s="970"/>
      <c r="AU48" s="970"/>
      <c r="AV48" s="970"/>
      <c r="AW48" s="970"/>
      <c r="AX48" s="970"/>
      <c r="AY48" s="970"/>
      <c r="AZ48" s="1003"/>
      <c r="BA48" s="1003"/>
      <c r="BB48" s="1003"/>
      <c r="BC48" s="1003"/>
      <c r="BD48" s="1003"/>
      <c r="BE48" s="971"/>
      <c r="BF48" s="971"/>
      <c r="BG48" s="971"/>
      <c r="BH48" s="971"/>
      <c r="BI48" s="972"/>
      <c r="BJ48" s="64"/>
      <c r="BK48" s="64"/>
      <c r="BL48" s="64"/>
      <c r="BM48" s="64"/>
      <c r="BN48" s="64"/>
      <c r="BO48" s="63"/>
      <c r="BP48" s="63"/>
      <c r="BQ48" s="60">
        <v>42</v>
      </c>
      <c r="BR48" s="88"/>
      <c r="BS48" s="966"/>
      <c r="BT48" s="967"/>
      <c r="BU48" s="967"/>
      <c r="BV48" s="967"/>
      <c r="BW48" s="967"/>
      <c r="BX48" s="967"/>
      <c r="BY48" s="967"/>
      <c r="BZ48" s="967"/>
      <c r="CA48" s="967"/>
      <c r="CB48" s="967"/>
      <c r="CC48" s="967"/>
      <c r="CD48" s="967"/>
      <c r="CE48" s="967"/>
      <c r="CF48" s="967"/>
      <c r="CG48" s="968"/>
      <c r="CH48" s="973"/>
      <c r="CI48" s="974"/>
      <c r="CJ48" s="974"/>
      <c r="CK48" s="974"/>
      <c r="CL48" s="984"/>
      <c r="CM48" s="973"/>
      <c r="CN48" s="974"/>
      <c r="CO48" s="974"/>
      <c r="CP48" s="974"/>
      <c r="CQ48" s="984"/>
      <c r="CR48" s="973"/>
      <c r="CS48" s="974"/>
      <c r="CT48" s="974"/>
      <c r="CU48" s="974"/>
      <c r="CV48" s="984"/>
      <c r="CW48" s="973"/>
      <c r="CX48" s="974"/>
      <c r="CY48" s="974"/>
      <c r="CZ48" s="974"/>
      <c r="DA48" s="984"/>
      <c r="DB48" s="973"/>
      <c r="DC48" s="974"/>
      <c r="DD48" s="974"/>
      <c r="DE48" s="974"/>
      <c r="DF48" s="984"/>
      <c r="DG48" s="973"/>
      <c r="DH48" s="974"/>
      <c r="DI48" s="974"/>
      <c r="DJ48" s="974"/>
      <c r="DK48" s="984"/>
      <c r="DL48" s="973"/>
      <c r="DM48" s="974"/>
      <c r="DN48" s="974"/>
      <c r="DO48" s="974"/>
      <c r="DP48" s="984"/>
      <c r="DQ48" s="973"/>
      <c r="DR48" s="974"/>
      <c r="DS48" s="974"/>
      <c r="DT48" s="974"/>
      <c r="DU48" s="984"/>
      <c r="DV48" s="966"/>
      <c r="DW48" s="967"/>
      <c r="DX48" s="967"/>
      <c r="DY48" s="967"/>
      <c r="DZ48" s="985"/>
      <c r="EA48" s="55"/>
    </row>
    <row r="49" spans="1:131" s="52" customFormat="1" ht="26.25" customHeight="1" x14ac:dyDescent="0.15">
      <c r="A49" s="60">
        <v>22</v>
      </c>
      <c r="B49" s="966"/>
      <c r="C49" s="967"/>
      <c r="D49" s="967"/>
      <c r="E49" s="967"/>
      <c r="F49" s="967"/>
      <c r="G49" s="967"/>
      <c r="H49" s="967"/>
      <c r="I49" s="967"/>
      <c r="J49" s="967"/>
      <c r="K49" s="967"/>
      <c r="L49" s="967"/>
      <c r="M49" s="967"/>
      <c r="N49" s="967"/>
      <c r="O49" s="967"/>
      <c r="P49" s="968"/>
      <c r="Q49" s="969"/>
      <c r="R49" s="970"/>
      <c r="S49" s="970"/>
      <c r="T49" s="970"/>
      <c r="U49" s="970"/>
      <c r="V49" s="970"/>
      <c r="W49" s="970"/>
      <c r="X49" s="970"/>
      <c r="Y49" s="970"/>
      <c r="Z49" s="970"/>
      <c r="AA49" s="970"/>
      <c r="AB49" s="970"/>
      <c r="AC49" s="970"/>
      <c r="AD49" s="970"/>
      <c r="AE49" s="976"/>
      <c r="AF49" s="996"/>
      <c r="AG49" s="974"/>
      <c r="AH49" s="974"/>
      <c r="AI49" s="974"/>
      <c r="AJ49" s="997"/>
      <c r="AK49" s="975"/>
      <c r="AL49" s="970"/>
      <c r="AM49" s="970"/>
      <c r="AN49" s="970"/>
      <c r="AO49" s="970"/>
      <c r="AP49" s="970"/>
      <c r="AQ49" s="970"/>
      <c r="AR49" s="970"/>
      <c r="AS49" s="970"/>
      <c r="AT49" s="970"/>
      <c r="AU49" s="970"/>
      <c r="AV49" s="970"/>
      <c r="AW49" s="970"/>
      <c r="AX49" s="970"/>
      <c r="AY49" s="970"/>
      <c r="AZ49" s="1003"/>
      <c r="BA49" s="1003"/>
      <c r="BB49" s="1003"/>
      <c r="BC49" s="1003"/>
      <c r="BD49" s="1003"/>
      <c r="BE49" s="971"/>
      <c r="BF49" s="971"/>
      <c r="BG49" s="971"/>
      <c r="BH49" s="971"/>
      <c r="BI49" s="972"/>
      <c r="BJ49" s="64"/>
      <c r="BK49" s="64"/>
      <c r="BL49" s="64"/>
      <c r="BM49" s="64"/>
      <c r="BN49" s="64"/>
      <c r="BO49" s="63"/>
      <c r="BP49" s="63"/>
      <c r="BQ49" s="60">
        <v>43</v>
      </c>
      <c r="BR49" s="88"/>
      <c r="BS49" s="966"/>
      <c r="BT49" s="967"/>
      <c r="BU49" s="967"/>
      <c r="BV49" s="967"/>
      <c r="BW49" s="967"/>
      <c r="BX49" s="967"/>
      <c r="BY49" s="967"/>
      <c r="BZ49" s="967"/>
      <c r="CA49" s="967"/>
      <c r="CB49" s="967"/>
      <c r="CC49" s="967"/>
      <c r="CD49" s="967"/>
      <c r="CE49" s="967"/>
      <c r="CF49" s="967"/>
      <c r="CG49" s="968"/>
      <c r="CH49" s="973"/>
      <c r="CI49" s="974"/>
      <c r="CJ49" s="974"/>
      <c r="CK49" s="974"/>
      <c r="CL49" s="984"/>
      <c r="CM49" s="973"/>
      <c r="CN49" s="974"/>
      <c r="CO49" s="974"/>
      <c r="CP49" s="974"/>
      <c r="CQ49" s="984"/>
      <c r="CR49" s="973"/>
      <c r="CS49" s="974"/>
      <c r="CT49" s="974"/>
      <c r="CU49" s="974"/>
      <c r="CV49" s="984"/>
      <c r="CW49" s="973"/>
      <c r="CX49" s="974"/>
      <c r="CY49" s="974"/>
      <c r="CZ49" s="974"/>
      <c r="DA49" s="984"/>
      <c r="DB49" s="973"/>
      <c r="DC49" s="974"/>
      <c r="DD49" s="974"/>
      <c r="DE49" s="974"/>
      <c r="DF49" s="984"/>
      <c r="DG49" s="973"/>
      <c r="DH49" s="974"/>
      <c r="DI49" s="974"/>
      <c r="DJ49" s="974"/>
      <c r="DK49" s="984"/>
      <c r="DL49" s="973"/>
      <c r="DM49" s="974"/>
      <c r="DN49" s="974"/>
      <c r="DO49" s="974"/>
      <c r="DP49" s="984"/>
      <c r="DQ49" s="973"/>
      <c r="DR49" s="974"/>
      <c r="DS49" s="974"/>
      <c r="DT49" s="974"/>
      <c r="DU49" s="984"/>
      <c r="DV49" s="966"/>
      <c r="DW49" s="967"/>
      <c r="DX49" s="967"/>
      <c r="DY49" s="967"/>
      <c r="DZ49" s="985"/>
      <c r="EA49" s="55"/>
    </row>
    <row r="50" spans="1:131" s="52" customFormat="1" ht="26.25" customHeight="1" x14ac:dyDescent="0.15">
      <c r="A50" s="60">
        <v>23</v>
      </c>
      <c r="B50" s="966"/>
      <c r="C50" s="967"/>
      <c r="D50" s="967"/>
      <c r="E50" s="967"/>
      <c r="F50" s="967"/>
      <c r="G50" s="967"/>
      <c r="H50" s="967"/>
      <c r="I50" s="967"/>
      <c r="J50" s="967"/>
      <c r="K50" s="967"/>
      <c r="L50" s="967"/>
      <c r="M50" s="967"/>
      <c r="N50" s="967"/>
      <c r="O50" s="967"/>
      <c r="P50" s="968"/>
      <c r="Q50" s="993"/>
      <c r="R50" s="994"/>
      <c r="S50" s="994"/>
      <c r="T50" s="994"/>
      <c r="U50" s="994"/>
      <c r="V50" s="994"/>
      <c r="W50" s="994"/>
      <c r="X50" s="994"/>
      <c r="Y50" s="994"/>
      <c r="Z50" s="994"/>
      <c r="AA50" s="994"/>
      <c r="AB50" s="994"/>
      <c r="AC50" s="994"/>
      <c r="AD50" s="994"/>
      <c r="AE50" s="995"/>
      <c r="AF50" s="996"/>
      <c r="AG50" s="974"/>
      <c r="AH50" s="974"/>
      <c r="AI50" s="974"/>
      <c r="AJ50" s="997"/>
      <c r="AK50" s="998"/>
      <c r="AL50" s="994"/>
      <c r="AM50" s="994"/>
      <c r="AN50" s="994"/>
      <c r="AO50" s="994"/>
      <c r="AP50" s="994"/>
      <c r="AQ50" s="994"/>
      <c r="AR50" s="994"/>
      <c r="AS50" s="994"/>
      <c r="AT50" s="994"/>
      <c r="AU50" s="994"/>
      <c r="AV50" s="994"/>
      <c r="AW50" s="994"/>
      <c r="AX50" s="994"/>
      <c r="AY50" s="994"/>
      <c r="AZ50" s="999"/>
      <c r="BA50" s="999"/>
      <c r="BB50" s="999"/>
      <c r="BC50" s="999"/>
      <c r="BD50" s="999"/>
      <c r="BE50" s="971"/>
      <c r="BF50" s="971"/>
      <c r="BG50" s="971"/>
      <c r="BH50" s="971"/>
      <c r="BI50" s="972"/>
      <c r="BJ50" s="64"/>
      <c r="BK50" s="64"/>
      <c r="BL50" s="64"/>
      <c r="BM50" s="64"/>
      <c r="BN50" s="64"/>
      <c r="BO50" s="63"/>
      <c r="BP50" s="63"/>
      <c r="BQ50" s="60">
        <v>44</v>
      </c>
      <c r="BR50" s="88"/>
      <c r="BS50" s="966"/>
      <c r="BT50" s="967"/>
      <c r="BU50" s="967"/>
      <c r="BV50" s="967"/>
      <c r="BW50" s="967"/>
      <c r="BX50" s="967"/>
      <c r="BY50" s="967"/>
      <c r="BZ50" s="967"/>
      <c r="CA50" s="967"/>
      <c r="CB50" s="967"/>
      <c r="CC50" s="967"/>
      <c r="CD50" s="967"/>
      <c r="CE50" s="967"/>
      <c r="CF50" s="967"/>
      <c r="CG50" s="968"/>
      <c r="CH50" s="973"/>
      <c r="CI50" s="974"/>
      <c r="CJ50" s="974"/>
      <c r="CK50" s="974"/>
      <c r="CL50" s="984"/>
      <c r="CM50" s="973"/>
      <c r="CN50" s="974"/>
      <c r="CO50" s="974"/>
      <c r="CP50" s="974"/>
      <c r="CQ50" s="984"/>
      <c r="CR50" s="973"/>
      <c r="CS50" s="974"/>
      <c r="CT50" s="974"/>
      <c r="CU50" s="974"/>
      <c r="CV50" s="984"/>
      <c r="CW50" s="973"/>
      <c r="CX50" s="974"/>
      <c r="CY50" s="974"/>
      <c r="CZ50" s="974"/>
      <c r="DA50" s="984"/>
      <c r="DB50" s="973"/>
      <c r="DC50" s="974"/>
      <c r="DD50" s="974"/>
      <c r="DE50" s="974"/>
      <c r="DF50" s="984"/>
      <c r="DG50" s="973"/>
      <c r="DH50" s="974"/>
      <c r="DI50" s="974"/>
      <c r="DJ50" s="974"/>
      <c r="DK50" s="984"/>
      <c r="DL50" s="973"/>
      <c r="DM50" s="974"/>
      <c r="DN50" s="974"/>
      <c r="DO50" s="974"/>
      <c r="DP50" s="984"/>
      <c r="DQ50" s="973"/>
      <c r="DR50" s="974"/>
      <c r="DS50" s="974"/>
      <c r="DT50" s="974"/>
      <c r="DU50" s="984"/>
      <c r="DV50" s="966"/>
      <c r="DW50" s="967"/>
      <c r="DX50" s="967"/>
      <c r="DY50" s="967"/>
      <c r="DZ50" s="985"/>
      <c r="EA50" s="55"/>
    </row>
    <row r="51" spans="1:131" s="52" customFormat="1" ht="26.25" customHeight="1" x14ac:dyDescent="0.15">
      <c r="A51" s="60">
        <v>24</v>
      </c>
      <c r="B51" s="966"/>
      <c r="C51" s="967"/>
      <c r="D51" s="967"/>
      <c r="E51" s="967"/>
      <c r="F51" s="967"/>
      <c r="G51" s="967"/>
      <c r="H51" s="967"/>
      <c r="I51" s="967"/>
      <c r="J51" s="967"/>
      <c r="K51" s="967"/>
      <c r="L51" s="967"/>
      <c r="M51" s="967"/>
      <c r="N51" s="967"/>
      <c r="O51" s="967"/>
      <c r="P51" s="968"/>
      <c r="Q51" s="993"/>
      <c r="R51" s="994"/>
      <c r="S51" s="994"/>
      <c r="T51" s="994"/>
      <c r="U51" s="994"/>
      <c r="V51" s="994"/>
      <c r="W51" s="994"/>
      <c r="X51" s="994"/>
      <c r="Y51" s="994"/>
      <c r="Z51" s="994"/>
      <c r="AA51" s="994"/>
      <c r="AB51" s="994"/>
      <c r="AC51" s="994"/>
      <c r="AD51" s="994"/>
      <c r="AE51" s="995"/>
      <c r="AF51" s="996"/>
      <c r="AG51" s="974"/>
      <c r="AH51" s="974"/>
      <c r="AI51" s="974"/>
      <c r="AJ51" s="997"/>
      <c r="AK51" s="998"/>
      <c r="AL51" s="994"/>
      <c r="AM51" s="994"/>
      <c r="AN51" s="994"/>
      <c r="AO51" s="994"/>
      <c r="AP51" s="994"/>
      <c r="AQ51" s="994"/>
      <c r="AR51" s="994"/>
      <c r="AS51" s="994"/>
      <c r="AT51" s="994"/>
      <c r="AU51" s="994"/>
      <c r="AV51" s="994"/>
      <c r="AW51" s="994"/>
      <c r="AX51" s="994"/>
      <c r="AY51" s="994"/>
      <c r="AZ51" s="999"/>
      <c r="BA51" s="999"/>
      <c r="BB51" s="999"/>
      <c r="BC51" s="999"/>
      <c r="BD51" s="999"/>
      <c r="BE51" s="971"/>
      <c r="BF51" s="971"/>
      <c r="BG51" s="971"/>
      <c r="BH51" s="971"/>
      <c r="BI51" s="972"/>
      <c r="BJ51" s="64"/>
      <c r="BK51" s="64"/>
      <c r="BL51" s="64"/>
      <c r="BM51" s="64"/>
      <c r="BN51" s="64"/>
      <c r="BO51" s="63"/>
      <c r="BP51" s="63"/>
      <c r="BQ51" s="60">
        <v>45</v>
      </c>
      <c r="BR51" s="88"/>
      <c r="BS51" s="966"/>
      <c r="BT51" s="967"/>
      <c r="BU51" s="967"/>
      <c r="BV51" s="967"/>
      <c r="BW51" s="967"/>
      <c r="BX51" s="967"/>
      <c r="BY51" s="967"/>
      <c r="BZ51" s="967"/>
      <c r="CA51" s="967"/>
      <c r="CB51" s="967"/>
      <c r="CC51" s="967"/>
      <c r="CD51" s="967"/>
      <c r="CE51" s="967"/>
      <c r="CF51" s="967"/>
      <c r="CG51" s="968"/>
      <c r="CH51" s="973"/>
      <c r="CI51" s="974"/>
      <c r="CJ51" s="974"/>
      <c r="CK51" s="974"/>
      <c r="CL51" s="984"/>
      <c r="CM51" s="973"/>
      <c r="CN51" s="974"/>
      <c r="CO51" s="974"/>
      <c r="CP51" s="974"/>
      <c r="CQ51" s="984"/>
      <c r="CR51" s="973"/>
      <c r="CS51" s="974"/>
      <c r="CT51" s="974"/>
      <c r="CU51" s="974"/>
      <c r="CV51" s="984"/>
      <c r="CW51" s="973"/>
      <c r="CX51" s="974"/>
      <c r="CY51" s="974"/>
      <c r="CZ51" s="974"/>
      <c r="DA51" s="984"/>
      <c r="DB51" s="973"/>
      <c r="DC51" s="974"/>
      <c r="DD51" s="974"/>
      <c r="DE51" s="974"/>
      <c r="DF51" s="984"/>
      <c r="DG51" s="973"/>
      <c r="DH51" s="974"/>
      <c r="DI51" s="974"/>
      <c r="DJ51" s="974"/>
      <c r="DK51" s="984"/>
      <c r="DL51" s="973"/>
      <c r="DM51" s="974"/>
      <c r="DN51" s="974"/>
      <c r="DO51" s="974"/>
      <c r="DP51" s="984"/>
      <c r="DQ51" s="973"/>
      <c r="DR51" s="974"/>
      <c r="DS51" s="974"/>
      <c r="DT51" s="974"/>
      <c r="DU51" s="984"/>
      <c r="DV51" s="966"/>
      <c r="DW51" s="967"/>
      <c r="DX51" s="967"/>
      <c r="DY51" s="967"/>
      <c r="DZ51" s="985"/>
      <c r="EA51" s="55"/>
    </row>
    <row r="52" spans="1:131" s="52" customFormat="1" ht="26.25" customHeight="1" x14ac:dyDescent="0.15">
      <c r="A52" s="60">
        <v>25</v>
      </c>
      <c r="B52" s="966"/>
      <c r="C52" s="967"/>
      <c r="D52" s="967"/>
      <c r="E52" s="967"/>
      <c r="F52" s="967"/>
      <c r="G52" s="967"/>
      <c r="H52" s="967"/>
      <c r="I52" s="967"/>
      <c r="J52" s="967"/>
      <c r="K52" s="967"/>
      <c r="L52" s="967"/>
      <c r="M52" s="967"/>
      <c r="N52" s="967"/>
      <c r="O52" s="967"/>
      <c r="P52" s="968"/>
      <c r="Q52" s="993"/>
      <c r="R52" s="994"/>
      <c r="S52" s="994"/>
      <c r="T52" s="994"/>
      <c r="U52" s="994"/>
      <c r="V52" s="994"/>
      <c r="W52" s="994"/>
      <c r="X52" s="994"/>
      <c r="Y52" s="994"/>
      <c r="Z52" s="994"/>
      <c r="AA52" s="994"/>
      <c r="AB52" s="994"/>
      <c r="AC52" s="994"/>
      <c r="AD52" s="994"/>
      <c r="AE52" s="995"/>
      <c r="AF52" s="996"/>
      <c r="AG52" s="974"/>
      <c r="AH52" s="974"/>
      <c r="AI52" s="974"/>
      <c r="AJ52" s="997"/>
      <c r="AK52" s="998"/>
      <c r="AL52" s="994"/>
      <c r="AM52" s="994"/>
      <c r="AN52" s="994"/>
      <c r="AO52" s="994"/>
      <c r="AP52" s="994"/>
      <c r="AQ52" s="994"/>
      <c r="AR52" s="994"/>
      <c r="AS52" s="994"/>
      <c r="AT52" s="994"/>
      <c r="AU52" s="994"/>
      <c r="AV52" s="994"/>
      <c r="AW52" s="994"/>
      <c r="AX52" s="994"/>
      <c r="AY52" s="994"/>
      <c r="AZ52" s="999"/>
      <c r="BA52" s="999"/>
      <c r="BB52" s="999"/>
      <c r="BC52" s="999"/>
      <c r="BD52" s="999"/>
      <c r="BE52" s="971"/>
      <c r="BF52" s="971"/>
      <c r="BG52" s="971"/>
      <c r="BH52" s="971"/>
      <c r="BI52" s="972"/>
      <c r="BJ52" s="64"/>
      <c r="BK52" s="64"/>
      <c r="BL52" s="64"/>
      <c r="BM52" s="64"/>
      <c r="BN52" s="64"/>
      <c r="BO52" s="63"/>
      <c r="BP52" s="63"/>
      <c r="BQ52" s="60">
        <v>46</v>
      </c>
      <c r="BR52" s="88"/>
      <c r="BS52" s="966"/>
      <c r="BT52" s="967"/>
      <c r="BU52" s="967"/>
      <c r="BV52" s="967"/>
      <c r="BW52" s="967"/>
      <c r="BX52" s="967"/>
      <c r="BY52" s="967"/>
      <c r="BZ52" s="967"/>
      <c r="CA52" s="967"/>
      <c r="CB52" s="967"/>
      <c r="CC52" s="967"/>
      <c r="CD52" s="967"/>
      <c r="CE52" s="967"/>
      <c r="CF52" s="967"/>
      <c r="CG52" s="968"/>
      <c r="CH52" s="973"/>
      <c r="CI52" s="974"/>
      <c r="CJ52" s="974"/>
      <c r="CK52" s="974"/>
      <c r="CL52" s="984"/>
      <c r="CM52" s="973"/>
      <c r="CN52" s="974"/>
      <c r="CO52" s="974"/>
      <c r="CP52" s="974"/>
      <c r="CQ52" s="984"/>
      <c r="CR52" s="973"/>
      <c r="CS52" s="974"/>
      <c r="CT52" s="974"/>
      <c r="CU52" s="974"/>
      <c r="CV52" s="984"/>
      <c r="CW52" s="973"/>
      <c r="CX52" s="974"/>
      <c r="CY52" s="974"/>
      <c r="CZ52" s="974"/>
      <c r="DA52" s="984"/>
      <c r="DB52" s="973"/>
      <c r="DC52" s="974"/>
      <c r="DD52" s="974"/>
      <c r="DE52" s="974"/>
      <c r="DF52" s="984"/>
      <c r="DG52" s="973"/>
      <c r="DH52" s="974"/>
      <c r="DI52" s="974"/>
      <c r="DJ52" s="974"/>
      <c r="DK52" s="984"/>
      <c r="DL52" s="973"/>
      <c r="DM52" s="974"/>
      <c r="DN52" s="974"/>
      <c r="DO52" s="974"/>
      <c r="DP52" s="984"/>
      <c r="DQ52" s="973"/>
      <c r="DR52" s="974"/>
      <c r="DS52" s="974"/>
      <c r="DT52" s="974"/>
      <c r="DU52" s="984"/>
      <c r="DV52" s="966"/>
      <c r="DW52" s="967"/>
      <c r="DX52" s="967"/>
      <c r="DY52" s="967"/>
      <c r="DZ52" s="985"/>
      <c r="EA52" s="55"/>
    </row>
    <row r="53" spans="1:131" s="52" customFormat="1" ht="26.25" customHeight="1" x14ac:dyDescent="0.15">
      <c r="A53" s="60">
        <v>26</v>
      </c>
      <c r="B53" s="966"/>
      <c r="C53" s="967"/>
      <c r="D53" s="967"/>
      <c r="E53" s="967"/>
      <c r="F53" s="967"/>
      <c r="G53" s="967"/>
      <c r="H53" s="967"/>
      <c r="I53" s="967"/>
      <c r="J53" s="967"/>
      <c r="K53" s="967"/>
      <c r="L53" s="967"/>
      <c r="M53" s="967"/>
      <c r="N53" s="967"/>
      <c r="O53" s="967"/>
      <c r="P53" s="968"/>
      <c r="Q53" s="993"/>
      <c r="R53" s="994"/>
      <c r="S53" s="994"/>
      <c r="T53" s="994"/>
      <c r="U53" s="994"/>
      <c r="V53" s="994"/>
      <c r="W53" s="994"/>
      <c r="X53" s="994"/>
      <c r="Y53" s="994"/>
      <c r="Z53" s="994"/>
      <c r="AA53" s="994"/>
      <c r="AB53" s="994"/>
      <c r="AC53" s="994"/>
      <c r="AD53" s="994"/>
      <c r="AE53" s="995"/>
      <c r="AF53" s="996"/>
      <c r="AG53" s="974"/>
      <c r="AH53" s="974"/>
      <c r="AI53" s="974"/>
      <c r="AJ53" s="997"/>
      <c r="AK53" s="998"/>
      <c r="AL53" s="994"/>
      <c r="AM53" s="994"/>
      <c r="AN53" s="994"/>
      <c r="AO53" s="994"/>
      <c r="AP53" s="994"/>
      <c r="AQ53" s="994"/>
      <c r="AR53" s="994"/>
      <c r="AS53" s="994"/>
      <c r="AT53" s="994"/>
      <c r="AU53" s="994"/>
      <c r="AV53" s="994"/>
      <c r="AW53" s="994"/>
      <c r="AX53" s="994"/>
      <c r="AY53" s="994"/>
      <c r="AZ53" s="999"/>
      <c r="BA53" s="999"/>
      <c r="BB53" s="999"/>
      <c r="BC53" s="999"/>
      <c r="BD53" s="999"/>
      <c r="BE53" s="971"/>
      <c r="BF53" s="971"/>
      <c r="BG53" s="971"/>
      <c r="BH53" s="971"/>
      <c r="BI53" s="972"/>
      <c r="BJ53" s="64"/>
      <c r="BK53" s="64"/>
      <c r="BL53" s="64"/>
      <c r="BM53" s="64"/>
      <c r="BN53" s="64"/>
      <c r="BO53" s="63"/>
      <c r="BP53" s="63"/>
      <c r="BQ53" s="60">
        <v>47</v>
      </c>
      <c r="BR53" s="88"/>
      <c r="BS53" s="966"/>
      <c r="BT53" s="967"/>
      <c r="BU53" s="967"/>
      <c r="BV53" s="967"/>
      <c r="BW53" s="967"/>
      <c r="BX53" s="967"/>
      <c r="BY53" s="967"/>
      <c r="BZ53" s="967"/>
      <c r="CA53" s="967"/>
      <c r="CB53" s="967"/>
      <c r="CC53" s="967"/>
      <c r="CD53" s="967"/>
      <c r="CE53" s="967"/>
      <c r="CF53" s="967"/>
      <c r="CG53" s="968"/>
      <c r="CH53" s="973"/>
      <c r="CI53" s="974"/>
      <c r="CJ53" s="974"/>
      <c r="CK53" s="974"/>
      <c r="CL53" s="984"/>
      <c r="CM53" s="973"/>
      <c r="CN53" s="974"/>
      <c r="CO53" s="974"/>
      <c r="CP53" s="974"/>
      <c r="CQ53" s="984"/>
      <c r="CR53" s="973"/>
      <c r="CS53" s="974"/>
      <c r="CT53" s="974"/>
      <c r="CU53" s="974"/>
      <c r="CV53" s="984"/>
      <c r="CW53" s="973"/>
      <c r="CX53" s="974"/>
      <c r="CY53" s="974"/>
      <c r="CZ53" s="974"/>
      <c r="DA53" s="984"/>
      <c r="DB53" s="973"/>
      <c r="DC53" s="974"/>
      <c r="DD53" s="974"/>
      <c r="DE53" s="974"/>
      <c r="DF53" s="984"/>
      <c r="DG53" s="973"/>
      <c r="DH53" s="974"/>
      <c r="DI53" s="974"/>
      <c r="DJ53" s="974"/>
      <c r="DK53" s="984"/>
      <c r="DL53" s="973"/>
      <c r="DM53" s="974"/>
      <c r="DN53" s="974"/>
      <c r="DO53" s="974"/>
      <c r="DP53" s="984"/>
      <c r="DQ53" s="973"/>
      <c r="DR53" s="974"/>
      <c r="DS53" s="974"/>
      <c r="DT53" s="974"/>
      <c r="DU53" s="984"/>
      <c r="DV53" s="966"/>
      <c r="DW53" s="967"/>
      <c r="DX53" s="967"/>
      <c r="DY53" s="967"/>
      <c r="DZ53" s="985"/>
      <c r="EA53" s="55"/>
    </row>
    <row r="54" spans="1:131" s="52" customFormat="1" ht="26.25" customHeight="1" x14ac:dyDescent="0.15">
      <c r="A54" s="60">
        <v>27</v>
      </c>
      <c r="B54" s="966"/>
      <c r="C54" s="967"/>
      <c r="D54" s="967"/>
      <c r="E54" s="967"/>
      <c r="F54" s="967"/>
      <c r="G54" s="967"/>
      <c r="H54" s="967"/>
      <c r="I54" s="967"/>
      <c r="J54" s="967"/>
      <c r="K54" s="967"/>
      <c r="L54" s="967"/>
      <c r="M54" s="967"/>
      <c r="N54" s="967"/>
      <c r="O54" s="967"/>
      <c r="P54" s="968"/>
      <c r="Q54" s="993"/>
      <c r="R54" s="994"/>
      <c r="S54" s="994"/>
      <c r="T54" s="994"/>
      <c r="U54" s="994"/>
      <c r="V54" s="994"/>
      <c r="W54" s="994"/>
      <c r="X54" s="994"/>
      <c r="Y54" s="994"/>
      <c r="Z54" s="994"/>
      <c r="AA54" s="994"/>
      <c r="AB54" s="994"/>
      <c r="AC54" s="994"/>
      <c r="AD54" s="994"/>
      <c r="AE54" s="995"/>
      <c r="AF54" s="996"/>
      <c r="AG54" s="974"/>
      <c r="AH54" s="974"/>
      <c r="AI54" s="974"/>
      <c r="AJ54" s="997"/>
      <c r="AK54" s="998"/>
      <c r="AL54" s="994"/>
      <c r="AM54" s="994"/>
      <c r="AN54" s="994"/>
      <c r="AO54" s="994"/>
      <c r="AP54" s="994"/>
      <c r="AQ54" s="994"/>
      <c r="AR54" s="994"/>
      <c r="AS54" s="994"/>
      <c r="AT54" s="994"/>
      <c r="AU54" s="994"/>
      <c r="AV54" s="994"/>
      <c r="AW54" s="994"/>
      <c r="AX54" s="994"/>
      <c r="AY54" s="994"/>
      <c r="AZ54" s="999"/>
      <c r="BA54" s="999"/>
      <c r="BB54" s="999"/>
      <c r="BC54" s="999"/>
      <c r="BD54" s="999"/>
      <c r="BE54" s="971"/>
      <c r="BF54" s="971"/>
      <c r="BG54" s="971"/>
      <c r="BH54" s="971"/>
      <c r="BI54" s="972"/>
      <c r="BJ54" s="64"/>
      <c r="BK54" s="64"/>
      <c r="BL54" s="64"/>
      <c r="BM54" s="64"/>
      <c r="BN54" s="64"/>
      <c r="BO54" s="63"/>
      <c r="BP54" s="63"/>
      <c r="BQ54" s="60">
        <v>48</v>
      </c>
      <c r="BR54" s="88"/>
      <c r="BS54" s="966"/>
      <c r="BT54" s="967"/>
      <c r="BU54" s="967"/>
      <c r="BV54" s="967"/>
      <c r="BW54" s="967"/>
      <c r="BX54" s="967"/>
      <c r="BY54" s="967"/>
      <c r="BZ54" s="967"/>
      <c r="CA54" s="967"/>
      <c r="CB54" s="967"/>
      <c r="CC54" s="967"/>
      <c r="CD54" s="967"/>
      <c r="CE54" s="967"/>
      <c r="CF54" s="967"/>
      <c r="CG54" s="968"/>
      <c r="CH54" s="973"/>
      <c r="CI54" s="974"/>
      <c r="CJ54" s="974"/>
      <c r="CK54" s="974"/>
      <c r="CL54" s="984"/>
      <c r="CM54" s="973"/>
      <c r="CN54" s="974"/>
      <c r="CO54" s="974"/>
      <c r="CP54" s="974"/>
      <c r="CQ54" s="984"/>
      <c r="CR54" s="973"/>
      <c r="CS54" s="974"/>
      <c r="CT54" s="974"/>
      <c r="CU54" s="974"/>
      <c r="CV54" s="984"/>
      <c r="CW54" s="973"/>
      <c r="CX54" s="974"/>
      <c r="CY54" s="974"/>
      <c r="CZ54" s="974"/>
      <c r="DA54" s="984"/>
      <c r="DB54" s="973"/>
      <c r="DC54" s="974"/>
      <c r="DD54" s="974"/>
      <c r="DE54" s="974"/>
      <c r="DF54" s="984"/>
      <c r="DG54" s="973"/>
      <c r="DH54" s="974"/>
      <c r="DI54" s="974"/>
      <c r="DJ54" s="974"/>
      <c r="DK54" s="984"/>
      <c r="DL54" s="973"/>
      <c r="DM54" s="974"/>
      <c r="DN54" s="974"/>
      <c r="DO54" s="974"/>
      <c r="DP54" s="984"/>
      <c r="DQ54" s="973"/>
      <c r="DR54" s="974"/>
      <c r="DS54" s="974"/>
      <c r="DT54" s="974"/>
      <c r="DU54" s="984"/>
      <c r="DV54" s="966"/>
      <c r="DW54" s="967"/>
      <c r="DX54" s="967"/>
      <c r="DY54" s="967"/>
      <c r="DZ54" s="985"/>
      <c r="EA54" s="55"/>
    </row>
    <row r="55" spans="1:131" s="52" customFormat="1" ht="26.25" customHeight="1" x14ac:dyDescent="0.15">
      <c r="A55" s="60">
        <v>28</v>
      </c>
      <c r="B55" s="966"/>
      <c r="C55" s="967"/>
      <c r="D55" s="967"/>
      <c r="E55" s="967"/>
      <c r="F55" s="967"/>
      <c r="G55" s="967"/>
      <c r="H55" s="967"/>
      <c r="I55" s="967"/>
      <c r="J55" s="967"/>
      <c r="K55" s="967"/>
      <c r="L55" s="967"/>
      <c r="M55" s="967"/>
      <c r="N55" s="967"/>
      <c r="O55" s="967"/>
      <c r="P55" s="968"/>
      <c r="Q55" s="993"/>
      <c r="R55" s="994"/>
      <c r="S55" s="994"/>
      <c r="T55" s="994"/>
      <c r="U55" s="994"/>
      <c r="V55" s="994"/>
      <c r="W55" s="994"/>
      <c r="X55" s="994"/>
      <c r="Y55" s="994"/>
      <c r="Z55" s="994"/>
      <c r="AA55" s="994"/>
      <c r="AB55" s="994"/>
      <c r="AC55" s="994"/>
      <c r="AD55" s="994"/>
      <c r="AE55" s="995"/>
      <c r="AF55" s="996"/>
      <c r="AG55" s="974"/>
      <c r="AH55" s="974"/>
      <c r="AI55" s="974"/>
      <c r="AJ55" s="997"/>
      <c r="AK55" s="998"/>
      <c r="AL55" s="994"/>
      <c r="AM55" s="994"/>
      <c r="AN55" s="994"/>
      <c r="AO55" s="994"/>
      <c r="AP55" s="994"/>
      <c r="AQ55" s="994"/>
      <c r="AR55" s="994"/>
      <c r="AS55" s="994"/>
      <c r="AT55" s="994"/>
      <c r="AU55" s="994"/>
      <c r="AV55" s="994"/>
      <c r="AW55" s="994"/>
      <c r="AX55" s="994"/>
      <c r="AY55" s="994"/>
      <c r="AZ55" s="999"/>
      <c r="BA55" s="999"/>
      <c r="BB55" s="999"/>
      <c r="BC55" s="999"/>
      <c r="BD55" s="999"/>
      <c r="BE55" s="971"/>
      <c r="BF55" s="971"/>
      <c r="BG55" s="971"/>
      <c r="BH55" s="971"/>
      <c r="BI55" s="972"/>
      <c r="BJ55" s="64"/>
      <c r="BK55" s="64"/>
      <c r="BL55" s="64"/>
      <c r="BM55" s="64"/>
      <c r="BN55" s="64"/>
      <c r="BO55" s="63"/>
      <c r="BP55" s="63"/>
      <c r="BQ55" s="60">
        <v>49</v>
      </c>
      <c r="BR55" s="88"/>
      <c r="BS55" s="966"/>
      <c r="BT55" s="967"/>
      <c r="BU55" s="967"/>
      <c r="BV55" s="967"/>
      <c r="BW55" s="967"/>
      <c r="BX55" s="967"/>
      <c r="BY55" s="967"/>
      <c r="BZ55" s="967"/>
      <c r="CA55" s="967"/>
      <c r="CB55" s="967"/>
      <c r="CC55" s="967"/>
      <c r="CD55" s="967"/>
      <c r="CE55" s="967"/>
      <c r="CF55" s="967"/>
      <c r="CG55" s="968"/>
      <c r="CH55" s="973"/>
      <c r="CI55" s="974"/>
      <c r="CJ55" s="974"/>
      <c r="CK55" s="974"/>
      <c r="CL55" s="984"/>
      <c r="CM55" s="973"/>
      <c r="CN55" s="974"/>
      <c r="CO55" s="974"/>
      <c r="CP55" s="974"/>
      <c r="CQ55" s="984"/>
      <c r="CR55" s="973"/>
      <c r="CS55" s="974"/>
      <c r="CT55" s="974"/>
      <c r="CU55" s="974"/>
      <c r="CV55" s="984"/>
      <c r="CW55" s="973"/>
      <c r="CX55" s="974"/>
      <c r="CY55" s="974"/>
      <c r="CZ55" s="974"/>
      <c r="DA55" s="984"/>
      <c r="DB55" s="973"/>
      <c r="DC55" s="974"/>
      <c r="DD55" s="974"/>
      <c r="DE55" s="974"/>
      <c r="DF55" s="984"/>
      <c r="DG55" s="973"/>
      <c r="DH55" s="974"/>
      <c r="DI55" s="974"/>
      <c r="DJ55" s="974"/>
      <c r="DK55" s="984"/>
      <c r="DL55" s="973"/>
      <c r="DM55" s="974"/>
      <c r="DN55" s="974"/>
      <c r="DO55" s="974"/>
      <c r="DP55" s="984"/>
      <c r="DQ55" s="973"/>
      <c r="DR55" s="974"/>
      <c r="DS55" s="974"/>
      <c r="DT55" s="974"/>
      <c r="DU55" s="984"/>
      <c r="DV55" s="966"/>
      <c r="DW55" s="967"/>
      <c r="DX55" s="967"/>
      <c r="DY55" s="967"/>
      <c r="DZ55" s="985"/>
      <c r="EA55" s="55"/>
    </row>
    <row r="56" spans="1:131" s="52" customFormat="1" ht="26.25" customHeight="1" x14ac:dyDescent="0.15">
      <c r="A56" s="60">
        <v>29</v>
      </c>
      <c r="B56" s="966"/>
      <c r="C56" s="967"/>
      <c r="D56" s="967"/>
      <c r="E56" s="967"/>
      <c r="F56" s="967"/>
      <c r="G56" s="967"/>
      <c r="H56" s="967"/>
      <c r="I56" s="967"/>
      <c r="J56" s="967"/>
      <c r="K56" s="967"/>
      <c r="L56" s="967"/>
      <c r="M56" s="967"/>
      <c r="N56" s="967"/>
      <c r="O56" s="967"/>
      <c r="P56" s="968"/>
      <c r="Q56" s="993"/>
      <c r="R56" s="994"/>
      <c r="S56" s="994"/>
      <c r="T56" s="994"/>
      <c r="U56" s="994"/>
      <c r="V56" s="994"/>
      <c r="W56" s="994"/>
      <c r="X56" s="994"/>
      <c r="Y56" s="994"/>
      <c r="Z56" s="994"/>
      <c r="AA56" s="994"/>
      <c r="AB56" s="994"/>
      <c r="AC56" s="994"/>
      <c r="AD56" s="994"/>
      <c r="AE56" s="995"/>
      <c r="AF56" s="996"/>
      <c r="AG56" s="974"/>
      <c r="AH56" s="974"/>
      <c r="AI56" s="974"/>
      <c r="AJ56" s="997"/>
      <c r="AK56" s="998"/>
      <c r="AL56" s="994"/>
      <c r="AM56" s="994"/>
      <c r="AN56" s="994"/>
      <c r="AO56" s="994"/>
      <c r="AP56" s="994"/>
      <c r="AQ56" s="994"/>
      <c r="AR56" s="994"/>
      <c r="AS56" s="994"/>
      <c r="AT56" s="994"/>
      <c r="AU56" s="994"/>
      <c r="AV56" s="994"/>
      <c r="AW56" s="994"/>
      <c r="AX56" s="994"/>
      <c r="AY56" s="994"/>
      <c r="AZ56" s="999"/>
      <c r="BA56" s="999"/>
      <c r="BB56" s="999"/>
      <c r="BC56" s="999"/>
      <c r="BD56" s="999"/>
      <c r="BE56" s="971"/>
      <c r="BF56" s="971"/>
      <c r="BG56" s="971"/>
      <c r="BH56" s="971"/>
      <c r="BI56" s="972"/>
      <c r="BJ56" s="64"/>
      <c r="BK56" s="64"/>
      <c r="BL56" s="64"/>
      <c r="BM56" s="64"/>
      <c r="BN56" s="64"/>
      <c r="BO56" s="63"/>
      <c r="BP56" s="63"/>
      <c r="BQ56" s="60">
        <v>50</v>
      </c>
      <c r="BR56" s="88"/>
      <c r="BS56" s="966"/>
      <c r="BT56" s="967"/>
      <c r="BU56" s="967"/>
      <c r="BV56" s="967"/>
      <c r="BW56" s="967"/>
      <c r="BX56" s="967"/>
      <c r="BY56" s="967"/>
      <c r="BZ56" s="967"/>
      <c r="CA56" s="967"/>
      <c r="CB56" s="967"/>
      <c r="CC56" s="967"/>
      <c r="CD56" s="967"/>
      <c r="CE56" s="967"/>
      <c r="CF56" s="967"/>
      <c r="CG56" s="968"/>
      <c r="CH56" s="973"/>
      <c r="CI56" s="974"/>
      <c r="CJ56" s="974"/>
      <c r="CK56" s="974"/>
      <c r="CL56" s="984"/>
      <c r="CM56" s="973"/>
      <c r="CN56" s="974"/>
      <c r="CO56" s="974"/>
      <c r="CP56" s="974"/>
      <c r="CQ56" s="984"/>
      <c r="CR56" s="973"/>
      <c r="CS56" s="974"/>
      <c r="CT56" s="974"/>
      <c r="CU56" s="974"/>
      <c r="CV56" s="984"/>
      <c r="CW56" s="973"/>
      <c r="CX56" s="974"/>
      <c r="CY56" s="974"/>
      <c r="CZ56" s="974"/>
      <c r="DA56" s="984"/>
      <c r="DB56" s="973"/>
      <c r="DC56" s="974"/>
      <c r="DD56" s="974"/>
      <c r="DE56" s="974"/>
      <c r="DF56" s="984"/>
      <c r="DG56" s="973"/>
      <c r="DH56" s="974"/>
      <c r="DI56" s="974"/>
      <c r="DJ56" s="974"/>
      <c r="DK56" s="984"/>
      <c r="DL56" s="973"/>
      <c r="DM56" s="974"/>
      <c r="DN56" s="974"/>
      <c r="DO56" s="974"/>
      <c r="DP56" s="984"/>
      <c r="DQ56" s="973"/>
      <c r="DR56" s="974"/>
      <c r="DS56" s="974"/>
      <c r="DT56" s="974"/>
      <c r="DU56" s="984"/>
      <c r="DV56" s="966"/>
      <c r="DW56" s="967"/>
      <c r="DX56" s="967"/>
      <c r="DY56" s="967"/>
      <c r="DZ56" s="985"/>
      <c r="EA56" s="55"/>
    </row>
    <row r="57" spans="1:131" s="52" customFormat="1" ht="26.25" customHeight="1" x14ac:dyDescent="0.15">
      <c r="A57" s="60">
        <v>30</v>
      </c>
      <c r="B57" s="966"/>
      <c r="C57" s="967"/>
      <c r="D57" s="967"/>
      <c r="E57" s="967"/>
      <c r="F57" s="967"/>
      <c r="G57" s="967"/>
      <c r="H57" s="967"/>
      <c r="I57" s="967"/>
      <c r="J57" s="967"/>
      <c r="K57" s="967"/>
      <c r="L57" s="967"/>
      <c r="M57" s="967"/>
      <c r="N57" s="967"/>
      <c r="O57" s="967"/>
      <c r="P57" s="968"/>
      <c r="Q57" s="993"/>
      <c r="R57" s="994"/>
      <c r="S57" s="994"/>
      <c r="T57" s="994"/>
      <c r="U57" s="994"/>
      <c r="V57" s="994"/>
      <c r="W57" s="994"/>
      <c r="X57" s="994"/>
      <c r="Y57" s="994"/>
      <c r="Z57" s="994"/>
      <c r="AA57" s="994"/>
      <c r="AB57" s="994"/>
      <c r="AC57" s="994"/>
      <c r="AD57" s="994"/>
      <c r="AE57" s="995"/>
      <c r="AF57" s="996"/>
      <c r="AG57" s="974"/>
      <c r="AH57" s="974"/>
      <c r="AI57" s="974"/>
      <c r="AJ57" s="997"/>
      <c r="AK57" s="998"/>
      <c r="AL57" s="994"/>
      <c r="AM57" s="994"/>
      <c r="AN57" s="994"/>
      <c r="AO57" s="994"/>
      <c r="AP57" s="994"/>
      <c r="AQ57" s="994"/>
      <c r="AR57" s="994"/>
      <c r="AS57" s="994"/>
      <c r="AT57" s="994"/>
      <c r="AU57" s="994"/>
      <c r="AV57" s="994"/>
      <c r="AW57" s="994"/>
      <c r="AX57" s="994"/>
      <c r="AY57" s="994"/>
      <c r="AZ57" s="999"/>
      <c r="BA57" s="999"/>
      <c r="BB57" s="999"/>
      <c r="BC57" s="999"/>
      <c r="BD57" s="999"/>
      <c r="BE57" s="971"/>
      <c r="BF57" s="971"/>
      <c r="BG57" s="971"/>
      <c r="BH57" s="971"/>
      <c r="BI57" s="972"/>
      <c r="BJ57" s="64"/>
      <c r="BK57" s="64"/>
      <c r="BL57" s="64"/>
      <c r="BM57" s="64"/>
      <c r="BN57" s="64"/>
      <c r="BO57" s="63"/>
      <c r="BP57" s="63"/>
      <c r="BQ57" s="60">
        <v>51</v>
      </c>
      <c r="BR57" s="88"/>
      <c r="BS57" s="966"/>
      <c r="BT57" s="967"/>
      <c r="BU57" s="967"/>
      <c r="BV57" s="967"/>
      <c r="BW57" s="967"/>
      <c r="BX57" s="967"/>
      <c r="BY57" s="967"/>
      <c r="BZ57" s="967"/>
      <c r="CA57" s="967"/>
      <c r="CB57" s="967"/>
      <c r="CC57" s="967"/>
      <c r="CD57" s="967"/>
      <c r="CE57" s="967"/>
      <c r="CF57" s="967"/>
      <c r="CG57" s="968"/>
      <c r="CH57" s="973"/>
      <c r="CI57" s="974"/>
      <c r="CJ57" s="974"/>
      <c r="CK57" s="974"/>
      <c r="CL57" s="984"/>
      <c r="CM57" s="973"/>
      <c r="CN57" s="974"/>
      <c r="CO57" s="974"/>
      <c r="CP57" s="974"/>
      <c r="CQ57" s="984"/>
      <c r="CR57" s="973"/>
      <c r="CS57" s="974"/>
      <c r="CT57" s="974"/>
      <c r="CU57" s="974"/>
      <c r="CV57" s="984"/>
      <c r="CW57" s="973"/>
      <c r="CX57" s="974"/>
      <c r="CY57" s="974"/>
      <c r="CZ57" s="974"/>
      <c r="DA57" s="984"/>
      <c r="DB57" s="973"/>
      <c r="DC57" s="974"/>
      <c r="DD57" s="974"/>
      <c r="DE57" s="974"/>
      <c r="DF57" s="984"/>
      <c r="DG57" s="973"/>
      <c r="DH57" s="974"/>
      <c r="DI57" s="974"/>
      <c r="DJ57" s="974"/>
      <c r="DK57" s="984"/>
      <c r="DL57" s="973"/>
      <c r="DM57" s="974"/>
      <c r="DN57" s="974"/>
      <c r="DO57" s="974"/>
      <c r="DP57" s="984"/>
      <c r="DQ57" s="973"/>
      <c r="DR57" s="974"/>
      <c r="DS57" s="974"/>
      <c r="DT57" s="974"/>
      <c r="DU57" s="984"/>
      <c r="DV57" s="966"/>
      <c r="DW57" s="967"/>
      <c r="DX57" s="967"/>
      <c r="DY57" s="967"/>
      <c r="DZ57" s="985"/>
      <c r="EA57" s="55"/>
    </row>
    <row r="58" spans="1:131" s="52" customFormat="1" ht="26.25" customHeight="1" x14ac:dyDescent="0.15">
      <c r="A58" s="60">
        <v>31</v>
      </c>
      <c r="B58" s="966"/>
      <c r="C58" s="967"/>
      <c r="D58" s="967"/>
      <c r="E58" s="967"/>
      <c r="F58" s="967"/>
      <c r="G58" s="967"/>
      <c r="H58" s="967"/>
      <c r="I58" s="967"/>
      <c r="J58" s="967"/>
      <c r="K58" s="967"/>
      <c r="L58" s="967"/>
      <c r="M58" s="967"/>
      <c r="N58" s="967"/>
      <c r="O58" s="967"/>
      <c r="P58" s="968"/>
      <c r="Q58" s="993"/>
      <c r="R58" s="994"/>
      <c r="S58" s="994"/>
      <c r="T58" s="994"/>
      <c r="U58" s="994"/>
      <c r="V58" s="994"/>
      <c r="W58" s="994"/>
      <c r="X58" s="994"/>
      <c r="Y58" s="994"/>
      <c r="Z58" s="994"/>
      <c r="AA58" s="994"/>
      <c r="AB58" s="994"/>
      <c r="AC58" s="994"/>
      <c r="AD58" s="994"/>
      <c r="AE58" s="995"/>
      <c r="AF58" s="996"/>
      <c r="AG58" s="974"/>
      <c r="AH58" s="974"/>
      <c r="AI58" s="974"/>
      <c r="AJ58" s="997"/>
      <c r="AK58" s="998"/>
      <c r="AL58" s="994"/>
      <c r="AM58" s="994"/>
      <c r="AN58" s="994"/>
      <c r="AO58" s="994"/>
      <c r="AP58" s="994"/>
      <c r="AQ58" s="994"/>
      <c r="AR58" s="994"/>
      <c r="AS58" s="994"/>
      <c r="AT58" s="994"/>
      <c r="AU58" s="994"/>
      <c r="AV58" s="994"/>
      <c r="AW58" s="994"/>
      <c r="AX58" s="994"/>
      <c r="AY58" s="994"/>
      <c r="AZ58" s="999"/>
      <c r="BA58" s="999"/>
      <c r="BB58" s="999"/>
      <c r="BC58" s="999"/>
      <c r="BD58" s="999"/>
      <c r="BE58" s="971"/>
      <c r="BF58" s="971"/>
      <c r="BG58" s="971"/>
      <c r="BH58" s="971"/>
      <c r="BI58" s="972"/>
      <c r="BJ58" s="64"/>
      <c r="BK58" s="64"/>
      <c r="BL58" s="64"/>
      <c r="BM58" s="64"/>
      <c r="BN58" s="64"/>
      <c r="BO58" s="63"/>
      <c r="BP58" s="63"/>
      <c r="BQ58" s="60">
        <v>52</v>
      </c>
      <c r="BR58" s="88"/>
      <c r="BS58" s="966"/>
      <c r="BT58" s="967"/>
      <c r="BU58" s="967"/>
      <c r="BV58" s="967"/>
      <c r="BW58" s="967"/>
      <c r="BX58" s="967"/>
      <c r="BY58" s="967"/>
      <c r="BZ58" s="967"/>
      <c r="CA58" s="967"/>
      <c r="CB58" s="967"/>
      <c r="CC58" s="967"/>
      <c r="CD58" s="967"/>
      <c r="CE58" s="967"/>
      <c r="CF58" s="967"/>
      <c r="CG58" s="968"/>
      <c r="CH58" s="973"/>
      <c r="CI58" s="974"/>
      <c r="CJ58" s="974"/>
      <c r="CK58" s="974"/>
      <c r="CL58" s="984"/>
      <c r="CM58" s="973"/>
      <c r="CN58" s="974"/>
      <c r="CO58" s="974"/>
      <c r="CP58" s="974"/>
      <c r="CQ58" s="984"/>
      <c r="CR58" s="973"/>
      <c r="CS58" s="974"/>
      <c r="CT58" s="974"/>
      <c r="CU58" s="974"/>
      <c r="CV58" s="984"/>
      <c r="CW58" s="973"/>
      <c r="CX58" s="974"/>
      <c r="CY58" s="974"/>
      <c r="CZ58" s="974"/>
      <c r="DA58" s="984"/>
      <c r="DB58" s="973"/>
      <c r="DC58" s="974"/>
      <c r="DD58" s="974"/>
      <c r="DE58" s="974"/>
      <c r="DF58" s="984"/>
      <c r="DG58" s="973"/>
      <c r="DH58" s="974"/>
      <c r="DI58" s="974"/>
      <c r="DJ58" s="974"/>
      <c r="DK58" s="984"/>
      <c r="DL58" s="973"/>
      <c r="DM58" s="974"/>
      <c r="DN58" s="974"/>
      <c r="DO58" s="974"/>
      <c r="DP58" s="984"/>
      <c r="DQ58" s="973"/>
      <c r="DR58" s="974"/>
      <c r="DS58" s="974"/>
      <c r="DT58" s="974"/>
      <c r="DU58" s="984"/>
      <c r="DV58" s="966"/>
      <c r="DW58" s="967"/>
      <c r="DX58" s="967"/>
      <c r="DY58" s="967"/>
      <c r="DZ58" s="985"/>
      <c r="EA58" s="55"/>
    </row>
    <row r="59" spans="1:131" s="52" customFormat="1" ht="26.25" customHeight="1" x14ac:dyDescent="0.15">
      <c r="A59" s="60">
        <v>32</v>
      </c>
      <c r="B59" s="966"/>
      <c r="C59" s="967"/>
      <c r="D59" s="967"/>
      <c r="E59" s="967"/>
      <c r="F59" s="967"/>
      <c r="G59" s="967"/>
      <c r="H59" s="967"/>
      <c r="I59" s="967"/>
      <c r="J59" s="967"/>
      <c r="K59" s="967"/>
      <c r="L59" s="967"/>
      <c r="M59" s="967"/>
      <c r="N59" s="967"/>
      <c r="O59" s="967"/>
      <c r="P59" s="968"/>
      <c r="Q59" s="993"/>
      <c r="R59" s="994"/>
      <c r="S59" s="994"/>
      <c r="T59" s="994"/>
      <c r="U59" s="994"/>
      <c r="V59" s="994"/>
      <c r="W59" s="994"/>
      <c r="X59" s="994"/>
      <c r="Y59" s="994"/>
      <c r="Z59" s="994"/>
      <c r="AA59" s="994"/>
      <c r="AB59" s="994"/>
      <c r="AC59" s="994"/>
      <c r="AD59" s="994"/>
      <c r="AE59" s="995"/>
      <c r="AF59" s="996"/>
      <c r="AG59" s="974"/>
      <c r="AH59" s="974"/>
      <c r="AI59" s="974"/>
      <c r="AJ59" s="997"/>
      <c r="AK59" s="998"/>
      <c r="AL59" s="994"/>
      <c r="AM59" s="994"/>
      <c r="AN59" s="994"/>
      <c r="AO59" s="994"/>
      <c r="AP59" s="994"/>
      <c r="AQ59" s="994"/>
      <c r="AR59" s="994"/>
      <c r="AS59" s="994"/>
      <c r="AT59" s="994"/>
      <c r="AU59" s="994"/>
      <c r="AV59" s="994"/>
      <c r="AW59" s="994"/>
      <c r="AX59" s="994"/>
      <c r="AY59" s="994"/>
      <c r="AZ59" s="999"/>
      <c r="BA59" s="999"/>
      <c r="BB59" s="999"/>
      <c r="BC59" s="999"/>
      <c r="BD59" s="999"/>
      <c r="BE59" s="971"/>
      <c r="BF59" s="971"/>
      <c r="BG59" s="971"/>
      <c r="BH59" s="971"/>
      <c r="BI59" s="972"/>
      <c r="BJ59" s="64"/>
      <c r="BK59" s="64"/>
      <c r="BL59" s="64"/>
      <c r="BM59" s="64"/>
      <c r="BN59" s="64"/>
      <c r="BO59" s="63"/>
      <c r="BP59" s="63"/>
      <c r="BQ59" s="60">
        <v>53</v>
      </c>
      <c r="BR59" s="88"/>
      <c r="BS59" s="966"/>
      <c r="BT59" s="967"/>
      <c r="BU59" s="967"/>
      <c r="BV59" s="967"/>
      <c r="BW59" s="967"/>
      <c r="BX59" s="967"/>
      <c r="BY59" s="967"/>
      <c r="BZ59" s="967"/>
      <c r="CA59" s="967"/>
      <c r="CB59" s="967"/>
      <c r="CC59" s="967"/>
      <c r="CD59" s="967"/>
      <c r="CE59" s="967"/>
      <c r="CF59" s="967"/>
      <c r="CG59" s="968"/>
      <c r="CH59" s="973"/>
      <c r="CI59" s="974"/>
      <c r="CJ59" s="974"/>
      <c r="CK59" s="974"/>
      <c r="CL59" s="984"/>
      <c r="CM59" s="973"/>
      <c r="CN59" s="974"/>
      <c r="CO59" s="974"/>
      <c r="CP59" s="974"/>
      <c r="CQ59" s="984"/>
      <c r="CR59" s="973"/>
      <c r="CS59" s="974"/>
      <c r="CT59" s="974"/>
      <c r="CU59" s="974"/>
      <c r="CV59" s="984"/>
      <c r="CW59" s="973"/>
      <c r="CX59" s="974"/>
      <c r="CY59" s="974"/>
      <c r="CZ59" s="974"/>
      <c r="DA59" s="984"/>
      <c r="DB59" s="973"/>
      <c r="DC59" s="974"/>
      <c r="DD59" s="974"/>
      <c r="DE59" s="974"/>
      <c r="DF59" s="984"/>
      <c r="DG59" s="973"/>
      <c r="DH59" s="974"/>
      <c r="DI59" s="974"/>
      <c r="DJ59" s="974"/>
      <c r="DK59" s="984"/>
      <c r="DL59" s="973"/>
      <c r="DM59" s="974"/>
      <c r="DN59" s="974"/>
      <c r="DO59" s="974"/>
      <c r="DP59" s="984"/>
      <c r="DQ59" s="973"/>
      <c r="DR59" s="974"/>
      <c r="DS59" s="974"/>
      <c r="DT59" s="974"/>
      <c r="DU59" s="984"/>
      <c r="DV59" s="966"/>
      <c r="DW59" s="967"/>
      <c r="DX59" s="967"/>
      <c r="DY59" s="967"/>
      <c r="DZ59" s="985"/>
      <c r="EA59" s="55"/>
    </row>
    <row r="60" spans="1:131" s="52" customFormat="1" ht="26.25" customHeight="1" x14ac:dyDescent="0.15">
      <c r="A60" s="60">
        <v>33</v>
      </c>
      <c r="B60" s="966"/>
      <c r="C60" s="967"/>
      <c r="D60" s="967"/>
      <c r="E60" s="967"/>
      <c r="F60" s="967"/>
      <c r="G60" s="967"/>
      <c r="H60" s="967"/>
      <c r="I60" s="967"/>
      <c r="J60" s="967"/>
      <c r="K60" s="967"/>
      <c r="L60" s="967"/>
      <c r="M60" s="967"/>
      <c r="N60" s="967"/>
      <c r="O60" s="967"/>
      <c r="P60" s="968"/>
      <c r="Q60" s="993"/>
      <c r="R60" s="994"/>
      <c r="S60" s="994"/>
      <c r="T60" s="994"/>
      <c r="U60" s="994"/>
      <c r="V60" s="994"/>
      <c r="W60" s="994"/>
      <c r="X60" s="994"/>
      <c r="Y60" s="994"/>
      <c r="Z60" s="994"/>
      <c r="AA60" s="994"/>
      <c r="AB60" s="994"/>
      <c r="AC60" s="994"/>
      <c r="AD60" s="994"/>
      <c r="AE60" s="995"/>
      <c r="AF60" s="996"/>
      <c r="AG60" s="974"/>
      <c r="AH60" s="974"/>
      <c r="AI60" s="974"/>
      <c r="AJ60" s="997"/>
      <c r="AK60" s="998"/>
      <c r="AL60" s="994"/>
      <c r="AM60" s="994"/>
      <c r="AN60" s="994"/>
      <c r="AO60" s="994"/>
      <c r="AP60" s="994"/>
      <c r="AQ60" s="994"/>
      <c r="AR60" s="994"/>
      <c r="AS60" s="994"/>
      <c r="AT60" s="994"/>
      <c r="AU60" s="994"/>
      <c r="AV60" s="994"/>
      <c r="AW60" s="994"/>
      <c r="AX60" s="994"/>
      <c r="AY60" s="994"/>
      <c r="AZ60" s="999"/>
      <c r="BA60" s="999"/>
      <c r="BB60" s="999"/>
      <c r="BC60" s="999"/>
      <c r="BD60" s="999"/>
      <c r="BE60" s="971"/>
      <c r="BF60" s="971"/>
      <c r="BG60" s="971"/>
      <c r="BH60" s="971"/>
      <c r="BI60" s="972"/>
      <c r="BJ60" s="64"/>
      <c r="BK60" s="64"/>
      <c r="BL60" s="64"/>
      <c r="BM60" s="64"/>
      <c r="BN60" s="64"/>
      <c r="BO60" s="63"/>
      <c r="BP60" s="63"/>
      <c r="BQ60" s="60">
        <v>54</v>
      </c>
      <c r="BR60" s="88"/>
      <c r="BS60" s="966"/>
      <c r="BT60" s="967"/>
      <c r="BU60" s="967"/>
      <c r="BV60" s="967"/>
      <c r="BW60" s="967"/>
      <c r="BX60" s="967"/>
      <c r="BY60" s="967"/>
      <c r="BZ60" s="967"/>
      <c r="CA60" s="967"/>
      <c r="CB60" s="967"/>
      <c r="CC60" s="967"/>
      <c r="CD60" s="967"/>
      <c r="CE60" s="967"/>
      <c r="CF60" s="967"/>
      <c r="CG60" s="968"/>
      <c r="CH60" s="973"/>
      <c r="CI60" s="974"/>
      <c r="CJ60" s="974"/>
      <c r="CK60" s="974"/>
      <c r="CL60" s="984"/>
      <c r="CM60" s="973"/>
      <c r="CN60" s="974"/>
      <c r="CO60" s="974"/>
      <c r="CP60" s="974"/>
      <c r="CQ60" s="984"/>
      <c r="CR60" s="973"/>
      <c r="CS60" s="974"/>
      <c r="CT60" s="974"/>
      <c r="CU60" s="974"/>
      <c r="CV60" s="984"/>
      <c r="CW60" s="973"/>
      <c r="CX60" s="974"/>
      <c r="CY60" s="974"/>
      <c r="CZ60" s="974"/>
      <c r="DA60" s="984"/>
      <c r="DB60" s="973"/>
      <c r="DC60" s="974"/>
      <c r="DD60" s="974"/>
      <c r="DE60" s="974"/>
      <c r="DF60" s="984"/>
      <c r="DG60" s="973"/>
      <c r="DH60" s="974"/>
      <c r="DI60" s="974"/>
      <c r="DJ60" s="974"/>
      <c r="DK60" s="984"/>
      <c r="DL60" s="973"/>
      <c r="DM60" s="974"/>
      <c r="DN60" s="974"/>
      <c r="DO60" s="974"/>
      <c r="DP60" s="984"/>
      <c r="DQ60" s="973"/>
      <c r="DR60" s="974"/>
      <c r="DS60" s="974"/>
      <c r="DT60" s="974"/>
      <c r="DU60" s="984"/>
      <c r="DV60" s="966"/>
      <c r="DW60" s="967"/>
      <c r="DX60" s="967"/>
      <c r="DY60" s="967"/>
      <c r="DZ60" s="985"/>
      <c r="EA60" s="55"/>
    </row>
    <row r="61" spans="1:131" s="52" customFormat="1" ht="26.25" customHeight="1" x14ac:dyDescent="0.15">
      <c r="A61" s="60">
        <v>34</v>
      </c>
      <c r="B61" s="966"/>
      <c r="C61" s="967"/>
      <c r="D61" s="967"/>
      <c r="E61" s="967"/>
      <c r="F61" s="967"/>
      <c r="G61" s="967"/>
      <c r="H61" s="967"/>
      <c r="I61" s="967"/>
      <c r="J61" s="967"/>
      <c r="K61" s="967"/>
      <c r="L61" s="967"/>
      <c r="M61" s="967"/>
      <c r="N61" s="967"/>
      <c r="O61" s="967"/>
      <c r="P61" s="968"/>
      <c r="Q61" s="993"/>
      <c r="R61" s="994"/>
      <c r="S61" s="994"/>
      <c r="T61" s="994"/>
      <c r="U61" s="994"/>
      <c r="V61" s="994"/>
      <c r="W61" s="994"/>
      <c r="X61" s="994"/>
      <c r="Y61" s="994"/>
      <c r="Z61" s="994"/>
      <c r="AA61" s="994"/>
      <c r="AB61" s="994"/>
      <c r="AC61" s="994"/>
      <c r="AD61" s="994"/>
      <c r="AE61" s="995"/>
      <c r="AF61" s="996"/>
      <c r="AG61" s="974"/>
      <c r="AH61" s="974"/>
      <c r="AI61" s="974"/>
      <c r="AJ61" s="997"/>
      <c r="AK61" s="998"/>
      <c r="AL61" s="994"/>
      <c r="AM61" s="994"/>
      <c r="AN61" s="994"/>
      <c r="AO61" s="994"/>
      <c r="AP61" s="994"/>
      <c r="AQ61" s="994"/>
      <c r="AR61" s="994"/>
      <c r="AS61" s="994"/>
      <c r="AT61" s="994"/>
      <c r="AU61" s="994"/>
      <c r="AV61" s="994"/>
      <c r="AW61" s="994"/>
      <c r="AX61" s="994"/>
      <c r="AY61" s="994"/>
      <c r="AZ61" s="999"/>
      <c r="BA61" s="999"/>
      <c r="BB61" s="999"/>
      <c r="BC61" s="999"/>
      <c r="BD61" s="999"/>
      <c r="BE61" s="971"/>
      <c r="BF61" s="971"/>
      <c r="BG61" s="971"/>
      <c r="BH61" s="971"/>
      <c r="BI61" s="972"/>
      <c r="BJ61" s="64"/>
      <c r="BK61" s="64"/>
      <c r="BL61" s="64"/>
      <c r="BM61" s="64"/>
      <c r="BN61" s="64"/>
      <c r="BO61" s="63"/>
      <c r="BP61" s="63"/>
      <c r="BQ61" s="60">
        <v>55</v>
      </c>
      <c r="BR61" s="88"/>
      <c r="BS61" s="966"/>
      <c r="BT61" s="967"/>
      <c r="BU61" s="967"/>
      <c r="BV61" s="967"/>
      <c r="BW61" s="967"/>
      <c r="BX61" s="967"/>
      <c r="BY61" s="967"/>
      <c r="BZ61" s="967"/>
      <c r="CA61" s="967"/>
      <c r="CB61" s="967"/>
      <c r="CC61" s="967"/>
      <c r="CD61" s="967"/>
      <c r="CE61" s="967"/>
      <c r="CF61" s="967"/>
      <c r="CG61" s="968"/>
      <c r="CH61" s="973"/>
      <c r="CI61" s="974"/>
      <c r="CJ61" s="974"/>
      <c r="CK61" s="974"/>
      <c r="CL61" s="984"/>
      <c r="CM61" s="973"/>
      <c r="CN61" s="974"/>
      <c r="CO61" s="974"/>
      <c r="CP61" s="974"/>
      <c r="CQ61" s="984"/>
      <c r="CR61" s="973"/>
      <c r="CS61" s="974"/>
      <c r="CT61" s="974"/>
      <c r="CU61" s="974"/>
      <c r="CV61" s="984"/>
      <c r="CW61" s="973"/>
      <c r="CX61" s="974"/>
      <c r="CY61" s="974"/>
      <c r="CZ61" s="974"/>
      <c r="DA61" s="984"/>
      <c r="DB61" s="973"/>
      <c r="DC61" s="974"/>
      <c r="DD61" s="974"/>
      <c r="DE61" s="974"/>
      <c r="DF61" s="984"/>
      <c r="DG61" s="973"/>
      <c r="DH61" s="974"/>
      <c r="DI61" s="974"/>
      <c r="DJ61" s="974"/>
      <c r="DK61" s="984"/>
      <c r="DL61" s="973"/>
      <c r="DM61" s="974"/>
      <c r="DN61" s="974"/>
      <c r="DO61" s="974"/>
      <c r="DP61" s="984"/>
      <c r="DQ61" s="973"/>
      <c r="DR61" s="974"/>
      <c r="DS61" s="974"/>
      <c r="DT61" s="974"/>
      <c r="DU61" s="984"/>
      <c r="DV61" s="966"/>
      <c r="DW61" s="967"/>
      <c r="DX61" s="967"/>
      <c r="DY61" s="967"/>
      <c r="DZ61" s="985"/>
      <c r="EA61" s="55"/>
    </row>
    <row r="62" spans="1:131" s="52" customFormat="1" ht="26.25" customHeight="1" x14ac:dyDescent="0.15">
      <c r="A62" s="60">
        <v>35</v>
      </c>
      <c r="B62" s="966"/>
      <c r="C62" s="967"/>
      <c r="D62" s="967"/>
      <c r="E62" s="967"/>
      <c r="F62" s="967"/>
      <c r="G62" s="967"/>
      <c r="H62" s="967"/>
      <c r="I62" s="967"/>
      <c r="J62" s="967"/>
      <c r="K62" s="967"/>
      <c r="L62" s="967"/>
      <c r="M62" s="967"/>
      <c r="N62" s="967"/>
      <c r="O62" s="967"/>
      <c r="P62" s="968"/>
      <c r="Q62" s="993"/>
      <c r="R62" s="994"/>
      <c r="S62" s="994"/>
      <c r="T62" s="994"/>
      <c r="U62" s="994"/>
      <c r="V62" s="994"/>
      <c r="W62" s="994"/>
      <c r="X62" s="994"/>
      <c r="Y62" s="994"/>
      <c r="Z62" s="994"/>
      <c r="AA62" s="994"/>
      <c r="AB62" s="994"/>
      <c r="AC62" s="994"/>
      <c r="AD62" s="994"/>
      <c r="AE62" s="995"/>
      <c r="AF62" s="996"/>
      <c r="AG62" s="974"/>
      <c r="AH62" s="974"/>
      <c r="AI62" s="974"/>
      <c r="AJ62" s="997"/>
      <c r="AK62" s="998"/>
      <c r="AL62" s="994"/>
      <c r="AM62" s="994"/>
      <c r="AN62" s="994"/>
      <c r="AO62" s="994"/>
      <c r="AP62" s="994"/>
      <c r="AQ62" s="994"/>
      <c r="AR62" s="994"/>
      <c r="AS62" s="994"/>
      <c r="AT62" s="994"/>
      <c r="AU62" s="994"/>
      <c r="AV62" s="994"/>
      <c r="AW62" s="994"/>
      <c r="AX62" s="994"/>
      <c r="AY62" s="994"/>
      <c r="AZ62" s="999"/>
      <c r="BA62" s="999"/>
      <c r="BB62" s="999"/>
      <c r="BC62" s="999"/>
      <c r="BD62" s="999"/>
      <c r="BE62" s="971"/>
      <c r="BF62" s="971"/>
      <c r="BG62" s="971"/>
      <c r="BH62" s="971"/>
      <c r="BI62" s="972"/>
      <c r="BJ62" s="1000" t="s">
        <v>469</v>
      </c>
      <c r="BK62" s="1001"/>
      <c r="BL62" s="1001"/>
      <c r="BM62" s="1001"/>
      <c r="BN62" s="1002"/>
      <c r="BO62" s="63"/>
      <c r="BP62" s="63"/>
      <c r="BQ62" s="60">
        <v>56</v>
      </c>
      <c r="BR62" s="88"/>
      <c r="BS62" s="966"/>
      <c r="BT62" s="967"/>
      <c r="BU62" s="967"/>
      <c r="BV62" s="967"/>
      <c r="BW62" s="967"/>
      <c r="BX62" s="967"/>
      <c r="BY62" s="967"/>
      <c r="BZ62" s="967"/>
      <c r="CA62" s="967"/>
      <c r="CB62" s="967"/>
      <c r="CC62" s="967"/>
      <c r="CD62" s="967"/>
      <c r="CE62" s="967"/>
      <c r="CF62" s="967"/>
      <c r="CG62" s="968"/>
      <c r="CH62" s="973"/>
      <c r="CI62" s="974"/>
      <c r="CJ62" s="974"/>
      <c r="CK62" s="974"/>
      <c r="CL62" s="984"/>
      <c r="CM62" s="973"/>
      <c r="CN62" s="974"/>
      <c r="CO62" s="974"/>
      <c r="CP62" s="974"/>
      <c r="CQ62" s="984"/>
      <c r="CR62" s="973"/>
      <c r="CS62" s="974"/>
      <c r="CT62" s="974"/>
      <c r="CU62" s="974"/>
      <c r="CV62" s="984"/>
      <c r="CW62" s="973"/>
      <c r="CX62" s="974"/>
      <c r="CY62" s="974"/>
      <c r="CZ62" s="974"/>
      <c r="DA62" s="984"/>
      <c r="DB62" s="973"/>
      <c r="DC62" s="974"/>
      <c r="DD62" s="974"/>
      <c r="DE62" s="974"/>
      <c r="DF62" s="984"/>
      <c r="DG62" s="973"/>
      <c r="DH62" s="974"/>
      <c r="DI62" s="974"/>
      <c r="DJ62" s="974"/>
      <c r="DK62" s="984"/>
      <c r="DL62" s="973"/>
      <c r="DM62" s="974"/>
      <c r="DN62" s="974"/>
      <c r="DO62" s="974"/>
      <c r="DP62" s="984"/>
      <c r="DQ62" s="973"/>
      <c r="DR62" s="974"/>
      <c r="DS62" s="974"/>
      <c r="DT62" s="974"/>
      <c r="DU62" s="984"/>
      <c r="DV62" s="966"/>
      <c r="DW62" s="967"/>
      <c r="DX62" s="967"/>
      <c r="DY62" s="967"/>
      <c r="DZ62" s="985"/>
      <c r="EA62" s="55"/>
    </row>
    <row r="63" spans="1:131" s="52" customFormat="1" ht="26.25" customHeight="1" x14ac:dyDescent="0.15">
      <c r="A63" s="61" t="s">
        <v>254</v>
      </c>
      <c r="B63" s="944" t="s">
        <v>374</v>
      </c>
      <c r="C63" s="945"/>
      <c r="D63" s="945"/>
      <c r="E63" s="945"/>
      <c r="F63" s="945"/>
      <c r="G63" s="945"/>
      <c r="H63" s="945"/>
      <c r="I63" s="945"/>
      <c r="J63" s="945"/>
      <c r="K63" s="945"/>
      <c r="L63" s="945"/>
      <c r="M63" s="945"/>
      <c r="N63" s="945"/>
      <c r="O63" s="945"/>
      <c r="P63" s="946"/>
      <c r="Q63" s="954"/>
      <c r="R63" s="955"/>
      <c r="S63" s="955"/>
      <c r="T63" s="955"/>
      <c r="U63" s="955"/>
      <c r="V63" s="955"/>
      <c r="W63" s="955"/>
      <c r="X63" s="955"/>
      <c r="Y63" s="955"/>
      <c r="Z63" s="955"/>
      <c r="AA63" s="955"/>
      <c r="AB63" s="955"/>
      <c r="AC63" s="955"/>
      <c r="AD63" s="955"/>
      <c r="AE63" s="986"/>
      <c r="AF63" s="987">
        <v>26396</v>
      </c>
      <c r="AG63" s="956"/>
      <c r="AH63" s="956"/>
      <c r="AI63" s="956"/>
      <c r="AJ63" s="988"/>
      <c r="AK63" s="989"/>
      <c r="AL63" s="955"/>
      <c r="AM63" s="955"/>
      <c r="AN63" s="955"/>
      <c r="AO63" s="955"/>
      <c r="AP63" s="956"/>
      <c r="AQ63" s="956"/>
      <c r="AR63" s="956"/>
      <c r="AS63" s="956"/>
      <c r="AT63" s="956"/>
      <c r="AU63" s="956"/>
      <c r="AV63" s="956"/>
      <c r="AW63" s="956"/>
      <c r="AX63" s="956"/>
      <c r="AY63" s="956"/>
      <c r="AZ63" s="990"/>
      <c r="BA63" s="990"/>
      <c r="BB63" s="990"/>
      <c r="BC63" s="990"/>
      <c r="BD63" s="990"/>
      <c r="BE63" s="957"/>
      <c r="BF63" s="957"/>
      <c r="BG63" s="957"/>
      <c r="BH63" s="957"/>
      <c r="BI63" s="958"/>
      <c r="BJ63" s="991" t="s">
        <v>201</v>
      </c>
      <c r="BK63" s="951"/>
      <c r="BL63" s="951"/>
      <c r="BM63" s="951"/>
      <c r="BN63" s="992"/>
      <c r="BO63" s="63"/>
      <c r="BP63" s="63"/>
      <c r="BQ63" s="60">
        <v>57</v>
      </c>
      <c r="BR63" s="88"/>
      <c r="BS63" s="966"/>
      <c r="BT63" s="967"/>
      <c r="BU63" s="967"/>
      <c r="BV63" s="967"/>
      <c r="BW63" s="967"/>
      <c r="BX63" s="967"/>
      <c r="BY63" s="967"/>
      <c r="BZ63" s="967"/>
      <c r="CA63" s="967"/>
      <c r="CB63" s="967"/>
      <c r="CC63" s="967"/>
      <c r="CD63" s="967"/>
      <c r="CE63" s="967"/>
      <c r="CF63" s="967"/>
      <c r="CG63" s="968"/>
      <c r="CH63" s="973"/>
      <c r="CI63" s="974"/>
      <c r="CJ63" s="974"/>
      <c r="CK63" s="974"/>
      <c r="CL63" s="984"/>
      <c r="CM63" s="973"/>
      <c r="CN63" s="974"/>
      <c r="CO63" s="974"/>
      <c r="CP63" s="974"/>
      <c r="CQ63" s="984"/>
      <c r="CR63" s="973"/>
      <c r="CS63" s="974"/>
      <c r="CT63" s="974"/>
      <c r="CU63" s="974"/>
      <c r="CV63" s="984"/>
      <c r="CW63" s="973"/>
      <c r="CX63" s="974"/>
      <c r="CY63" s="974"/>
      <c r="CZ63" s="974"/>
      <c r="DA63" s="984"/>
      <c r="DB63" s="973"/>
      <c r="DC63" s="974"/>
      <c r="DD63" s="974"/>
      <c r="DE63" s="974"/>
      <c r="DF63" s="984"/>
      <c r="DG63" s="973"/>
      <c r="DH63" s="974"/>
      <c r="DI63" s="974"/>
      <c r="DJ63" s="974"/>
      <c r="DK63" s="984"/>
      <c r="DL63" s="973"/>
      <c r="DM63" s="974"/>
      <c r="DN63" s="974"/>
      <c r="DO63" s="974"/>
      <c r="DP63" s="984"/>
      <c r="DQ63" s="973"/>
      <c r="DR63" s="974"/>
      <c r="DS63" s="974"/>
      <c r="DT63" s="974"/>
      <c r="DU63" s="984"/>
      <c r="DV63" s="966"/>
      <c r="DW63" s="967"/>
      <c r="DX63" s="967"/>
      <c r="DY63" s="967"/>
      <c r="DZ63" s="985"/>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966"/>
      <c r="BT64" s="967"/>
      <c r="BU64" s="967"/>
      <c r="BV64" s="967"/>
      <c r="BW64" s="967"/>
      <c r="BX64" s="967"/>
      <c r="BY64" s="967"/>
      <c r="BZ64" s="967"/>
      <c r="CA64" s="967"/>
      <c r="CB64" s="967"/>
      <c r="CC64" s="967"/>
      <c r="CD64" s="967"/>
      <c r="CE64" s="967"/>
      <c r="CF64" s="967"/>
      <c r="CG64" s="968"/>
      <c r="CH64" s="973"/>
      <c r="CI64" s="974"/>
      <c r="CJ64" s="974"/>
      <c r="CK64" s="974"/>
      <c r="CL64" s="984"/>
      <c r="CM64" s="973"/>
      <c r="CN64" s="974"/>
      <c r="CO64" s="974"/>
      <c r="CP64" s="974"/>
      <c r="CQ64" s="984"/>
      <c r="CR64" s="973"/>
      <c r="CS64" s="974"/>
      <c r="CT64" s="974"/>
      <c r="CU64" s="974"/>
      <c r="CV64" s="984"/>
      <c r="CW64" s="973"/>
      <c r="CX64" s="974"/>
      <c r="CY64" s="974"/>
      <c r="CZ64" s="974"/>
      <c r="DA64" s="984"/>
      <c r="DB64" s="973"/>
      <c r="DC64" s="974"/>
      <c r="DD64" s="974"/>
      <c r="DE64" s="974"/>
      <c r="DF64" s="984"/>
      <c r="DG64" s="973"/>
      <c r="DH64" s="974"/>
      <c r="DI64" s="974"/>
      <c r="DJ64" s="974"/>
      <c r="DK64" s="984"/>
      <c r="DL64" s="973"/>
      <c r="DM64" s="974"/>
      <c r="DN64" s="974"/>
      <c r="DO64" s="974"/>
      <c r="DP64" s="984"/>
      <c r="DQ64" s="973"/>
      <c r="DR64" s="974"/>
      <c r="DS64" s="974"/>
      <c r="DT64" s="974"/>
      <c r="DU64" s="984"/>
      <c r="DV64" s="966"/>
      <c r="DW64" s="967"/>
      <c r="DX64" s="967"/>
      <c r="DY64" s="967"/>
      <c r="DZ64" s="985"/>
      <c r="EA64" s="55"/>
    </row>
    <row r="65" spans="1:131" s="52" customFormat="1" ht="26.25" customHeight="1" x14ac:dyDescent="0.15">
      <c r="A65" s="64" t="s">
        <v>454</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966"/>
      <c r="BT65" s="967"/>
      <c r="BU65" s="967"/>
      <c r="BV65" s="967"/>
      <c r="BW65" s="967"/>
      <c r="BX65" s="967"/>
      <c r="BY65" s="967"/>
      <c r="BZ65" s="967"/>
      <c r="CA65" s="967"/>
      <c r="CB65" s="967"/>
      <c r="CC65" s="967"/>
      <c r="CD65" s="967"/>
      <c r="CE65" s="967"/>
      <c r="CF65" s="967"/>
      <c r="CG65" s="968"/>
      <c r="CH65" s="973"/>
      <c r="CI65" s="974"/>
      <c r="CJ65" s="974"/>
      <c r="CK65" s="974"/>
      <c r="CL65" s="984"/>
      <c r="CM65" s="973"/>
      <c r="CN65" s="974"/>
      <c r="CO65" s="974"/>
      <c r="CP65" s="974"/>
      <c r="CQ65" s="984"/>
      <c r="CR65" s="973"/>
      <c r="CS65" s="974"/>
      <c r="CT65" s="974"/>
      <c r="CU65" s="974"/>
      <c r="CV65" s="984"/>
      <c r="CW65" s="973"/>
      <c r="CX65" s="974"/>
      <c r="CY65" s="974"/>
      <c r="CZ65" s="974"/>
      <c r="DA65" s="984"/>
      <c r="DB65" s="973"/>
      <c r="DC65" s="974"/>
      <c r="DD65" s="974"/>
      <c r="DE65" s="974"/>
      <c r="DF65" s="984"/>
      <c r="DG65" s="973"/>
      <c r="DH65" s="974"/>
      <c r="DI65" s="974"/>
      <c r="DJ65" s="974"/>
      <c r="DK65" s="984"/>
      <c r="DL65" s="973"/>
      <c r="DM65" s="974"/>
      <c r="DN65" s="974"/>
      <c r="DO65" s="974"/>
      <c r="DP65" s="984"/>
      <c r="DQ65" s="973"/>
      <c r="DR65" s="974"/>
      <c r="DS65" s="974"/>
      <c r="DT65" s="974"/>
      <c r="DU65" s="984"/>
      <c r="DV65" s="966"/>
      <c r="DW65" s="967"/>
      <c r="DX65" s="967"/>
      <c r="DY65" s="967"/>
      <c r="DZ65" s="985"/>
      <c r="EA65" s="55"/>
    </row>
    <row r="66" spans="1:131" s="52" customFormat="1" ht="26.25" customHeight="1" x14ac:dyDescent="0.15">
      <c r="A66" s="702" t="s">
        <v>416</v>
      </c>
      <c r="B66" s="703"/>
      <c r="C66" s="703"/>
      <c r="D66" s="703"/>
      <c r="E66" s="703"/>
      <c r="F66" s="703"/>
      <c r="G66" s="703"/>
      <c r="H66" s="703"/>
      <c r="I66" s="703"/>
      <c r="J66" s="703"/>
      <c r="K66" s="703"/>
      <c r="L66" s="703"/>
      <c r="M66" s="703"/>
      <c r="N66" s="703"/>
      <c r="O66" s="703"/>
      <c r="P66" s="704"/>
      <c r="Q66" s="694" t="s">
        <v>457</v>
      </c>
      <c r="R66" s="695"/>
      <c r="S66" s="695"/>
      <c r="T66" s="695"/>
      <c r="U66" s="696"/>
      <c r="V66" s="694" t="s">
        <v>458</v>
      </c>
      <c r="W66" s="695"/>
      <c r="X66" s="695"/>
      <c r="Y66" s="695"/>
      <c r="Z66" s="696"/>
      <c r="AA66" s="694" t="s">
        <v>459</v>
      </c>
      <c r="AB66" s="695"/>
      <c r="AC66" s="695"/>
      <c r="AD66" s="695"/>
      <c r="AE66" s="696"/>
      <c r="AF66" s="708" t="s">
        <v>251</v>
      </c>
      <c r="AG66" s="709"/>
      <c r="AH66" s="709"/>
      <c r="AI66" s="709"/>
      <c r="AJ66" s="710"/>
      <c r="AK66" s="694" t="s">
        <v>389</v>
      </c>
      <c r="AL66" s="703"/>
      <c r="AM66" s="703"/>
      <c r="AN66" s="703"/>
      <c r="AO66" s="704"/>
      <c r="AP66" s="694" t="s">
        <v>357</v>
      </c>
      <c r="AQ66" s="695"/>
      <c r="AR66" s="695"/>
      <c r="AS66" s="695"/>
      <c r="AT66" s="696"/>
      <c r="AU66" s="694" t="s">
        <v>470</v>
      </c>
      <c r="AV66" s="695"/>
      <c r="AW66" s="695"/>
      <c r="AX66" s="695"/>
      <c r="AY66" s="696"/>
      <c r="AZ66" s="694" t="s">
        <v>448</v>
      </c>
      <c r="BA66" s="695"/>
      <c r="BB66" s="695"/>
      <c r="BC66" s="695"/>
      <c r="BD66" s="700"/>
      <c r="BE66" s="63"/>
      <c r="BF66" s="63"/>
      <c r="BG66" s="63"/>
      <c r="BH66" s="63"/>
      <c r="BI66" s="63"/>
      <c r="BJ66" s="63"/>
      <c r="BK66" s="63"/>
      <c r="BL66" s="63"/>
      <c r="BM66" s="63"/>
      <c r="BN66" s="63"/>
      <c r="BO66" s="63"/>
      <c r="BP66" s="63"/>
      <c r="BQ66" s="60">
        <v>60</v>
      </c>
      <c r="BR66" s="89"/>
      <c r="BS66" s="937"/>
      <c r="BT66" s="938"/>
      <c r="BU66" s="938"/>
      <c r="BV66" s="938"/>
      <c r="BW66" s="938"/>
      <c r="BX66" s="938"/>
      <c r="BY66" s="938"/>
      <c r="BZ66" s="938"/>
      <c r="CA66" s="938"/>
      <c r="CB66" s="938"/>
      <c r="CC66" s="938"/>
      <c r="CD66" s="938"/>
      <c r="CE66" s="938"/>
      <c r="CF66" s="938"/>
      <c r="CG66" s="939"/>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43"/>
      <c r="EA66" s="55"/>
    </row>
    <row r="67" spans="1:131" s="52" customFormat="1" ht="26.25" customHeight="1" x14ac:dyDescent="0.15">
      <c r="A67" s="705"/>
      <c r="B67" s="706"/>
      <c r="C67" s="706"/>
      <c r="D67" s="706"/>
      <c r="E67" s="706"/>
      <c r="F67" s="706"/>
      <c r="G67" s="706"/>
      <c r="H67" s="706"/>
      <c r="I67" s="706"/>
      <c r="J67" s="706"/>
      <c r="K67" s="706"/>
      <c r="L67" s="706"/>
      <c r="M67" s="706"/>
      <c r="N67" s="706"/>
      <c r="O67" s="706"/>
      <c r="P67" s="707"/>
      <c r="Q67" s="697"/>
      <c r="R67" s="698"/>
      <c r="S67" s="698"/>
      <c r="T67" s="698"/>
      <c r="U67" s="699"/>
      <c r="V67" s="697"/>
      <c r="W67" s="698"/>
      <c r="X67" s="698"/>
      <c r="Y67" s="698"/>
      <c r="Z67" s="699"/>
      <c r="AA67" s="697"/>
      <c r="AB67" s="698"/>
      <c r="AC67" s="698"/>
      <c r="AD67" s="698"/>
      <c r="AE67" s="699"/>
      <c r="AF67" s="711"/>
      <c r="AG67" s="712"/>
      <c r="AH67" s="712"/>
      <c r="AI67" s="712"/>
      <c r="AJ67" s="713"/>
      <c r="AK67" s="714"/>
      <c r="AL67" s="706"/>
      <c r="AM67" s="706"/>
      <c r="AN67" s="706"/>
      <c r="AO67" s="707"/>
      <c r="AP67" s="697"/>
      <c r="AQ67" s="698"/>
      <c r="AR67" s="698"/>
      <c r="AS67" s="698"/>
      <c r="AT67" s="699"/>
      <c r="AU67" s="697"/>
      <c r="AV67" s="698"/>
      <c r="AW67" s="698"/>
      <c r="AX67" s="698"/>
      <c r="AY67" s="699"/>
      <c r="AZ67" s="697"/>
      <c r="BA67" s="698"/>
      <c r="BB67" s="698"/>
      <c r="BC67" s="698"/>
      <c r="BD67" s="701"/>
      <c r="BE67" s="63"/>
      <c r="BF67" s="63"/>
      <c r="BG67" s="63"/>
      <c r="BH67" s="63"/>
      <c r="BI67" s="63"/>
      <c r="BJ67" s="63"/>
      <c r="BK67" s="63"/>
      <c r="BL67" s="63"/>
      <c r="BM67" s="63"/>
      <c r="BN67" s="63"/>
      <c r="BO67" s="63"/>
      <c r="BP67" s="63"/>
      <c r="BQ67" s="60">
        <v>61</v>
      </c>
      <c r="BR67" s="89"/>
      <c r="BS67" s="937"/>
      <c r="BT67" s="938"/>
      <c r="BU67" s="938"/>
      <c r="BV67" s="938"/>
      <c r="BW67" s="938"/>
      <c r="BX67" s="938"/>
      <c r="BY67" s="938"/>
      <c r="BZ67" s="938"/>
      <c r="CA67" s="938"/>
      <c r="CB67" s="938"/>
      <c r="CC67" s="938"/>
      <c r="CD67" s="938"/>
      <c r="CE67" s="938"/>
      <c r="CF67" s="938"/>
      <c r="CG67" s="939"/>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43"/>
      <c r="EA67" s="55"/>
    </row>
    <row r="68" spans="1:131" s="52" customFormat="1" ht="26.25" customHeight="1" x14ac:dyDescent="0.15">
      <c r="A68" s="59">
        <v>1</v>
      </c>
      <c r="B68" s="977" t="s">
        <v>132</v>
      </c>
      <c r="C68" s="978"/>
      <c r="D68" s="978"/>
      <c r="E68" s="978"/>
      <c r="F68" s="978"/>
      <c r="G68" s="978"/>
      <c r="H68" s="978"/>
      <c r="I68" s="978"/>
      <c r="J68" s="978"/>
      <c r="K68" s="978"/>
      <c r="L68" s="978"/>
      <c r="M68" s="978"/>
      <c r="N68" s="978"/>
      <c r="O68" s="978"/>
      <c r="P68" s="979"/>
      <c r="Q68" s="980">
        <v>11670</v>
      </c>
      <c r="R68" s="981"/>
      <c r="S68" s="981"/>
      <c r="T68" s="981"/>
      <c r="U68" s="981"/>
      <c r="V68" s="981">
        <v>11387</v>
      </c>
      <c r="W68" s="981"/>
      <c r="X68" s="981"/>
      <c r="Y68" s="981"/>
      <c r="Z68" s="981"/>
      <c r="AA68" s="981">
        <v>282</v>
      </c>
      <c r="AB68" s="981"/>
      <c r="AC68" s="981"/>
      <c r="AD68" s="981"/>
      <c r="AE68" s="981"/>
      <c r="AF68" s="981">
        <v>282</v>
      </c>
      <c r="AG68" s="981"/>
      <c r="AH68" s="981"/>
      <c r="AI68" s="981"/>
      <c r="AJ68" s="981"/>
      <c r="AK68" s="981">
        <v>5893</v>
      </c>
      <c r="AL68" s="981"/>
      <c r="AM68" s="981"/>
      <c r="AN68" s="981"/>
      <c r="AO68" s="981"/>
      <c r="AP68" s="981">
        <v>0</v>
      </c>
      <c r="AQ68" s="981"/>
      <c r="AR68" s="981"/>
      <c r="AS68" s="981"/>
      <c r="AT68" s="981"/>
      <c r="AU68" s="981">
        <v>0</v>
      </c>
      <c r="AV68" s="981"/>
      <c r="AW68" s="981"/>
      <c r="AX68" s="981"/>
      <c r="AY68" s="981"/>
      <c r="AZ68" s="982"/>
      <c r="BA68" s="982"/>
      <c r="BB68" s="982"/>
      <c r="BC68" s="982"/>
      <c r="BD68" s="983"/>
      <c r="BE68" s="63"/>
      <c r="BF68" s="63"/>
      <c r="BG68" s="63"/>
      <c r="BH68" s="63"/>
      <c r="BI68" s="63"/>
      <c r="BJ68" s="63"/>
      <c r="BK68" s="63"/>
      <c r="BL68" s="63"/>
      <c r="BM68" s="63"/>
      <c r="BN68" s="63"/>
      <c r="BO68" s="63"/>
      <c r="BP68" s="63"/>
      <c r="BQ68" s="60">
        <v>62</v>
      </c>
      <c r="BR68" s="89"/>
      <c r="BS68" s="937"/>
      <c r="BT68" s="938"/>
      <c r="BU68" s="938"/>
      <c r="BV68" s="938"/>
      <c r="BW68" s="938"/>
      <c r="BX68" s="938"/>
      <c r="BY68" s="938"/>
      <c r="BZ68" s="938"/>
      <c r="CA68" s="938"/>
      <c r="CB68" s="938"/>
      <c r="CC68" s="938"/>
      <c r="CD68" s="938"/>
      <c r="CE68" s="938"/>
      <c r="CF68" s="938"/>
      <c r="CG68" s="939"/>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43"/>
      <c r="EA68" s="55"/>
    </row>
    <row r="69" spans="1:131" s="52" customFormat="1" ht="26.25" customHeight="1" x14ac:dyDescent="0.15">
      <c r="A69" s="60">
        <v>2</v>
      </c>
      <c r="B69" s="966" t="s">
        <v>115</v>
      </c>
      <c r="C69" s="967"/>
      <c r="D69" s="967"/>
      <c r="E69" s="967"/>
      <c r="F69" s="967"/>
      <c r="G69" s="967"/>
      <c r="H69" s="967"/>
      <c r="I69" s="967"/>
      <c r="J69" s="967"/>
      <c r="K69" s="967"/>
      <c r="L69" s="967"/>
      <c r="M69" s="967"/>
      <c r="N69" s="967"/>
      <c r="O69" s="967"/>
      <c r="P69" s="968"/>
      <c r="Q69" s="969">
        <v>52</v>
      </c>
      <c r="R69" s="970"/>
      <c r="S69" s="970"/>
      <c r="T69" s="970"/>
      <c r="U69" s="970"/>
      <c r="V69" s="970">
        <v>45</v>
      </c>
      <c r="W69" s="970"/>
      <c r="X69" s="970"/>
      <c r="Y69" s="970"/>
      <c r="Z69" s="970"/>
      <c r="AA69" s="970">
        <v>7</v>
      </c>
      <c r="AB69" s="970"/>
      <c r="AC69" s="970"/>
      <c r="AD69" s="970"/>
      <c r="AE69" s="970"/>
      <c r="AF69" s="970">
        <v>7</v>
      </c>
      <c r="AG69" s="970"/>
      <c r="AH69" s="970"/>
      <c r="AI69" s="970"/>
      <c r="AJ69" s="970"/>
      <c r="AK69" s="970">
        <v>0</v>
      </c>
      <c r="AL69" s="970"/>
      <c r="AM69" s="970"/>
      <c r="AN69" s="970"/>
      <c r="AO69" s="970"/>
      <c r="AP69" s="970">
        <v>0</v>
      </c>
      <c r="AQ69" s="970"/>
      <c r="AR69" s="970"/>
      <c r="AS69" s="970"/>
      <c r="AT69" s="970"/>
      <c r="AU69" s="970">
        <v>0</v>
      </c>
      <c r="AV69" s="970"/>
      <c r="AW69" s="970"/>
      <c r="AX69" s="970"/>
      <c r="AY69" s="970"/>
      <c r="AZ69" s="971"/>
      <c r="BA69" s="971"/>
      <c r="BB69" s="971"/>
      <c r="BC69" s="971"/>
      <c r="BD69" s="972"/>
      <c r="BE69" s="63"/>
      <c r="BF69" s="63"/>
      <c r="BG69" s="63"/>
      <c r="BH69" s="63"/>
      <c r="BI69" s="63"/>
      <c r="BJ69" s="63"/>
      <c r="BK69" s="63"/>
      <c r="BL69" s="63"/>
      <c r="BM69" s="63"/>
      <c r="BN69" s="63"/>
      <c r="BO69" s="63"/>
      <c r="BP69" s="63"/>
      <c r="BQ69" s="60">
        <v>63</v>
      </c>
      <c r="BR69" s="89"/>
      <c r="BS69" s="937"/>
      <c r="BT69" s="938"/>
      <c r="BU69" s="938"/>
      <c r="BV69" s="938"/>
      <c r="BW69" s="938"/>
      <c r="BX69" s="938"/>
      <c r="BY69" s="938"/>
      <c r="BZ69" s="938"/>
      <c r="CA69" s="938"/>
      <c r="CB69" s="938"/>
      <c r="CC69" s="938"/>
      <c r="CD69" s="938"/>
      <c r="CE69" s="938"/>
      <c r="CF69" s="938"/>
      <c r="CG69" s="939"/>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43"/>
      <c r="EA69" s="55"/>
    </row>
    <row r="70" spans="1:131" s="52" customFormat="1" ht="26.25" customHeight="1" x14ac:dyDescent="0.15">
      <c r="A70" s="60">
        <v>3</v>
      </c>
      <c r="B70" s="966" t="s">
        <v>193</v>
      </c>
      <c r="C70" s="967"/>
      <c r="D70" s="967"/>
      <c r="E70" s="967"/>
      <c r="F70" s="967"/>
      <c r="G70" s="967"/>
      <c r="H70" s="967"/>
      <c r="I70" s="967"/>
      <c r="J70" s="967"/>
      <c r="K70" s="967"/>
      <c r="L70" s="967"/>
      <c r="M70" s="967"/>
      <c r="N70" s="967"/>
      <c r="O70" s="967"/>
      <c r="P70" s="968"/>
      <c r="Q70" s="969">
        <v>10</v>
      </c>
      <c r="R70" s="970"/>
      <c r="S70" s="970"/>
      <c r="T70" s="970"/>
      <c r="U70" s="970"/>
      <c r="V70" s="970">
        <v>8</v>
      </c>
      <c r="W70" s="970"/>
      <c r="X70" s="970"/>
      <c r="Y70" s="970"/>
      <c r="Z70" s="970"/>
      <c r="AA70" s="970">
        <v>3</v>
      </c>
      <c r="AB70" s="970"/>
      <c r="AC70" s="970"/>
      <c r="AD70" s="970"/>
      <c r="AE70" s="970"/>
      <c r="AF70" s="970">
        <v>3</v>
      </c>
      <c r="AG70" s="970"/>
      <c r="AH70" s="970"/>
      <c r="AI70" s="970"/>
      <c r="AJ70" s="970"/>
      <c r="AK70" s="970">
        <v>0</v>
      </c>
      <c r="AL70" s="970"/>
      <c r="AM70" s="970"/>
      <c r="AN70" s="970"/>
      <c r="AO70" s="970"/>
      <c r="AP70" s="970">
        <v>0</v>
      </c>
      <c r="AQ70" s="970"/>
      <c r="AR70" s="970"/>
      <c r="AS70" s="970"/>
      <c r="AT70" s="970"/>
      <c r="AU70" s="970">
        <v>0</v>
      </c>
      <c r="AV70" s="970"/>
      <c r="AW70" s="970"/>
      <c r="AX70" s="970"/>
      <c r="AY70" s="970"/>
      <c r="AZ70" s="971"/>
      <c r="BA70" s="971"/>
      <c r="BB70" s="971"/>
      <c r="BC70" s="971"/>
      <c r="BD70" s="972"/>
      <c r="BE70" s="63"/>
      <c r="BF70" s="63"/>
      <c r="BG70" s="63"/>
      <c r="BH70" s="63"/>
      <c r="BI70" s="63"/>
      <c r="BJ70" s="63"/>
      <c r="BK70" s="63"/>
      <c r="BL70" s="63"/>
      <c r="BM70" s="63"/>
      <c r="BN70" s="63"/>
      <c r="BO70" s="63"/>
      <c r="BP70" s="63"/>
      <c r="BQ70" s="60">
        <v>64</v>
      </c>
      <c r="BR70" s="89"/>
      <c r="BS70" s="937"/>
      <c r="BT70" s="938"/>
      <c r="BU70" s="938"/>
      <c r="BV70" s="938"/>
      <c r="BW70" s="938"/>
      <c r="BX70" s="938"/>
      <c r="BY70" s="938"/>
      <c r="BZ70" s="938"/>
      <c r="CA70" s="938"/>
      <c r="CB70" s="938"/>
      <c r="CC70" s="938"/>
      <c r="CD70" s="938"/>
      <c r="CE70" s="938"/>
      <c r="CF70" s="938"/>
      <c r="CG70" s="939"/>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43"/>
      <c r="EA70" s="55"/>
    </row>
    <row r="71" spans="1:131" s="52" customFormat="1" ht="26.25" customHeight="1" x14ac:dyDescent="0.15">
      <c r="A71" s="60">
        <v>4</v>
      </c>
      <c r="B71" s="966" t="s">
        <v>550</v>
      </c>
      <c r="C71" s="967"/>
      <c r="D71" s="967"/>
      <c r="E71" s="967"/>
      <c r="F71" s="967"/>
      <c r="G71" s="967"/>
      <c r="H71" s="967"/>
      <c r="I71" s="967"/>
      <c r="J71" s="967"/>
      <c r="K71" s="967"/>
      <c r="L71" s="967"/>
      <c r="M71" s="967"/>
      <c r="N71" s="967"/>
      <c r="O71" s="967"/>
      <c r="P71" s="968"/>
      <c r="Q71" s="969">
        <v>2</v>
      </c>
      <c r="R71" s="970"/>
      <c r="S71" s="970"/>
      <c r="T71" s="970"/>
      <c r="U71" s="970"/>
      <c r="V71" s="970">
        <v>0</v>
      </c>
      <c r="W71" s="970"/>
      <c r="X71" s="970"/>
      <c r="Y71" s="970"/>
      <c r="Z71" s="970"/>
      <c r="AA71" s="970">
        <v>2</v>
      </c>
      <c r="AB71" s="970"/>
      <c r="AC71" s="970"/>
      <c r="AD71" s="970"/>
      <c r="AE71" s="970"/>
      <c r="AF71" s="970">
        <v>2</v>
      </c>
      <c r="AG71" s="970"/>
      <c r="AH71" s="970"/>
      <c r="AI71" s="970"/>
      <c r="AJ71" s="970"/>
      <c r="AK71" s="970">
        <v>0</v>
      </c>
      <c r="AL71" s="970"/>
      <c r="AM71" s="970"/>
      <c r="AN71" s="970"/>
      <c r="AO71" s="970"/>
      <c r="AP71" s="970">
        <v>0</v>
      </c>
      <c r="AQ71" s="970"/>
      <c r="AR71" s="970"/>
      <c r="AS71" s="970"/>
      <c r="AT71" s="970"/>
      <c r="AU71" s="970">
        <v>0</v>
      </c>
      <c r="AV71" s="970"/>
      <c r="AW71" s="970"/>
      <c r="AX71" s="970"/>
      <c r="AY71" s="970"/>
      <c r="AZ71" s="971"/>
      <c r="BA71" s="971"/>
      <c r="BB71" s="971"/>
      <c r="BC71" s="971"/>
      <c r="BD71" s="972"/>
      <c r="BE71" s="63"/>
      <c r="BF71" s="63"/>
      <c r="BG71" s="63"/>
      <c r="BH71" s="63"/>
      <c r="BI71" s="63"/>
      <c r="BJ71" s="63"/>
      <c r="BK71" s="63"/>
      <c r="BL71" s="63"/>
      <c r="BM71" s="63"/>
      <c r="BN71" s="63"/>
      <c r="BO71" s="63"/>
      <c r="BP71" s="63"/>
      <c r="BQ71" s="60">
        <v>65</v>
      </c>
      <c r="BR71" s="89"/>
      <c r="BS71" s="937"/>
      <c r="BT71" s="938"/>
      <c r="BU71" s="938"/>
      <c r="BV71" s="938"/>
      <c r="BW71" s="938"/>
      <c r="BX71" s="938"/>
      <c r="BY71" s="938"/>
      <c r="BZ71" s="938"/>
      <c r="CA71" s="938"/>
      <c r="CB71" s="938"/>
      <c r="CC71" s="938"/>
      <c r="CD71" s="938"/>
      <c r="CE71" s="938"/>
      <c r="CF71" s="938"/>
      <c r="CG71" s="939"/>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43"/>
      <c r="EA71" s="55"/>
    </row>
    <row r="72" spans="1:131" s="52" customFormat="1" ht="26.25" customHeight="1" x14ac:dyDescent="0.15">
      <c r="A72" s="60">
        <v>5</v>
      </c>
      <c r="B72" s="966" t="s">
        <v>205</v>
      </c>
      <c r="C72" s="967"/>
      <c r="D72" s="967"/>
      <c r="E72" s="967"/>
      <c r="F72" s="967"/>
      <c r="G72" s="967"/>
      <c r="H72" s="967"/>
      <c r="I72" s="967"/>
      <c r="J72" s="967"/>
      <c r="K72" s="967"/>
      <c r="L72" s="967"/>
      <c r="M72" s="967"/>
      <c r="N72" s="967"/>
      <c r="O72" s="967"/>
      <c r="P72" s="968"/>
      <c r="Q72" s="969">
        <v>5</v>
      </c>
      <c r="R72" s="970"/>
      <c r="S72" s="970"/>
      <c r="T72" s="970"/>
      <c r="U72" s="970"/>
      <c r="V72" s="970">
        <v>2</v>
      </c>
      <c r="W72" s="970"/>
      <c r="X72" s="970"/>
      <c r="Y72" s="970"/>
      <c r="Z72" s="970"/>
      <c r="AA72" s="970">
        <v>3</v>
      </c>
      <c r="AB72" s="970"/>
      <c r="AC72" s="970"/>
      <c r="AD72" s="970"/>
      <c r="AE72" s="970"/>
      <c r="AF72" s="970">
        <v>3</v>
      </c>
      <c r="AG72" s="970"/>
      <c r="AH72" s="970"/>
      <c r="AI72" s="970"/>
      <c r="AJ72" s="970"/>
      <c r="AK72" s="970">
        <v>0</v>
      </c>
      <c r="AL72" s="970"/>
      <c r="AM72" s="970"/>
      <c r="AN72" s="970"/>
      <c r="AO72" s="970"/>
      <c r="AP72" s="970">
        <v>0</v>
      </c>
      <c r="AQ72" s="970"/>
      <c r="AR72" s="970"/>
      <c r="AS72" s="970"/>
      <c r="AT72" s="970"/>
      <c r="AU72" s="970">
        <v>0</v>
      </c>
      <c r="AV72" s="970"/>
      <c r="AW72" s="970"/>
      <c r="AX72" s="970"/>
      <c r="AY72" s="970"/>
      <c r="AZ72" s="971"/>
      <c r="BA72" s="971"/>
      <c r="BB72" s="971"/>
      <c r="BC72" s="971"/>
      <c r="BD72" s="972"/>
      <c r="BE72" s="63"/>
      <c r="BF72" s="63"/>
      <c r="BG72" s="63"/>
      <c r="BH72" s="63"/>
      <c r="BI72" s="63"/>
      <c r="BJ72" s="63"/>
      <c r="BK72" s="63"/>
      <c r="BL72" s="63"/>
      <c r="BM72" s="63"/>
      <c r="BN72" s="63"/>
      <c r="BO72" s="63"/>
      <c r="BP72" s="63"/>
      <c r="BQ72" s="60">
        <v>66</v>
      </c>
      <c r="BR72" s="89"/>
      <c r="BS72" s="937"/>
      <c r="BT72" s="938"/>
      <c r="BU72" s="938"/>
      <c r="BV72" s="938"/>
      <c r="BW72" s="938"/>
      <c r="BX72" s="938"/>
      <c r="BY72" s="938"/>
      <c r="BZ72" s="938"/>
      <c r="CA72" s="938"/>
      <c r="CB72" s="938"/>
      <c r="CC72" s="938"/>
      <c r="CD72" s="938"/>
      <c r="CE72" s="938"/>
      <c r="CF72" s="938"/>
      <c r="CG72" s="939"/>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43"/>
      <c r="EA72" s="55"/>
    </row>
    <row r="73" spans="1:131" s="52" customFormat="1" ht="26.25" customHeight="1" x14ac:dyDescent="0.15">
      <c r="A73" s="60">
        <v>6</v>
      </c>
      <c r="B73" s="966" t="s">
        <v>551</v>
      </c>
      <c r="C73" s="967"/>
      <c r="D73" s="967"/>
      <c r="E73" s="967"/>
      <c r="F73" s="967"/>
      <c r="G73" s="967"/>
      <c r="H73" s="967"/>
      <c r="I73" s="967"/>
      <c r="J73" s="967"/>
      <c r="K73" s="967"/>
      <c r="L73" s="967"/>
      <c r="M73" s="967"/>
      <c r="N73" s="967"/>
      <c r="O73" s="967"/>
      <c r="P73" s="968"/>
      <c r="Q73" s="969">
        <v>37</v>
      </c>
      <c r="R73" s="970"/>
      <c r="S73" s="970"/>
      <c r="T73" s="970"/>
      <c r="U73" s="970"/>
      <c r="V73" s="970">
        <v>31</v>
      </c>
      <c r="W73" s="970"/>
      <c r="X73" s="970"/>
      <c r="Y73" s="970"/>
      <c r="Z73" s="970"/>
      <c r="AA73" s="970">
        <v>6</v>
      </c>
      <c r="AB73" s="970"/>
      <c r="AC73" s="970"/>
      <c r="AD73" s="970"/>
      <c r="AE73" s="970"/>
      <c r="AF73" s="970">
        <v>6</v>
      </c>
      <c r="AG73" s="970"/>
      <c r="AH73" s="970"/>
      <c r="AI73" s="970"/>
      <c r="AJ73" s="970"/>
      <c r="AK73" s="970">
        <v>6</v>
      </c>
      <c r="AL73" s="970"/>
      <c r="AM73" s="970"/>
      <c r="AN73" s="970"/>
      <c r="AO73" s="970"/>
      <c r="AP73" s="970">
        <v>0</v>
      </c>
      <c r="AQ73" s="970"/>
      <c r="AR73" s="970"/>
      <c r="AS73" s="970"/>
      <c r="AT73" s="970"/>
      <c r="AU73" s="970">
        <v>0</v>
      </c>
      <c r="AV73" s="970"/>
      <c r="AW73" s="970"/>
      <c r="AX73" s="970"/>
      <c r="AY73" s="970"/>
      <c r="AZ73" s="971"/>
      <c r="BA73" s="971"/>
      <c r="BB73" s="971"/>
      <c r="BC73" s="971"/>
      <c r="BD73" s="972"/>
      <c r="BE73" s="63"/>
      <c r="BF73" s="63"/>
      <c r="BG73" s="63"/>
      <c r="BH73" s="63"/>
      <c r="BI73" s="63"/>
      <c r="BJ73" s="63"/>
      <c r="BK73" s="63"/>
      <c r="BL73" s="63"/>
      <c r="BM73" s="63"/>
      <c r="BN73" s="63"/>
      <c r="BO73" s="63"/>
      <c r="BP73" s="63"/>
      <c r="BQ73" s="60">
        <v>67</v>
      </c>
      <c r="BR73" s="89"/>
      <c r="BS73" s="937"/>
      <c r="BT73" s="938"/>
      <c r="BU73" s="938"/>
      <c r="BV73" s="938"/>
      <c r="BW73" s="938"/>
      <c r="BX73" s="938"/>
      <c r="BY73" s="938"/>
      <c r="BZ73" s="938"/>
      <c r="CA73" s="938"/>
      <c r="CB73" s="938"/>
      <c r="CC73" s="938"/>
      <c r="CD73" s="938"/>
      <c r="CE73" s="938"/>
      <c r="CF73" s="938"/>
      <c r="CG73" s="939"/>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43"/>
      <c r="EA73" s="55"/>
    </row>
    <row r="74" spans="1:131" s="52" customFormat="1" ht="26.25" customHeight="1" x14ac:dyDescent="0.15">
      <c r="A74" s="60">
        <v>7</v>
      </c>
      <c r="B74" s="966" t="s">
        <v>393</v>
      </c>
      <c r="C74" s="967"/>
      <c r="D74" s="967"/>
      <c r="E74" s="967"/>
      <c r="F74" s="967"/>
      <c r="G74" s="967"/>
      <c r="H74" s="967"/>
      <c r="I74" s="967"/>
      <c r="J74" s="967"/>
      <c r="K74" s="967"/>
      <c r="L74" s="967"/>
      <c r="M74" s="967"/>
      <c r="N74" s="967"/>
      <c r="O74" s="967"/>
      <c r="P74" s="968"/>
      <c r="Q74" s="969">
        <v>311</v>
      </c>
      <c r="R74" s="970"/>
      <c r="S74" s="970"/>
      <c r="T74" s="970"/>
      <c r="U74" s="970"/>
      <c r="V74" s="970">
        <v>292</v>
      </c>
      <c r="W74" s="970"/>
      <c r="X74" s="970"/>
      <c r="Y74" s="970"/>
      <c r="Z74" s="970"/>
      <c r="AA74" s="970">
        <v>19</v>
      </c>
      <c r="AB74" s="970"/>
      <c r="AC74" s="970"/>
      <c r="AD74" s="970"/>
      <c r="AE74" s="970"/>
      <c r="AF74" s="970">
        <v>19</v>
      </c>
      <c r="AG74" s="970"/>
      <c r="AH74" s="970"/>
      <c r="AI74" s="970"/>
      <c r="AJ74" s="970"/>
      <c r="AK74" s="970">
        <v>21</v>
      </c>
      <c r="AL74" s="970"/>
      <c r="AM74" s="970"/>
      <c r="AN74" s="970"/>
      <c r="AO74" s="970"/>
      <c r="AP74" s="970">
        <v>0</v>
      </c>
      <c r="AQ74" s="970"/>
      <c r="AR74" s="970"/>
      <c r="AS74" s="970"/>
      <c r="AT74" s="970"/>
      <c r="AU74" s="970">
        <v>0</v>
      </c>
      <c r="AV74" s="970"/>
      <c r="AW74" s="970"/>
      <c r="AX74" s="970"/>
      <c r="AY74" s="970"/>
      <c r="AZ74" s="971"/>
      <c r="BA74" s="971"/>
      <c r="BB74" s="971"/>
      <c r="BC74" s="971"/>
      <c r="BD74" s="972"/>
      <c r="BE74" s="63"/>
      <c r="BF74" s="63"/>
      <c r="BG74" s="63"/>
      <c r="BH74" s="63"/>
      <c r="BI74" s="63"/>
      <c r="BJ74" s="63"/>
      <c r="BK74" s="63"/>
      <c r="BL74" s="63"/>
      <c r="BM74" s="63"/>
      <c r="BN74" s="63"/>
      <c r="BO74" s="63"/>
      <c r="BP74" s="63"/>
      <c r="BQ74" s="60">
        <v>68</v>
      </c>
      <c r="BR74" s="89"/>
      <c r="BS74" s="937"/>
      <c r="BT74" s="938"/>
      <c r="BU74" s="938"/>
      <c r="BV74" s="938"/>
      <c r="BW74" s="938"/>
      <c r="BX74" s="938"/>
      <c r="BY74" s="938"/>
      <c r="BZ74" s="938"/>
      <c r="CA74" s="938"/>
      <c r="CB74" s="938"/>
      <c r="CC74" s="938"/>
      <c r="CD74" s="938"/>
      <c r="CE74" s="938"/>
      <c r="CF74" s="938"/>
      <c r="CG74" s="939"/>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43"/>
      <c r="EA74" s="55"/>
    </row>
    <row r="75" spans="1:131" s="52" customFormat="1" ht="26.25" customHeight="1" x14ac:dyDescent="0.15">
      <c r="A75" s="60">
        <v>8</v>
      </c>
      <c r="B75" s="966" t="s">
        <v>552</v>
      </c>
      <c r="C75" s="967"/>
      <c r="D75" s="967"/>
      <c r="E75" s="967"/>
      <c r="F75" s="967"/>
      <c r="G75" s="967"/>
      <c r="H75" s="967"/>
      <c r="I75" s="967"/>
      <c r="J75" s="967"/>
      <c r="K75" s="967"/>
      <c r="L75" s="967"/>
      <c r="M75" s="967"/>
      <c r="N75" s="967"/>
      <c r="O75" s="967"/>
      <c r="P75" s="968"/>
      <c r="Q75" s="973">
        <v>229800</v>
      </c>
      <c r="R75" s="974"/>
      <c r="S75" s="974"/>
      <c r="T75" s="974"/>
      <c r="U75" s="975"/>
      <c r="V75" s="976">
        <v>217808</v>
      </c>
      <c r="W75" s="974"/>
      <c r="X75" s="974"/>
      <c r="Y75" s="974"/>
      <c r="Z75" s="975"/>
      <c r="AA75" s="976">
        <v>11992</v>
      </c>
      <c r="AB75" s="974"/>
      <c r="AC75" s="974"/>
      <c r="AD75" s="974"/>
      <c r="AE75" s="975"/>
      <c r="AF75" s="976">
        <v>11992</v>
      </c>
      <c r="AG75" s="974"/>
      <c r="AH75" s="974"/>
      <c r="AI75" s="974"/>
      <c r="AJ75" s="975"/>
      <c r="AK75" s="976">
        <v>83</v>
      </c>
      <c r="AL75" s="974"/>
      <c r="AM75" s="974"/>
      <c r="AN75" s="974"/>
      <c r="AO75" s="975"/>
      <c r="AP75" s="976">
        <v>0</v>
      </c>
      <c r="AQ75" s="974"/>
      <c r="AR75" s="974"/>
      <c r="AS75" s="974"/>
      <c r="AT75" s="975"/>
      <c r="AU75" s="976">
        <v>0</v>
      </c>
      <c r="AV75" s="974"/>
      <c r="AW75" s="974"/>
      <c r="AX75" s="974"/>
      <c r="AY75" s="975"/>
      <c r="AZ75" s="971"/>
      <c r="BA75" s="971"/>
      <c r="BB75" s="971"/>
      <c r="BC75" s="971"/>
      <c r="BD75" s="972"/>
      <c r="BE75" s="63"/>
      <c r="BF75" s="63"/>
      <c r="BG75" s="63"/>
      <c r="BH75" s="63"/>
      <c r="BI75" s="63"/>
      <c r="BJ75" s="63"/>
      <c r="BK75" s="63"/>
      <c r="BL75" s="63"/>
      <c r="BM75" s="63"/>
      <c r="BN75" s="63"/>
      <c r="BO75" s="63"/>
      <c r="BP75" s="63"/>
      <c r="BQ75" s="60">
        <v>69</v>
      </c>
      <c r="BR75" s="89"/>
      <c r="BS75" s="937"/>
      <c r="BT75" s="938"/>
      <c r="BU75" s="938"/>
      <c r="BV75" s="938"/>
      <c r="BW75" s="938"/>
      <c r="BX75" s="938"/>
      <c r="BY75" s="938"/>
      <c r="BZ75" s="938"/>
      <c r="CA75" s="938"/>
      <c r="CB75" s="938"/>
      <c r="CC75" s="938"/>
      <c r="CD75" s="938"/>
      <c r="CE75" s="938"/>
      <c r="CF75" s="938"/>
      <c r="CG75" s="939"/>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43"/>
      <c r="EA75" s="55"/>
    </row>
    <row r="76" spans="1:131" s="52" customFormat="1" ht="26.25" customHeight="1" x14ac:dyDescent="0.15">
      <c r="A76" s="60">
        <v>9</v>
      </c>
      <c r="B76" s="966" t="s">
        <v>223</v>
      </c>
      <c r="C76" s="967"/>
      <c r="D76" s="967"/>
      <c r="E76" s="967"/>
      <c r="F76" s="967"/>
      <c r="G76" s="967"/>
      <c r="H76" s="967"/>
      <c r="I76" s="967"/>
      <c r="J76" s="967"/>
      <c r="K76" s="967"/>
      <c r="L76" s="967"/>
      <c r="M76" s="967"/>
      <c r="N76" s="967"/>
      <c r="O76" s="967"/>
      <c r="P76" s="968"/>
      <c r="Q76" s="973">
        <v>3539</v>
      </c>
      <c r="R76" s="974"/>
      <c r="S76" s="974"/>
      <c r="T76" s="974"/>
      <c r="U76" s="975"/>
      <c r="V76" s="976">
        <v>3356</v>
      </c>
      <c r="W76" s="974"/>
      <c r="X76" s="974"/>
      <c r="Y76" s="974"/>
      <c r="Z76" s="975"/>
      <c r="AA76" s="976">
        <v>182</v>
      </c>
      <c r="AB76" s="974"/>
      <c r="AC76" s="974"/>
      <c r="AD76" s="974"/>
      <c r="AE76" s="975"/>
      <c r="AF76" s="976">
        <v>182</v>
      </c>
      <c r="AG76" s="974"/>
      <c r="AH76" s="974"/>
      <c r="AI76" s="974"/>
      <c r="AJ76" s="975"/>
      <c r="AK76" s="976">
        <v>0</v>
      </c>
      <c r="AL76" s="974"/>
      <c r="AM76" s="974"/>
      <c r="AN76" s="974"/>
      <c r="AO76" s="975"/>
      <c r="AP76" s="976">
        <v>2084</v>
      </c>
      <c r="AQ76" s="974"/>
      <c r="AR76" s="974"/>
      <c r="AS76" s="974"/>
      <c r="AT76" s="975"/>
      <c r="AU76" s="976">
        <v>684</v>
      </c>
      <c r="AV76" s="974"/>
      <c r="AW76" s="974"/>
      <c r="AX76" s="974"/>
      <c r="AY76" s="975"/>
      <c r="AZ76" s="971"/>
      <c r="BA76" s="971"/>
      <c r="BB76" s="971"/>
      <c r="BC76" s="971"/>
      <c r="BD76" s="972"/>
      <c r="BE76" s="63"/>
      <c r="BF76" s="63"/>
      <c r="BG76" s="63"/>
      <c r="BH76" s="63"/>
      <c r="BI76" s="63"/>
      <c r="BJ76" s="63"/>
      <c r="BK76" s="63"/>
      <c r="BL76" s="63"/>
      <c r="BM76" s="63"/>
      <c r="BN76" s="63"/>
      <c r="BO76" s="63"/>
      <c r="BP76" s="63"/>
      <c r="BQ76" s="60">
        <v>70</v>
      </c>
      <c r="BR76" s="89"/>
      <c r="BS76" s="937"/>
      <c r="BT76" s="938"/>
      <c r="BU76" s="938"/>
      <c r="BV76" s="938"/>
      <c r="BW76" s="938"/>
      <c r="BX76" s="938"/>
      <c r="BY76" s="938"/>
      <c r="BZ76" s="938"/>
      <c r="CA76" s="938"/>
      <c r="CB76" s="938"/>
      <c r="CC76" s="938"/>
      <c r="CD76" s="938"/>
      <c r="CE76" s="938"/>
      <c r="CF76" s="938"/>
      <c r="CG76" s="939"/>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43"/>
      <c r="EA76" s="55"/>
    </row>
    <row r="77" spans="1:131" s="52" customFormat="1" ht="26.25" customHeight="1" x14ac:dyDescent="0.15">
      <c r="A77" s="60">
        <v>10</v>
      </c>
      <c r="B77" s="966"/>
      <c r="C77" s="967"/>
      <c r="D77" s="967"/>
      <c r="E77" s="967"/>
      <c r="F77" s="967"/>
      <c r="G77" s="967"/>
      <c r="H77" s="967"/>
      <c r="I77" s="967"/>
      <c r="J77" s="967"/>
      <c r="K77" s="967"/>
      <c r="L77" s="967"/>
      <c r="M77" s="967"/>
      <c r="N77" s="967"/>
      <c r="O77" s="967"/>
      <c r="P77" s="968"/>
      <c r="Q77" s="973"/>
      <c r="R77" s="974"/>
      <c r="S77" s="974"/>
      <c r="T77" s="974"/>
      <c r="U77" s="975"/>
      <c r="V77" s="976"/>
      <c r="W77" s="974"/>
      <c r="X77" s="974"/>
      <c r="Y77" s="974"/>
      <c r="Z77" s="975"/>
      <c r="AA77" s="976"/>
      <c r="AB77" s="974"/>
      <c r="AC77" s="974"/>
      <c r="AD77" s="974"/>
      <c r="AE77" s="975"/>
      <c r="AF77" s="976"/>
      <c r="AG77" s="974"/>
      <c r="AH77" s="974"/>
      <c r="AI77" s="974"/>
      <c r="AJ77" s="975"/>
      <c r="AK77" s="976"/>
      <c r="AL77" s="974"/>
      <c r="AM77" s="974"/>
      <c r="AN77" s="974"/>
      <c r="AO77" s="975"/>
      <c r="AP77" s="976"/>
      <c r="AQ77" s="974"/>
      <c r="AR77" s="974"/>
      <c r="AS77" s="974"/>
      <c r="AT77" s="975"/>
      <c r="AU77" s="976"/>
      <c r="AV77" s="974"/>
      <c r="AW77" s="974"/>
      <c r="AX77" s="974"/>
      <c r="AY77" s="975"/>
      <c r="AZ77" s="971"/>
      <c r="BA77" s="971"/>
      <c r="BB77" s="971"/>
      <c r="BC77" s="971"/>
      <c r="BD77" s="972"/>
      <c r="BE77" s="63"/>
      <c r="BF77" s="63"/>
      <c r="BG77" s="63"/>
      <c r="BH77" s="63"/>
      <c r="BI77" s="63"/>
      <c r="BJ77" s="63"/>
      <c r="BK77" s="63"/>
      <c r="BL77" s="63"/>
      <c r="BM77" s="63"/>
      <c r="BN77" s="63"/>
      <c r="BO77" s="63"/>
      <c r="BP77" s="63"/>
      <c r="BQ77" s="60">
        <v>71</v>
      </c>
      <c r="BR77" s="89"/>
      <c r="BS77" s="937"/>
      <c r="BT77" s="938"/>
      <c r="BU77" s="938"/>
      <c r="BV77" s="938"/>
      <c r="BW77" s="938"/>
      <c r="BX77" s="938"/>
      <c r="BY77" s="938"/>
      <c r="BZ77" s="938"/>
      <c r="CA77" s="938"/>
      <c r="CB77" s="938"/>
      <c r="CC77" s="938"/>
      <c r="CD77" s="938"/>
      <c r="CE77" s="938"/>
      <c r="CF77" s="938"/>
      <c r="CG77" s="939"/>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43"/>
      <c r="EA77" s="55"/>
    </row>
    <row r="78" spans="1:131" s="52" customFormat="1" ht="26.25" customHeight="1" x14ac:dyDescent="0.15">
      <c r="A78" s="60">
        <v>11</v>
      </c>
      <c r="B78" s="966"/>
      <c r="C78" s="967"/>
      <c r="D78" s="967"/>
      <c r="E78" s="967"/>
      <c r="F78" s="967"/>
      <c r="G78" s="967"/>
      <c r="H78" s="967"/>
      <c r="I78" s="967"/>
      <c r="J78" s="967"/>
      <c r="K78" s="967"/>
      <c r="L78" s="967"/>
      <c r="M78" s="967"/>
      <c r="N78" s="967"/>
      <c r="O78" s="967"/>
      <c r="P78" s="968"/>
      <c r="Q78" s="969"/>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63"/>
      <c r="BF78" s="63"/>
      <c r="BG78" s="63"/>
      <c r="BH78" s="63"/>
      <c r="BI78" s="63"/>
      <c r="BJ78" s="55"/>
      <c r="BK78" s="55"/>
      <c r="BL78" s="55"/>
      <c r="BM78" s="55"/>
      <c r="BN78" s="55"/>
      <c r="BO78" s="63"/>
      <c r="BP78" s="63"/>
      <c r="BQ78" s="60">
        <v>72</v>
      </c>
      <c r="BR78" s="89"/>
      <c r="BS78" s="937"/>
      <c r="BT78" s="938"/>
      <c r="BU78" s="938"/>
      <c r="BV78" s="938"/>
      <c r="BW78" s="938"/>
      <c r="BX78" s="938"/>
      <c r="BY78" s="938"/>
      <c r="BZ78" s="938"/>
      <c r="CA78" s="938"/>
      <c r="CB78" s="938"/>
      <c r="CC78" s="938"/>
      <c r="CD78" s="938"/>
      <c r="CE78" s="938"/>
      <c r="CF78" s="938"/>
      <c r="CG78" s="939"/>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43"/>
      <c r="EA78" s="55"/>
    </row>
    <row r="79" spans="1:131" s="52" customFormat="1" ht="26.25" customHeight="1" x14ac:dyDescent="0.15">
      <c r="A79" s="60">
        <v>12</v>
      </c>
      <c r="B79" s="966"/>
      <c r="C79" s="967"/>
      <c r="D79" s="967"/>
      <c r="E79" s="967"/>
      <c r="F79" s="967"/>
      <c r="G79" s="967"/>
      <c r="H79" s="967"/>
      <c r="I79" s="967"/>
      <c r="J79" s="967"/>
      <c r="K79" s="967"/>
      <c r="L79" s="967"/>
      <c r="M79" s="967"/>
      <c r="N79" s="967"/>
      <c r="O79" s="967"/>
      <c r="P79" s="968"/>
      <c r="Q79" s="969"/>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63"/>
      <c r="BF79" s="63"/>
      <c r="BG79" s="63"/>
      <c r="BH79" s="63"/>
      <c r="BI79" s="63"/>
      <c r="BJ79" s="55"/>
      <c r="BK79" s="55"/>
      <c r="BL79" s="55"/>
      <c r="BM79" s="55"/>
      <c r="BN79" s="55"/>
      <c r="BO79" s="63"/>
      <c r="BP79" s="63"/>
      <c r="BQ79" s="60">
        <v>73</v>
      </c>
      <c r="BR79" s="89"/>
      <c r="BS79" s="937"/>
      <c r="BT79" s="938"/>
      <c r="BU79" s="938"/>
      <c r="BV79" s="938"/>
      <c r="BW79" s="938"/>
      <c r="BX79" s="938"/>
      <c r="BY79" s="938"/>
      <c r="BZ79" s="938"/>
      <c r="CA79" s="938"/>
      <c r="CB79" s="938"/>
      <c r="CC79" s="938"/>
      <c r="CD79" s="938"/>
      <c r="CE79" s="938"/>
      <c r="CF79" s="938"/>
      <c r="CG79" s="939"/>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43"/>
      <c r="EA79" s="55"/>
    </row>
    <row r="80" spans="1:131" s="52" customFormat="1" ht="26.25" customHeight="1" x14ac:dyDescent="0.15">
      <c r="A80" s="60">
        <v>13</v>
      </c>
      <c r="B80" s="966"/>
      <c r="C80" s="967"/>
      <c r="D80" s="967"/>
      <c r="E80" s="967"/>
      <c r="F80" s="967"/>
      <c r="G80" s="967"/>
      <c r="H80" s="967"/>
      <c r="I80" s="967"/>
      <c r="J80" s="967"/>
      <c r="K80" s="967"/>
      <c r="L80" s="967"/>
      <c r="M80" s="967"/>
      <c r="N80" s="967"/>
      <c r="O80" s="967"/>
      <c r="P80" s="968"/>
      <c r="Q80" s="969"/>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63"/>
      <c r="BF80" s="63"/>
      <c r="BG80" s="63"/>
      <c r="BH80" s="63"/>
      <c r="BI80" s="63"/>
      <c r="BJ80" s="63"/>
      <c r="BK80" s="63"/>
      <c r="BL80" s="63"/>
      <c r="BM80" s="63"/>
      <c r="BN80" s="63"/>
      <c r="BO80" s="63"/>
      <c r="BP80" s="63"/>
      <c r="BQ80" s="60">
        <v>74</v>
      </c>
      <c r="BR80" s="89"/>
      <c r="BS80" s="937"/>
      <c r="BT80" s="938"/>
      <c r="BU80" s="938"/>
      <c r="BV80" s="938"/>
      <c r="BW80" s="938"/>
      <c r="BX80" s="938"/>
      <c r="BY80" s="938"/>
      <c r="BZ80" s="938"/>
      <c r="CA80" s="938"/>
      <c r="CB80" s="938"/>
      <c r="CC80" s="938"/>
      <c r="CD80" s="938"/>
      <c r="CE80" s="938"/>
      <c r="CF80" s="938"/>
      <c r="CG80" s="939"/>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43"/>
      <c r="EA80" s="55"/>
    </row>
    <row r="81" spans="1:131" s="52" customFormat="1" ht="26.25" customHeight="1" x14ac:dyDescent="0.15">
      <c r="A81" s="60">
        <v>14</v>
      </c>
      <c r="B81" s="966"/>
      <c r="C81" s="967"/>
      <c r="D81" s="967"/>
      <c r="E81" s="967"/>
      <c r="F81" s="967"/>
      <c r="G81" s="967"/>
      <c r="H81" s="967"/>
      <c r="I81" s="967"/>
      <c r="J81" s="967"/>
      <c r="K81" s="967"/>
      <c r="L81" s="967"/>
      <c r="M81" s="967"/>
      <c r="N81" s="967"/>
      <c r="O81" s="967"/>
      <c r="P81" s="968"/>
      <c r="Q81" s="969"/>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63"/>
      <c r="BF81" s="63"/>
      <c r="BG81" s="63"/>
      <c r="BH81" s="63"/>
      <c r="BI81" s="63"/>
      <c r="BJ81" s="63"/>
      <c r="BK81" s="63"/>
      <c r="BL81" s="63"/>
      <c r="BM81" s="63"/>
      <c r="BN81" s="63"/>
      <c r="BO81" s="63"/>
      <c r="BP81" s="63"/>
      <c r="BQ81" s="60">
        <v>75</v>
      </c>
      <c r="BR81" s="89"/>
      <c r="BS81" s="937"/>
      <c r="BT81" s="938"/>
      <c r="BU81" s="938"/>
      <c r="BV81" s="938"/>
      <c r="BW81" s="938"/>
      <c r="BX81" s="938"/>
      <c r="BY81" s="938"/>
      <c r="BZ81" s="938"/>
      <c r="CA81" s="938"/>
      <c r="CB81" s="938"/>
      <c r="CC81" s="938"/>
      <c r="CD81" s="938"/>
      <c r="CE81" s="938"/>
      <c r="CF81" s="938"/>
      <c r="CG81" s="939"/>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43"/>
      <c r="EA81" s="55"/>
    </row>
    <row r="82" spans="1:131" s="52" customFormat="1" ht="26.25" customHeight="1" x14ac:dyDescent="0.15">
      <c r="A82" s="60">
        <v>15</v>
      </c>
      <c r="B82" s="966"/>
      <c r="C82" s="967"/>
      <c r="D82" s="967"/>
      <c r="E82" s="967"/>
      <c r="F82" s="967"/>
      <c r="G82" s="967"/>
      <c r="H82" s="967"/>
      <c r="I82" s="967"/>
      <c r="J82" s="967"/>
      <c r="K82" s="967"/>
      <c r="L82" s="967"/>
      <c r="M82" s="967"/>
      <c r="N82" s="967"/>
      <c r="O82" s="967"/>
      <c r="P82" s="968"/>
      <c r="Q82" s="969"/>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63"/>
      <c r="BF82" s="63"/>
      <c r="BG82" s="63"/>
      <c r="BH82" s="63"/>
      <c r="BI82" s="63"/>
      <c r="BJ82" s="63"/>
      <c r="BK82" s="63"/>
      <c r="BL82" s="63"/>
      <c r="BM82" s="63"/>
      <c r="BN82" s="63"/>
      <c r="BO82" s="63"/>
      <c r="BP82" s="63"/>
      <c r="BQ82" s="60">
        <v>76</v>
      </c>
      <c r="BR82" s="89"/>
      <c r="BS82" s="937"/>
      <c r="BT82" s="938"/>
      <c r="BU82" s="938"/>
      <c r="BV82" s="938"/>
      <c r="BW82" s="938"/>
      <c r="BX82" s="938"/>
      <c r="BY82" s="938"/>
      <c r="BZ82" s="938"/>
      <c r="CA82" s="938"/>
      <c r="CB82" s="938"/>
      <c r="CC82" s="938"/>
      <c r="CD82" s="938"/>
      <c r="CE82" s="938"/>
      <c r="CF82" s="938"/>
      <c r="CG82" s="939"/>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43"/>
      <c r="EA82" s="55"/>
    </row>
    <row r="83" spans="1:131" s="52" customFormat="1" ht="26.25" customHeight="1" x14ac:dyDescent="0.15">
      <c r="A83" s="60">
        <v>16</v>
      </c>
      <c r="B83" s="966"/>
      <c r="C83" s="967"/>
      <c r="D83" s="967"/>
      <c r="E83" s="967"/>
      <c r="F83" s="967"/>
      <c r="G83" s="967"/>
      <c r="H83" s="967"/>
      <c r="I83" s="967"/>
      <c r="J83" s="967"/>
      <c r="K83" s="967"/>
      <c r="L83" s="967"/>
      <c r="M83" s="967"/>
      <c r="N83" s="967"/>
      <c r="O83" s="967"/>
      <c r="P83" s="968"/>
      <c r="Q83" s="969"/>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63"/>
      <c r="BF83" s="63"/>
      <c r="BG83" s="63"/>
      <c r="BH83" s="63"/>
      <c r="BI83" s="63"/>
      <c r="BJ83" s="63"/>
      <c r="BK83" s="63"/>
      <c r="BL83" s="63"/>
      <c r="BM83" s="63"/>
      <c r="BN83" s="63"/>
      <c r="BO83" s="63"/>
      <c r="BP83" s="63"/>
      <c r="BQ83" s="60">
        <v>77</v>
      </c>
      <c r="BR83" s="89"/>
      <c r="BS83" s="937"/>
      <c r="BT83" s="938"/>
      <c r="BU83" s="938"/>
      <c r="BV83" s="938"/>
      <c r="BW83" s="938"/>
      <c r="BX83" s="938"/>
      <c r="BY83" s="938"/>
      <c r="BZ83" s="938"/>
      <c r="CA83" s="938"/>
      <c r="CB83" s="938"/>
      <c r="CC83" s="938"/>
      <c r="CD83" s="938"/>
      <c r="CE83" s="938"/>
      <c r="CF83" s="938"/>
      <c r="CG83" s="939"/>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43"/>
      <c r="EA83" s="55"/>
    </row>
    <row r="84" spans="1:131" s="52" customFormat="1" ht="26.25" customHeight="1" x14ac:dyDescent="0.15">
      <c r="A84" s="60">
        <v>17</v>
      </c>
      <c r="B84" s="966"/>
      <c r="C84" s="967"/>
      <c r="D84" s="967"/>
      <c r="E84" s="967"/>
      <c r="F84" s="967"/>
      <c r="G84" s="967"/>
      <c r="H84" s="967"/>
      <c r="I84" s="967"/>
      <c r="J84" s="967"/>
      <c r="K84" s="967"/>
      <c r="L84" s="967"/>
      <c r="M84" s="967"/>
      <c r="N84" s="967"/>
      <c r="O84" s="967"/>
      <c r="P84" s="968"/>
      <c r="Q84" s="969"/>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63"/>
      <c r="BF84" s="63"/>
      <c r="BG84" s="63"/>
      <c r="BH84" s="63"/>
      <c r="BI84" s="63"/>
      <c r="BJ84" s="63"/>
      <c r="BK84" s="63"/>
      <c r="BL84" s="63"/>
      <c r="BM84" s="63"/>
      <c r="BN84" s="63"/>
      <c r="BO84" s="63"/>
      <c r="BP84" s="63"/>
      <c r="BQ84" s="60">
        <v>78</v>
      </c>
      <c r="BR84" s="89"/>
      <c r="BS84" s="937"/>
      <c r="BT84" s="938"/>
      <c r="BU84" s="938"/>
      <c r="BV84" s="938"/>
      <c r="BW84" s="938"/>
      <c r="BX84" s="938"/>
      <c r="BY84" s="938"/>
      <c r="BZ84" s="938"/>
      <c r="CA84" s="938"/>
      <c r="CB84" s="938"/>
      <c r="CC84" s="938"/>
      <c r="CD84" s="938"/>
      <c r="CE84" s="938"/>
      <c r="CF84" s="938"/>
      <c r="CG84" s="939"/>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43"/>
      <c r="EA84" s="55"/>
    </row>
    <row r="85" spans="1:131" s="52" customFormat="1" ht="26.25" customHeight="1" x14ac:dyDescent="0.15">
      <c r="A85" s="60">
        <v>18</v>
      </c>
      <c r="B85" s="966"/>
      <c r="C85" s="967"/>
      <c r="D85" s="967"/>
      <c r="E85" s="967"/>
      <c r="F85" s="967"/>
      <c r="G85" s="967"/>
      <c r="H85" s="967"/>
      <c r="I85" s="967"/>
      <c r="J85" s="967"/>
      <c r="K85" s="967"/>
      <c r="L85" s="967"/>
      <c r="M85" s="967"/>
      <c r="N85" s="967"/>
      <c r="O85" s="967"/>
      <c r="P85" s="968"/>
      <c r="Q85" s="969"/>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63"/>
      <c r="BF85" s="63"/>
      <c r="BG85" s="63"/>
      <c r="BH85" s="63"/>
      <c r="BI85" s="63"/>
      <c r="BJ85" s="63"/>
      <c r="BK85" s="63"/>
      <c r="BL85" s="63"/>
      <c r="BM85" s="63"/>
      <c r="BN85" s="63"/>
      <c r="BO85" s="63"/>
      <c r="BP85" s="63"/>
      <c r="BQ85" s="60">
        <v>79</v>
      </c>
      <c r="BR85" s="89"/>
      <c r="BS85" s="937"/>
      <c r="BT85" s="938"/>
      <c r="BU85" s="938"/>
      <c r="BV85" s="938"/>
      <c r="BW85" s="938"/>
      <c r="BX85" s="938"/>
      <c r="BY85" s="938"/>
      <c r="BZ85" s="938"/>
      <c r="CA85" s="938"/>
      <c r="CB85" s="938"/>
      <c r="CC85" s="938"/>
      <c r="CD85" s="938"/>
      <c r="CE85" s="938"/>
      <c r="CF85" s="938"/>
      <c r="CG85" s="939"/>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43"/>
      <c r="EA85" s="55"/>
    </row>
    <row r="86" spans="1:131" s="52" customFormat="1" ht="26.25" customHeight="1" x14ac:dyDescent="0.15">
      <c r="A86" s="60">
        <v>19</v>
      </c>
      <c r="B86" s="966"/>
      <c r="C86" s="967"/>
      <c r="D86" s="967"/>
      <c r="E86" s="967"/>
      <c r="F86" s="967"/>
      <c r="G86" s="967"/>
      <c r="H86" s="967"/>
      <c r="I86" s="967"/>
      <c r="J86" s="967"/>
      <c r="K86" s="967"/>
      <c r="L86" s="967"/>
      <c r="M86" s="967"/>
      <c r="N86" s="967"/>
      <c r="O86" s="967"/>
      <c r="P86" s="968"/>
      <c r="Q86" s="969"/>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63"/>
      <c r="BF86" s="63"/>
      <c r="BG86" s="63"/>
      <c r="BH86" s="63"/>
      <c r="BI86" s="63"/>
      <c r="BJ86" s="63"/>
      <c r="BK86" s="63"/>
      <c r="BL86" s="63"/>
      <c r="BM86" s="63"/>
      <c r="BN86" s="63"/>
      <c r="BO86" s="63"/>
      <c r="BP86" s="63"/>
      <c r="BQ86" s="60">
        <v>80</v>
      </c>
      <c r="BR86" s="89"/>
      <c r="BS86" s="937"/>
      <c r="BT86" s="938"/>
      <c r="BU86" s="938"/>
      <c r="BV86" s="938"/>
      <c r="BW86" s="938"/>
      <c r="BX86" s="938"/>
      <c r="BY86" s="938"/>
      <c r="BZ86" s="938"/>
      <c r="CA86" s="938"/>
      <c r="CB86" s="938"/>
      <c r="CC86" s="938"/>
      <c r="CD86" s="938"/>
      <c r="CE86" s="938"/>
      <c r="CF86" s="938"/>
      <c r="CG86" s="939"/>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43"/>
      <c r="EA86" s="55"/>
    </row>
    <row r="87" spans="1:131" s="52" customFormat="1" ht="26.25" customHeight="1" x14ac:dyDescent="0.15">
      <c r="A87" s="65">
        <v>20</v>
      </c>
      <c r="B87" s="959"/>
      <c r="C87" s="960"/>
      <c r="D87" s="960"/>
      <c r="E87" s="960"/>
      <c r="F87" s="960"/>
      <c r="G87" s="960"/>
      <c r="H87" s="960"/>
      <c r="I87" s="960"/>
      <c r="J87" s="960"/>
      <c r="K87" s="960"/>
      <c r="L87" s="960"/>
      <c r="M87" s="960"/>
      <c r="N87" s="960"/>
      <c r="O87" s="960"/>
      <c r="P87" s="961"/>
      <c r="Q87" s="962"/>
      <c r="R87" s="963"/>
      <c r="S87" s="963"/>
      <c r="T87" s="963"/>
      <c r="U87" s="963"/>
      <c r="V87" s="963"/>
      <c r="W87" s="963"/>
      <c r="X87" s="963"/>
      <c r="Y87" s="963"/>
      <c r="Z87" s="963"/>
      <c r="AA87" s="963"/>
      <c r="AB87" s="963"/>
      <c r="AC87" s="963"/>
      <c r="AD87" s="963"/>
      <c r="AE87" s="963"/>
      <c r="AF87" s="963"/>
      <c r="AG87" s="963"/>
      <c r="AH87" s="963"/>
      <c r="AI87" s="963"/>
      <c r="AJ87" s="963"/>
      <c r="AK87" s="963"/>
      <c r="AL87" s="963"/>
      <c r="AM87" s="963"/>
      <c r="AN87" s="963"/>
      <c r="AO87" s="963"/>
      <c r="AP87" s="963"/>
      <c r="AQ87" s="963"/>
      <c r="AR87" s="963"/>
      <c r="AS87" s="963"/>
      <c r="AT87" s="963"/>
      <c r="AU87" s="963"/>
      <c r="AV87" s="963"/>
      <c r="AW87" s="963"/>
      <c r="AX87" s="963"/>
      <c r="AY87" s="963"/>
      <c r="AZ87" s="964"/>
      <c r="BA87" s="964"/>
      <c r="BB87" s="964"/>
      <c r="BC87" s="964"/>
      <c r="BD87" s="965"/>
      <c r="BE87" s="63"/>
      <c r="BF87" s="63"/>
      <c r="BG87" s="63"/>
      <c r="BH87" s="63"/>
      <c r="BI87" s="63"/>
      <c r="BJ87" s="63"/>
      <c r="BK87" s="63"/>
      <c r="BL87" s="63"/>
      <c r="BM87" s="63"/>
      <c r="BN87" s="63"/>
      <c r="BO87" s="63"/>
      <c r="BP87" s="63"/>
      <c r="BQ87" s="60">
        <v>81</v>
      </c>
      <c r="BR87" s="89"/>
      <c r="BS87" s="937"/>
      <c r="BT87" s="938"/>
      <c r="BU87" s="938"/>
      <c r="BV87" s="938"/>
      <c r="BW87" s="938"/>
      <c r="BX87" s="938"/>
      <c r="BY87" s="938"/>
      <c r="BZ87" s="938"/>
      <c r="CA87" s="938"/>
      <c r="CB87" s="938"/>
      <c r="CC87" s="938"/>
      <c r="CD87" s="938"/>
      <c r="CE87" s="938"/>
      <c r="CF87" s="938"/>
      <c r="CG87" s="939"/>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43"/>
      <c r="EA87" s="55"/>
    </row>
    <row r="88" spans="1:131" s="52" customFormat="1" ht="26.25" customHeight="1" x14ac:dyDescent="0.15">
      <c r="A88" s="61" t="s">
        <v>254</v>
      </c>
      <c r="B88" s="944" t="s">
        <v>185</v>
      </c>
      <c r="C88" s="945"/>
      <c r="D88" s="945"/>
      <c r="E88" s="945"/>
      <c r="F88" s="945"/>
      <c r="G88" s="945"/>
      <c r="H88" s="945"/>
      <c r="I88" s="945"/>
      <c r="J88" s="945"/>
      <c r="K88" s="945"/>
      <c r="L88" s="945"/>
      <c r="M88" s="945"/>
      <c r="N88" s="945"/>
      <c r="O88" s="945"/>
      <c r="P88" s="946"/>
      <c r="Q88" s="954"/>
      <c r="R88" s="955"/>
      <c r="S88" s="955"/>
      <c r="T88" s="955"/>
      <c r="U88" s="955"/>
      <c r="V88" s="955"/>
      <c r="W88" s="955"/>
      <c r="X88" s="955"/>
      <c r="Y88" s="955"/>
      <c r="Z88" s="955"/>
      <c r="AA88" s="955"/>
      <c r="AB88" s="955"/>
      <c r="AC88" s="955"/>
      <c r="AD88" s="955"/>
      <c r="AE88" s="955"/>
      <c r="AF88" s="956"/>
      <c r="AG88" s="956"/>
      <c r="AH88" s="956"/>
      <c r="AI88" s="956"/>
      <c r="AJ88" s="956"/>
      <c r="AK88" s="955"/>
      <c r="AL88" s="955"/>
      <c r="AM88" s="955"/>
      <c r="AN88" s="955"/>
      <c r="AO88" s="955"/>
      <c r="AP88" s="956"/>
      <c r="AQ88" s="956"/>
      <c r="AR88" s="956"/>
      <c r="AS88" s="956"/>
      <c r="AT88" s="956"/>
      <c r="AU88" s="956"/>
      <c r="AV88" s="956"/>
      <c r="AW88" s="956"/>
      <c r="AX88" s="956"/>
      <c r="AY88" s="956"/>
      <c r="AZ88" s="957"/>
      <c r="BA88" s="957"/>
      <c r="BB88" s="957"/>
      <c r="BC88" s="957"/>
      <c r="BD88" s="958"/>
      <c r="BE88" s="63"/>
      <c r="BF88" s="63"/>
      <c r="BG88" s="63"/>
      <c r="BH88" s="63"/>
      <c r="BI88" s="63"/>
      <c r="BJ88" s="63"/>
      <c r="BK88" s="63"/>
      <c r="BL88" s="63"/>
      <c r="BM88" s="63"/>
      <c r="BN88" s="63"/>
      <c r="BO88" s="63"/>
      <c r="BP88" s="63"/>
      <c r="BQ88" s="60">
        <v>82</v>
      </c>
      <c r="BR88" s="89"/>
      <c r="BS88" s="937"/>
      <c r="BT88" s="938"/>
      <c r="BU88" s="938"/>
      <c r="BV88" s="938"/>
      <c r="BW88" s="938"/>
      <c r="BX88" s="938"/>
      <c r="BY88" s="938"/>
      <c r="BZ88" s="938"/>
      <c r="CA88" s="938"/>
      <c r="CB88" s="938"/>
      <c r="CC88" s="938"/>
      <c r="CD88" s="938"/>
      <c r="CE88" s="938"/>
      <c r="CF88" s="938"/>
      <c r="CG88" s="939"/>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43"/>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937"/>
      <c r="BT89" s="938"/>
      <c r="BU89" s="938"/>
      <c r="BV89" s="938"/>
      <c r="BW89" s="938"/>
      <c r="BX89" s="938"/>
      <c r="BY89" s="938"/>
      <c r="BZ89" s="938"/>
      <c r="CA89" s="938"/>
      <c r="CB89" s="938"/>
      <c r="CC89" s="938"/>
      <c r="CD89" s="938"/>
      <c r="CE89" s="938"/>
      <c r="CF89" s="938"/>
      <c r="CG89" s="939"/>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43"/>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937"/>
      <c r="BT90" s="938"/>
      <c r="BU90" s="938"/>
      <c r="BV90" s="938"/>
      <c r="BW90" s="938"/>
      <c r="BX90" s="938"/>
      <c r="BY90" s="938"/>
      <c r="BZ90" s="938"/>
      <c r="CA90" s="938"/>
      <c r="CB90" s="938"/>
      <c r="CC90" s="938"/>
      <c r="CD90" s="938"/>
      <c r="CE90" s="938"/>
      <c r="CF90" s="938"/>
      <c r="CG90" s="939"/>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43"/>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937"/>
      <c r="BT91" s="938"/>
      <c r="BU91" s="938"/>
      <c r="BV91" s="938"/>
      <c r="BW91" s="938"/>
      <c r="BX91" s="938"/>
      <c r="BY91" s="938"/>
      <c r="BZ91" s="938"/>
      <c r="CA91" s="938"/>
      <c r="CB91" s="938"/>
      <c r="CC91" s="938"/>
      <c r="CD91" s="938"/>
      <c r="CE91" s="938"/>
      <c r="CF91" s="938"/>
      <c r="CG91" s="939"/>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43"/>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937"/>
      <c r="BT92" s="938"/>
      <c r="BU92" s="938"/>
      <c r="BV92" s="938"/>
      <c r="BW92" s="938"/>
      <c r="BX92" s="938"/>
      <c r="BY92" s="938"/>
      <c r="BZ92" s="938"/>
      <c r="CA92" s="938"/>
      <c r="CB92" s="938"/>
      <c r="CC92" s="938"/>
      <c r="CD92" s="938"/>
      <c r="CE92" s="938"/>
      <c r="CF92" s="938"/>
      <c r="CG92" s="939"/>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43"/>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937"/>
      <c r="BT93" s="938"/>
      <c r="BU93" s="938"/>
      <c r="BV93" s="938"/>
      <c r="BW93" s="938"/>
      <c r="BX93" s="938"/>
      <c r="BY93" s="938"/>
      <c r="BZ93" s="938"/>
      <c r="CA93" s="938"/>
      <c r="CB93" s="938"/>
      <c r="CC93" s="938"/>
      <c r="CD93" s="938"/>
      <c r="CE93" s="938"/>
      <c r="CF93" s="938"/>
      <c r="CG93" s="939"/>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43"/>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937"/>
      <c r="BT94" s="938"/>
      <c r="BU94" s="938"/>
      <c r="BV94" s="938"/>
      <c r="BW94" s="938"/>
      <c r="BX94" s="938"/>
      <c r="BY94" s="938"/>
      <c r="BZ94" s="938"/>
      <c r="CA94" s="938"/>
      <c r="CB94" s="938"/>
      <c r="CC94" s="938"/>
      <c r="CD94" s="938"/>
      <c r="CE94" s="938"/>
      <c r="CF94" s="938"/>
      <c r="CG94" s="939"/>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43"/>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937"/>
      <c r="BT95" s="938"/>
      <c r="BU95" s="938"/>
      <c r="BV95" s="938"/>
      <c r="BW95" s="938"/>
      <c r="BX95" s="938"/>
      <c r="BY95" s="938"/>
      <c r="BZ95" s="938"/>
      <c r="CA95" s="938"/>
      <c r="CB95" s="938"/>
      <c r="CC95" s="938"/>
      <c r="CD95" s="938"/>
      <c r="CE95" s="938"/>
      <c r="CF95" s="938"/>
      <c r="CG95" s="939"/>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43"/>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937"/>
      <c r="BT96" s="938"/>
      <c r="BU96" s="938"/>
      <c r="BV96" s="938"/>
      <c r="BW96" s="938"/>
      <c r="BX96" s="938"/>
      <c r="BY96" s="938"/>
      <c r="BZ96" s="938"/>
      <c r="CA96" s="938"/>
      <c r="CB96" s="938"/>
      <c r="CC96" s="938"/>
      <c r="CD96" s="938"/>
      <c r="CE96" s="938"/>
      <c r="CF96" s="938"/>
      <c r="CG96" s="939"/>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43"/>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937"/>
      <c r="BT97" s="938"/>
      <c r="BU97" s="938"/>
      <c r="BV97" s="938"/>
      <c r="BW97" s="938"/>
      <c r="BX97" s="938"/>
      <c r="BY97" s="938"/>
      <c r="BZ97" s="938"/>
      <c r="CA97" s="938"/>
      <c r="CB97" s="938"/>
      <c r="CC97" s="938"/>
      <c r="CD97" s="938"/>
      <c r="CE97" s="938"/>
      <c r="CF97" s="938"/>
      <c r="CG97" s="939"/>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43"/>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937"/>
      <c r="BT98" s="938"/>
      <c r="BU98" s="938"/>
      <c r="BV98" s="938"/>
      <c r="BW98" s="938"/>
      <c r="BX98" s="938"/>
      <c r="BY98" s="938"/>
      <c r="BZ98" s="938"/>
      <c r="CA98" s="938"/>
      <c r="CB98" s="938"/>
      <c r="CC98" s="938"/>
      <c r="CD98" s="938"/>
      <c r="CE98" s="938"/>
      <c r="CF98" s="938"/>
      <c r="CG98" s="939"/>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43"/>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937"/>
      <c r="BT99" s="938"/>
      <c r="BU99" s="938"/>
      <c r="BV99" s="938"/>
      <c r="BW99" s="938"/>
      <c r="BX99" s="938"/>
      <c r="BY99" s="938"/>
      <c r="BZ99" s="938"/>
      <c r="CA99" s="938"/>
      <c r="CB99" s="938"/>
      <c r="CC99" s="938"/>
      <c r="CD99" s="938"/>
      <c r="CE99" s="938"/>
      <c r="CF99" s="938"/>
      <c r="CG99" s="939"/>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43"/>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937"/>
      <c r="BT100" s="938"/>
      <c r="BU100" s="938"/>
      <c r="BV100" s="938"/>
      <c r="BW100" s="938"/>
      <c r="BX100" s="938"/>
      <c r="BY100" s="938"/>
      <c r="BZ100" s="938"/>
      <c r="CA100" s="938"/>
      <c r="CB100" s="938"/>
      <c r="CC100" s="938"/>
      <c r="CD100" s="938"/>
      <c r="CE100" s="938"/>
      <c r="CF100" s="938"/>
      <c r="CG100" s="939"/>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43"/>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937"/>
      <c r="BT101" s="938"/>
      <c r="BU101" s="938"/>
      <c r="BV101" s="938"/>
      <c r="BW101" s="938"/>
      <c r="BX101" s="938"/>
      <c r="BY101" s="938"/>
      <c r="BZ101" s="938"/>
      <c r="CA101" s="938"/>
      <c r="CB101" s="938"/>
      <c r="CC101" s="938"/>
      <c r="CD101" s="938"/>
      <c r="CE101" s="938"/>
      <c r="CF101" s="938"/>
      <c r="CG101" s="939"/>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43"/>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254</v>
      </c>
      <c r="BR102" s="944" t="s">
        <v>451</v>
      </c>
      <c r="BS102" s="945"/>
      <c r="BT102" s="945"/>
      <c r="BU102" s="945"/>
      <c r="BV102" s="945"/>
      <c r="BW102" s="945"/>
      <c r="BX102" s="945"/>
      <c r="BY102" s="945"/>
      <c r="BZ102" s="945"/>
      <c r="CA102" s="945"/>
      <c r="CB102" s="945"/>
      <c r="CC102" s="945"/>
      <c r="CD102" s="945"/>
      <c r="CE102" s="945"/>
      <c r="CF102" s="945"/>
      <c r="CG102" s="946"/>
      <c r="CH102" s="947"/>
      <c r="CI102" s="948"/>
      <c r="CJ102" s="948"/>
      <c r="CK102" s="948"/>
      <c r="CL102" s="949"/>
      <c r="CM102" s="947"/>
      <c r="CN102" s="948"/>
      <c r="CO102" s="948"/>
      <c r="CP102" s="948"/>
      <c r="CQ102" s="949"/>
      <c r="CR102" s="950"/>
      <c r="CS102" s="951"/>
      <c r="CT102" s="951"/>
      <c r="CU102" s="951"/>
      <c r="CV102" s="952"/>
      <c r="CW102" s="950"/>
      <c r="CX102" s="951"/>
      <c r="CY102" s="951"/>
      <c r="CZ102" s="951"/>
      <c r="DA102" s="952"/>
      <c r="DB102" s="950"/>
      <c r="DC102" s="951"/>
      <c r="DD102" s="951"/>
      <c r="DE102" s="951"/>
      <c r="DF102" s="952"/>
      <c r="DG102" s="950"/>
      <c r="DH102" s="951"/>
      <c r="DI102" s="951"/>
      <c r="DJ102" s="951"/>
      <c r="DK102" s="952"/>
      <c r="DL102" s="950"/>
      <c r="DM102" s="951"/>
      <c r="DN102" s="951"/>
      <c r="DO102" s="951"/>
      <c r="DP102" s="952"/>
      <c r="DQ102" s="950"/>
      <c r="DR102" s="951"/>
      <c r="DS102" s="951"/>
      <c r="DT102" s="951"/>
      <c r="DU102" s="952"/>
      <c r="DV102" s="944"/>
      <c r="DW102" s="945"/>
      <c r="DX102" s="945"/>
      <c r="DY102" s="945"/>
      <c r="DZ102" s="953"/>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931" t="s">
        <v>471</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932" t="s">
        <v>467</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472</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283</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933" t="s">
        <v>473</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202</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55" customFormat="1" ht="26.25" customHeight="1" x14ac:dyDescent="0.15">
      <c r="A109" s="808" t="s">
        <v>474</v>
      </c>
      <c r="B109" s="809"/>
      <c r="C109" s="809"/>
      <c r="D109" s="809"/>
      <c r="E109" s="809"/>
      <c r="F109" s="809"/>
      <c r="G109" s="809"/>
      <c r="H109" s="809"/>
      <c r="I109" s="809"/>
      <c r="J109" s="809"/>
      <c r="K109" s="809"/>
      <c r="L109" s="809"/>
      <c r="M109" s="809"/>
      <c r="N109" s="809"/>
      <c r="O109" s="809"/>
      <c r="P109" s="809"/>
      <c r="Q109" s="809"/>
      <c r="R109" s="809"/>
      <c r="S109" s="809"/>
      <c r="T109" s="809"/>
      <c r="U109" s="809"/>
      <c r="V109" s="809"/>
      <c r="W109" s="809"/>
      <c r="X109" s="809"/>
      <c r="Y109" s="809"/>
      <c r="Z109" s="810"/>
      <c r="AA109" s="811" t="s">
        <v>476</v>
      </c>
      <c r="AB109" s="809"/>
      <c r="AC109" s="809"/>
      <c r="AD109" s="809"/>
      <c r="AE109" s="810"/>
      <c r="AF109" s="811" t="s">
        <v>167</v>
      </c>
      <c r="AG109" s="809"/>
      <c r="AH109" s="809"/>
      <c r="AI109" s="809"/>
      <c r="AJ109" s="810"/>
      <c r="AK109" s="811" t="s">
        <v>391</v>
      </c>
      <c r="AL109" s="809"/>
      <c r="AM109" s="809"/>
      <c r="AN109" s="809"/>
      <c r="AO109" s="810"/>
      <c r="AP109" s="811" t="s">
        <v>477</v>
      </c>
      <c r="AQ109" s="809"/>
      <c r="AR109" s="809"/>
      <c r="AS109" s="809"/>
      <c r="AT109" s="915"/>
      <c r="AU109" s="808" t="s">
        <v>474</v>
      </c>
      <c r="AV109" s="809"/>
      <c r="AW109" s="809"/>
      <c r="AX109" s="809"/>
      <c r="AY109" s="809"/>
      <c r="AZ109" s="809"/>
      <c r="BA109" s="809"/>
      <c r="BB109" s="809"/>
      <c r="BC109" s="809"/>
      <c r="BD109" s="809"/>
      <c r="BE109" s="809"/>
      <c r="BF109" s="809"/>
      <c r="BG109" s="809"/>
      <c r="BH109" s="809"/>
      <c r="BI109" s="809"/>
      <c r="BJ109" s="809"/>
      <c r="BK109" s="809"/>
      <c r="BL109" s="809"/>
      <c r="BM109" s="809"/>
      <c r="BN109" s="809"/>
      <c r="BO109" s="809"/>
      <c r="BP109" s="810"/>
      <c r="BQ109" s="811" t="s">
        <v>476</v>
      </c>
      <c r="BR109" s="809"/>
      <c r="BS109" s="809"/>
      <c r="BT109" s="809"/>
      <c r="BU109" s="810"/>
      <c r="BV109" s="811" t="s">
        <v>167</v>
      </c>
      <c r="BW109" s="809"/>
      <c r="BX109" s="809"/>
      <c r="BY109" s="809"/>
      <c r="BZ109" s="810"/>
      <c r="CA109" s="811" t="s">
        <v>391</v>
      </c>
      <c r="CB109" s="809"/>
      <c r="CC109" s="809"/>
      <c r="CD109" s="809"/>
      <c r="CE109" s="810"/>
      <c r="CF109" s="936" t="s">
        <v>477</v>
      </c>
      <c r="CG109" s="936"/>
      <c r="CH109" s="936"/>
      <c r="CI109" s="936"/>
      <c r="CJ109" s="936"/>
      <c r="CK109" s="811" t="s">
        <v>93</v>
      </c>
      <c r="CL109" s="809"/>
      <c r="CM109" s="809"/>
      <c r="CN109" s="809"/>
      <c r="CO109" s="809"/>
      <c r="CP109" s="809"/>
      <c r="CQ109" s="809"/>
      <c r="CR109" s="809"/>
      <c r="CS109" s="809"/>
      <c r="CT109" s="809"/>
      <c r="CU109" s="809"/>
      <c r="CV109" s="809"/>
      <c r="CW109" s="809"/>
      <c r="CX109" s="809"/>
      <c r="CY109" s="809"/>
      <c r="CZ109" s="809"/>
      <c r="DA109" s="809"/>
      <c r="DB109" s="809"/>
      <c r="DC109" s="809"/>
      <c r="DD109" s="809"/>
      <c r="DE109" s="809"/>
      <c r="DF109" s="810"/>
      <c r="DG109" s="811" t="s">
        <v>476</v>
      </c>
      <c r="DH109" s="809"/>
      <c r="DI109" s="809"/>
      <c r="DJ109" s="809"/>
      <c r="DK109" s="810"/>
      <c r="DL109" s="811" t="s">
        <v>167</v>
      </c>
      <c r="DM109" s="809"/>
      <c r="DN109" s="809"/>
      <c r="DO109" s="809"/>
      <c r="DP109" s="810"/>
      <c r="DQ109" s="811" t="s">
        <v>391</v>
      </c>
      <c r="DR109" s="809"/>
      <c r="DS109" s="809"/>
      <c r="DT109" s="809"/>
      <c r="DU109" s="810"/>
      <c r="DV109" s="811" t="s">
        <v>477</v>
      </c>
      <c r="DW109" s="809"/>
      <c r="DX109" s="809"/>
      <c r="DY109" s="809"/>
      <c r="DZ109" s="915"/>
    </row>
    <row r="110" spans="1:131" s="55" customFormat="1" ht="26.25" customHeight="1" x14ac:dyDescent="0.15">
      <c r="A110" s="846" t="s">
        <v>326</v>
      </c>
      <c r="B110" s="847"/>
      <c r="C110" s="847"/>
      <c r="D110" s="847"/>
      <c r="E110" s="847"/>
      <c r="F110" s="847"/>
      <c r="G110" s="847"/>
      <c r="H110" s="847"/>
      <c r="I110" s="847"/>
      <c r="J110" s="847"/>
      <c r="K110" s="847"/>
      <c r="L110" s="847"/>
      <c r="M110" s="847"/>
      <c r="N110" s="847"/>
      <c r="O110" s="847"/>
      <c r="P110" s="847"/>
      <c r="Q110" s="847"/>
      <c r="R110" s="847"/>
      <c r="S110" s="847"/>
      <c r="T110" s="847"/>
      <c r="U110" s="847"/>
      <c r="V110" s="847"/>
      <c r="W110" s="847"/>
      <c r="X110" s="847"/>
      <c r="Y110" s="847"/>
      <c r="Z110" s="848"/>
      <c r="AA110" s="839">
        <v>3034187</v>
      </c>
      <c r="AB110" s="840"/>
      <c r="AC110" s="840"/>
      <c r="AD110" s="840"/>
      <c r="AE110" s="841"/>
      <c r="AF110" s="842">
        <v>2979453</v>
      </c>
      <c r="AG110" s="840"/>
      <c r="AH110" s="840"/>
      <c r="AI110" s="840"/>
      <c r="AJ110" s="841"/>
      <c r="AK110" s="842">
        <v>3079068</v>
      </c>
      <c r="AL110" s="840"/>
      <c r="AM110" s="840"/>
      <c r="AN110" s="840"/>
      <c r="AO110" s="841"/>
      <c r="AP110" s="919">
        <v>17.3</v>
      </c>
      <c r="AQ110" s="920"/>
      <c r="AR110" s="920"/>
      <c r="AS110" s="920"/>
      <c r="AT110" s="921"/>
      <c r="AU110" s="746" t="s">
        <v>121</v>
      </c>
      <c r="AV110" s="747"/>
      <c r="AW110" s="747"/>
      <c r="AX110" s="747"/>
      <c r="AY110" s="747"/>
      <c r="AZ110" s="888" t="s">
        <v>478</v>
      </c>
      <c r="BA110" s="847"/>
      <c r="BB110" s="847"/>
      <c r="BC110" s="847"/>
      <c r="BD110" s="847"/>
      <c r="BE110" s="847"/>
      <c r="BF110" s="847"/>
      <c r="BG110" s="847"/>
      <c r="BH110" s="847"/>
      <c r="BI110" s="847"/>
      <c r="BJ110" s="847"/>
      <c r="BK110" s="847"/>
      <c r="BL110" s="847"/>
      <c r="BM110" s="847"/>
      <c r="BN110" s="847"/>
      <c r="BO110" s="847"/>
      <c r="BP110" s="848"/>
      <c r="BQ110" s="889">
        <v>40647172</v>
      </c>
      <c r="BR110" s="890"/>
      <c r="BS110" s="890"/>
      <c r="BT110" s="890"/>
      <c r="BU110" s="890"/>
      <c r="BV110" s="890">
        <v>42067952</v>
      </c>
      <c r="BW110" s="890"/>
      <c r="BX110" s="890"/>
      <c r="BY110" s="890"/>
      <c r="BZ110" s="890"/>
      <c r="CA110" s="890">
        <v>42471305</v>
      </c>
      <c r="CB110" s="890"/>
      <c r="CC110" s="890"/>
      <c r="CD110" s="890"/>
      <c r="CE110" s="890"/>
      <c r="CF110" s="905">
        <v>238.3</v>
      </c>
      <c r="CG110" s="906"/>
      <c r="CH110" s="906"/>
      <c r="CI110" s="906"/>
      <c r="CJ110" s="906"/>
      <c r="CK110" s="752" t="s">
        <v>383</v>
      </c>
      <c r="CL110" s="753"/>
      <c r="CM110" s="916" t="s">
        <v>480</v>
      </c>
      <c r="CN110" s="917"/>
      <c r="CO110" s="917"/>
      <c r="CP110" s="917"/>
      <c r="CQ110" s="917"/>
      <c r="CR110" s="917"/>
      <c r="CS110" s="917"/>
      <c r="CT110" s="917"/>
      <c r="CU110" s="917"/>
      <c r="CV110" s="917"/>
      <c r="CW110" s="917"/>
      <c r="CX110" s="917"/>
      <c r="CY110" s="917"/>
      <c r="CZ110" s="917"/>
      <c r="DA110" s="917"/>
      <c r="DB110" s="917"/>
      <c r="DC110" s="917"/>
      <c r="DD110" s="917"/>
      <c r="DE110" s="917"/>
      <c r="DF110" s="918"/>
      <c r="DG110" s="889" t="s">
        <v>201</v>
      </c>
      <c r="DH110" s="890"/>
      <c r="DI110" s="890"/>
      <c r="DJ110" s="890"/>
      <c r="DK110" s="890"/>
      <c r="DL110" s="890" t="s">
        <v>201</v>
      </c>
      <c r="DM110" s="890"/>
      <c r="DN110" s="890"/>
      <c r="DO110" s="890"/>
      <c r="DP110" s="890"/>
      <c r="DQ110" s="890" t="s">
        <v>201</v>
      </c>
      <c r="DR110" s="890"/>
      <c r="DS110" s="890"/>
      <c r="DT110" s="890"/>
      <c r="DU110" s="890"/>
      <c r="DV110" s="891" t="s">
        <v>201</v>
      </c>
      <c r="DW110" s="891"/>
      <c r="DX110" s="891"/>
      <c r="DY110" s="891"/>
      <c r="DZ110" s="892"/>
    </row>
    <row r="111" spans="1:131" s="55" customFormat="1" ht="26.25" customHeight="1" x14ac:dyDescent="0.15">
      <c r="A111" s="790" t="s">
        <v>456</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30"/>
      <c r="AA111" s="795" t="s">
        <v>201</v>
      </c>
      <c r="AB111" s="796"/>
      <c r="AC111" s="796"/>
      <c r="AD111" s="796"/>
      <c r="AE111" s="797"/>
      <c r="AF111" s="798" t="s">
        <v>201</v>
      </c>
      <c r="AG111" s="796"/>
      <c r="AH111" s="796"/>
      <c r="AI111" s="796"/>
      <c r="AJ111" s="797"/>
      <c r="AK111" s="798" t="s">
        <v>201</v>
      </c>
      <c r="AL111" s="796"/>
      <c r="AM111" s="796"/>
      <c r="AN111" s="796"/>
      <c r="AO111" s="797"/>
      <c r="AP111" s="805" t="s">
        <v>201</v>
      </c>
      <c r="AQ111" s="806"/>
      <c r="AR111" s="806"/>
      <c r="AS111" s="806"/>
      <c r="AT111" s="807"/>
      <c r="AU111" s="748"/>
      <c r="AV111" s="749"/>
      <c r="AW111" s="749"/>
      <c r="AX111" s="749"/>
      <c r="AY111" s="749"/>
      <c r="AZ111" s="863" t="s">
        <v>481</v>
      </c>
      <c r="BA111" s="779"/>
      <c r="BB111" s="779"/>
      <c r="BC111" s="779"/>
      <c r="BD111" s="779"/>
      <c r="BE111" s="779"/>
      <c r="BF111" s="779"/>
      <c r="BG111" s="779"/>
      <c r="BH111" s="779"/>
      <c r="BI111" s="779"/>
      <c r="BJ111" s="779"/>
      <c r="BK111" s="779"/>
      <c r="BL111" s="779"/>
      <c r="BM111" s="779"/>
      <c r="BN111" s="779"/>
      <c r="BO111" s="779"/>
      <c r="BP111" s="780"/>
      <c r="BQ111" s="864">
        <v>78360</v>
      </c>
      <c r="BR111" s="865"/>
      <c r="BS111" s="865"/>
      <c r="BT111" s="865"/>
      <c r="BU111" s="865"/>
      <c r="BV111" s="865">
        <v>58770</v>
      </c>
      <c r="BW111" s="865"/>
      <c r="BX111" s="865"/>
      <c r="BY111" s="865"/>
      <c r="BZ111" s="865"/>
      <c r="CA111" s="865">
        <v>39180</v>
      </c>
      <c r="CB111" s="865"/>
      <c r="CC111" s="865"/>
      <c r="CD111" s="865"/>
      <c r="CE111" s="865"/>
      <c r="CF111" s="913">
        <v>0.2</v>
      </c>
      <c r="CG111" s="914"/>
      <c r="CH111" s="914"/>
      <c r="CI111" s="914"/>
      <c r="CJ111" s="914"/>
      <c r="CK111" s="754"/>
      <c r="CL111" s="755"/>
      <c r="CM111" s="802" t="s">
        <v>140</v>
      </c>
      <c r="CN111" s="803"/>
      <c r="CO111" s="803"/>
      <c r="CP111" s="803"/>
      <c r="CQ111" s="803"/>
      <c r="CR111" s="803"/>
      <c r="CS111" s="803"/>
      <c r="CT111" s="803"/>
      <c r="CU111" s="803"/>
      <c r="CV111" s="803"/>
      <c r="CW111" s="803"/>
      <c r="CX111" s="803"/>
      <c r="CY111" s="803"/>
      <c r="CZ111" s="803"/>
      <c r="DA111" s="803"/>
      <c r="DB111" s="803"/>
      <c r="DC111" s="803"/>
      <c r="DD111" s="803"/>
      <c r="DE111" s="803"/>
      <c r="DF111" s="804"/>
      <c r="DG111" s="864" t="s">
        <v>201</v>
      </c>
      <c r="DH111" s="865"/>
      <c r="DI111" s="865"/>
      <c r="DJ111" s="865"/>
      <c r="DK111" s="865"/>
      <c r="DL111" s="865" t="s">
        <v>201</v>
      </c>
      <c r="DM111" s="865"/>
      <c r="DN111" s="865"/>
      <c r="DO111" s="865"/>
      <c r="DP111" s="865"/>
      <c r="DQ111" s="865" t="s">
        <v>201</v>
      </c>
      <c r="DR111" s="865"/>
      <c r="DS111" s="865"/>
      <c r="DT111" s="865"/>
      <c r="DU111" s="865"/>
      <c r="DV111" s="866" t="s">
        <v>201</v>
      </c>
      <c r="DW111" s="866"/>
      <c r="DX111" s="866"/>
      <c r="DY111" s="866"/>
      <c r="DZ111" s="867"/>
    </row>
    <row r="112" spans="1:131" s="55" customFormat="1" ht="26.25" customHeight="1" x14ac:dyDescent="0.15">
      <c r="A112" s="715" t="s">
        <v>157</v>
      </c>
      <c r="B112" s="716"/>
      <c r="C112" s="779" t="s">
        <v>483</v>
      </c>
      <c r="D112" s="779"/>
      <c r="E112" s="779"/>
      <c r="F112" s="779"/>
      <c r="G112" s="779"/>
      <c r="H112" s="779"/>
      <c r="I112" s="779"/>
      <c r="J112" s="779"/>
      <c r="K112" s="779"/>
      <c r="L112" s="779"/>
      <c r="M112" s="779"/>
      <c r="N112" s="779"/>
      <c r="O112" s="779"/>
      <c r="P112" s="779"/>
      <c r="Q112" s="779"/>
      <c r="R112" s="779"/>
      <c r="S112" s="779"/>
      <c r="T112" s="779"/>
      <c r="U112" s="779"/>
      <c r="V112" s="779"/>
      <c r="W112" s="779"/>
      <c r="X112" s="779"/>
      <c r="Y112" s="779"/>
      <c r="Z112" s="780"/>
      <c r="AA112" s="795" t="s">
        <v>201</v>
      </c>
      <c r="AB112" s="796"/>
      <c r="AC112" s="796"/>
      <c r="AD112" s="796"/>
      <c r="AE112" s="797"/>
      <c r="AF112" s="798" t="s">
        <v>201</v>
      </c>
      <c r="AG112" s="796"/>
      <c r="AH112" s="796"/>
      <c r="AI112" s="796"/>
      <c r="AJ112" s="797"/>
      <c r="AK112" s="798" t="s">
        <v>201</v>
      </c>
      <c r="AL112" s="796"/>
      <c r="AM112" s="796"/>
      <c r="AN112" s="796"/>
      <c r="AO112" s="797"/>
      <c r="AP112" s="805" t="s">
        <v>201</v>
      </c>
      <c r="AQ112" s="806"/>
      <c r="AR112" s="806"/>
      <c r="AS112" s="806"/>
      <c r="AT112" s="807"/>
      <c r="AU112" s="748"/>
      <c r="AV112" s="749"/>
      <c r="AW112" s="749"/>
      <c r="AX112" s="749"/>
      <c r="AY112" s="749"/>
      <c r="AZ112" s="863" t="s">
        <v>271</v>
      </c>
      <c r="BA112" s="779"/>
      <c r="BB112" s="779"/>
      <c r="BC112" s="779"/>
      <c r="BD112" s="779"/>
      <c r="BE112" s="779"/>
      <c r="BF112" s="779"/>
      <c r="BG112" s="779"/>
      <c r="BH112" s="779"/>
      <c r="BI112" s="779"/>
      <c r="BJ112" s="779"/>
      <c r="BK112" s="779"/>
      <c r="BL112" s="779"/>
      <c r="BM112" s="779"/>
      <c r="BN112" s="779"/>
      <c r="BO112" s="779"/>
      <c r="BP112" s="780"/>
      <c r="BQ112" s="864">
        <v>19804974</v>
      </c>
      <c r="BR112" s="865"/>
      <c r="BS112" s="865"/>
      <c r="BT112" s="865"/>
      <c r="BU112" s="865"/>
      <c r="BV112" s="865">
        <v>18866072</v>
      </c>
      <c r="BW112" s="865"/>
      <c r="BX112" s="865"/>
      <c r="BY112" s="865"/>
      <c r="BZ112" s="865"/>
      <c r="CA112" s="865">
        <v>18527883</v>
      </c>
      <c r="CB112" s="865"/>
      <c r="CC112" s="865"/>
      <c r="CD112" s="865"/>
      <c r="CE112" s="865"/>
      <c r="CF112" s="913">
        <v>103.9</v>
      </c>
      <c r="CG112" s="914"/>
      <c r="CH112" s="914"/>
      <c r="CI112" s="914"/>
      <c r="CJ112" s="914"/>
      <c r="CK112" s="754"/>
      <c r="CL112" s="755"/>
      <c r="CM112" s="802" t="s">
        <v>208</v>
      </c>
      <c r="CN112" s="803"/>
      <c r="CO112" s="803"/>
      <c r="CP112" s="803"/>
      <c r="CQ112" s="803"/>
      <c r="CR112" s="803"/>
      <c r="CS112" s="803"/>
      <c r="CT112" s="803"/>
      <c r="CU112" s="803"/>
      <c r="CV112" s="803"/>
      <c r="CW112" s="803"/>
      <c r="CX112" s="803"/>
      <c r="CY112" s="803"/>
      <c r="CZ112" s="803"/>
      <c r="DA112" s="803"/>
      <c r="DB112" s="803"/>
      <c r="DC112" s="803"/>
      <c r="DD112" s="803"/>
      <c r="DE112" s="803"/>
      <c r="DF112" s="804"/>
      <c r="DG112" s="864" t="s">
        <v>201</v>
      </c>
      <c r="DH112" s="865"/>
      <c r="DI112" s="865"/>
      <c r="DJ112" s="865"/>
      <c r="DK112" s="865"/>
      <c r="DL112" s="865" t="s">
        <v>201</v>
      </c>
      <c r="DM112" s="865"/>
      <c r="DN112" s="865"/>
      <c r="DO112" s="865"/>
      <c r="DP112" s="865"/>
      <c r="DQ112" s="865" t="s">
        <v>201</v>
      </c>
      <c r="DR112" s="865"/>
      <c r="DS112" s="865"/>
      <c r="DT112" s="865"/>
      <c r="DU112" s="865"/>
      <c r="DV112" s="866" t="s">
        <v>201</v>
      </c>
      <c r="DW112" s="866"/>
      <c r="DX112" s="866"/>
      <c r="DY112" s="866"/>
      <c r="DZ112" s="867"/>
    </row>
    <row r="113" spans="1:130" s="55" customFormat="1" ht="26.25" customHeight="1" x14ac:dyDescent="0.15">
      <c r="A113" s="717"/>
      <c r="B113" s="718"/>
      <c r="C113" s="779" t="s">
        <v>485</v>
      </c>
      <c r="D113" s="779"/>
      <c r="E113" s="779"/>
      <c r="F113" s="779"/>
      <c r="G113" s="779"/>
      <c r="H113" s="779"/>
      <c r="I113" s="779"/>
      <c r="J113" s="779"/>
      <c r="K113" s="779"/>
      <c r="L113" s="779"/>
      <c r="M113" s="779"/>
      <c r="N113" s="779"/>
      <c r="O113" s="779"/>
      <c r="P113" s="779"/>
      <c r="Q113" s="779"/>
      <c r="R113" s="779"/>
      <c r="S113" s="779"/>
      <c r="T113" s="779"/>
      <c r="U113" s="779"/>
      <c r="V113" s="779"/>
      <c r="W113" s="779"/>
      <c r="X113" s="779"/>
      <c r="Y113" s="779"/>
      <c r="Z113" s="780"/>
      <c r="AA113" s="795">
        <v>1718273</v>
      </c>
      <c r="AB113" s="796"/>
      <c r="AC113" s="796"/>
      <c r="AD113" s="796"/>
      <c r="AE113" s="797"/>
      <c r="AF113" s="798">
        <v>1688975</v>
      </c>
      <c r="AG113" s="796"/>
      <c r="AH113" s="796"/>
      <c r="AI113" s="796"/>
      <c r="AJ113" s="797"/>
      <c r="AK113" s="798">
        <v>1657508</v>
      </c>
      <c r="AL113" s="796"/>
      <c r="AM113" s="796"/>
      <c r="AN113" s="796"/>
      <c r="AO113" s="797"/>
      <c r="AP113" s="805">
        <v>9.3000000000000007</v>
      </c>
      <c r="AQ113" s="806"/>
      <c r="AR113" s="806"/>
      <c r="AS113" s="806"/>
      <c r="AT113" s="807"/>
      <c r="AU113" s="748"/>
      <c r="AV113" s="749"/>
      <c r="AW113" s="749"/>
      <c r="AX113" s="749"/>
      <c r="AY113" s="749"/>
      <c r="AZ113" s="863" t="s">
        <v>486</v>
      </c>
      <c r="BA113" s="779"/>
      <c r="BB113" s="779"/>
      <c r="BC113" s="779"/>
      <c r="BD113" s="779"/>
      <c r="BE113" s="779"/>
      <c r="BF113" s="779"/>
      <c r="BG113" s="779"/>
      <c r="BH113" s="779"/>
      <c r="BI113" s="779"/>
      <c r="BJ113" s="779"/>
      <c r="BK113" s="779"/>
      <c r="BL113" s="779"/>
      <c r="BM113" s="779"/>
      <c r="BN113" s="779"/>
      <c r="BO113" s="779"/>
      <c r="BP113" s="780"/>
      <c r="BQ113" s="864">
        <v>958850</v>
      </c>
      <c r="BR113" s="865"/>
      <c r="BS113" s="865"/>
      <c r="BT113" s="865"/>
      <c r="BU113" s="865"/>
      <c r="BV113" s="865">
        <v>813163</v>
      </c>
      <c r="BW113" s="865"/>
      <c r="BX113" s="865"/>
      <c r="BY113" s="865"/>
      <c r="BZ113" s="865"/>
      <c r="CA113" s="865">
        <v>684019</v>
      </c>
      <c r="CB113" s="865"/>
      <c r="CC113" s="865"/>
      <c r="CD113" s="865"/>
      <c r="CE113" s="865"/>
      <c r="CF113" s="913">
        <v>3.8</v>
      </c>
      <c r="CG113" s="914"/>
      <c r="CH113" s="914"/>
      <c r="CI113" s="914"/>
      <c r="CJ113" s="914"/>
      <c r="CK113" s="754"/>
      <c r="CL113" s="755"/>
      <c r="CM113" s="802" t="s">
        <v>404</v>
      </c>
      <c r="CN113" s="803"/>
      <c r="CO113" s="803"/>
      <c r="CP113" s="803"/>
      <c r="CQ113" s="803"/>
      <c r="CR113" s="803"/>
      <c r="CS113" s="803"/>
      <c r="CT113" s="803"/>
      <c r="CU113" s="803"/>
      <c r="CV113" s="803"/>
      <c r="CW113" s="803"/>
      <c r="CX113" s="803"/>
      <c r="CY113" s="803"/>
      <c r="CZ113" s="803"/>
      <c r="DA113" s="803"/>
      <c r="DB113" s="803"/>
      <c r="DC113" s="803"/>
      <c r="DD113" s="803"/>
      <c r="DE113" s="803"/>
      <c r="DF113" s="804"/>
      <c r="DG113" s="795" t="s">
        <v>201</v>
      </c>
      <c r="DH113" s="796"/>
      <c r="DI113" s="796"/>
      <c r="DJ113" s="796"/>
      <c r="DK113" s="797"/>
      <c r="DL113" s="798" t="s">
        <v>201</v>
      </c>
      <c r="DM113" s="796"/>
      <c r="DN113" s="796"/>
      <c r="DO113" s="796"/>
      <c r="DP113" s="797"/>
      <c r="DQ113" s="798" t="s">
        <v>201</v>
      </c>
      <c r="DR113" s="796"/>
      <c r="DS113" s="796"/>
      <c r="DT113" s="796"/>
      <c r="DU113" s="797"/>
      <c r="DV113" s="805" t="s">
        <v>201</v>
      </c>
      <c r="DW113" s="806"/>
      <c r="DX113" s="806"/>
      <c r="DY113" s="806"/>
      <c r="DZ113" s="807"/>
    </row>
    <row r="114" spans="1:130" s="55" customFormat="1" ht="26.25" customHeight="1" x14ac:dyDescent="0.15">
      <c r="A114" s="717"/>
      <c r="B114" s="718"/>
      <c r="C114" s="779" t="s">
        <v>487</v>
      </c>
      <c r="D114" s="779"/>
      <c r="E114" s="779"/>
      <c r="F114" s="779"/>
      <c r="G114" s="779"/>
      <c r="H114" s="779"/>
      <c r="I114" s="779"/>
      <c r="J114" s="779"/>
      <c r="K114" s="779"/>
      <c r="L114" s="779"/>
      <c r="M114" s="779"/>
      <c r="N114" s="779"/>
      <c r="O114" s="779"/>
      <c r="P114" s="779"/>
      <c r="Q114" s="779"/>
      <c r="R114" s="779"/>
      <c r="S114" s="779"/>
      <c r="T114" s="779"/>
      <c r="U114" s="779"/>
      <c r="V114" s="779"/>
      <c r="W114" s="779"/>
      <c r="X114" s="779"/>
      <c r="Y114" s="779"/>
      <c r="Z114" s="780"/>
      <c r="AA114" s="795">
        <v>157592</v>
      </c>
      <c r="AB114" s="796"/>
      <c r="AC114" s="796"/>
      <c r="AD114" s="796"/>
      <c r="AE114" s="797"/>
      <c r="AF114" s="798">
        <v>160000</v>
      </c>
      <c r="AG114" s="796"/>
      <c r="AH114" s="796"/>
      <c r="AI114" s="796"/>
      <c r="AJ114" s="797"/>
      <c r="AK114" s="798">
        <v>160607</v>
      </c>
      <c r="AL114" s="796"/>
      <c r="AM114" s="796"/>
      <c r="AN114" s="796"/>
      <c r="AO114" s="797"/>
      <c r="AP114" s="805">
        <v>0.9</v>
      </c>
      <c r="AQ114" s="806"/>
      <c r="AR114" s="806"/>
      <c r="AS114" s="806"/>
      <c r="AT114" s="807"/>
      <c r="AU114" s="748"/>
      <c r="AV114" s="749"/>
      <c r="AW114" s="749"/>
      <c r="AX114" s="749"/>
      <c r="AY114" s="749"/>
      <c r="AZ114" s="863" t="s">
        <v>488</v>
      </c>
      <c r="BA114" s="779"/>
      <c r="BB114" s="779"/>
      <c r="BC114" s="779"/>
      <c r="BD114" s="779"/>
      <c r="BE114" s="779"/>
      <c r="BF114" s="779"/>
      <c r="BG114" s="779"/>
      <c r="BH114" s="779"/>
      <c r="BI114" s="779"/>
      <c r="BJ114" s="779"/>
      <c r="BK114" s="779"/>
      <c r="BL114" s="779"/>
      <c r="BM114" s="779"/>
      <c r="BN114" s="779"/>
      <c r="BO114" s="779"/>
      <c r="BP114" s="780"/>
      <c r="BQ114" s="864">
        <v>3053150</v>
      </c>
      <c r="BR114" s="865"/>
      <c r="BS114" s="865"/>
      <c r="BT114" s="865"/>
      <c r="BU114" s="865"/>
      <c r="BV114" s="865">
        <v>2908128</v>
      </c>
      <c r="BW114" s="865"/>
      <c r="BX114" s="865"/>
      <c r="BY114" s="865"/>
      <c r="BZ114" s="865"/>
      <c r="CA114" s="865">
        <v>2692116</v>
      </c>
      <c r="CB114" s="865"/>
      <c r="CC114" s="865"/>
      <c r="CD114" s="865"/>
      <c r="CE114" s="865"/>
      <c r="CF114" s="913">
        <v>15.1</v>
      </c>
      <c r="CG114" s="914"/>
      <c r="CH114" s="914"/>
      <c r="CI114" s="914"/>
      <c r="CJ114" s="914"/>
      <c r="CK114" s="754"/>
      <c r="CL114" s="755"/>
      <c r="CM114" s="802" t="s">
        <v>489</v>
      </c>
      <c r="CN114" s="803"/>
      <c r="CO114" s="803"/>
      <c r="CP114" s="803"/>
      <c r="CQ114" s="803"/>
      <c r="CR114" s="803"/>
      <c r="CS114" s="803"/>
      <c r="CT114" s="803"/>
      <c r="CU114" s="803"/>
      <c r="CV114" s="803"/>
      <c r="CW114" s="803"/>
      <c r="CX114" s="803"/>
      <c r="CY114" s="803"/>
      <c r="CZ114" s="803"/>
      <c r="DA114" s="803"/>
      <c r="DB114" s="803"/>
      <c r="DC114" s="803"/>
      <c r="DD114" s="803"/>
      <c r="DE114" s="803"/>
      <c r="DF114" s="804"/>
      <c r="DG114" s="795" t="s">
        <v>201</v>
      </c>
      <c r="DH114" s="796"/>
      <c r="DI114" s="796"/>
      <c r="DJ114" s="796"/>
      <c r="DK114" s="797"/>
      <c r="DL114" s="798" t="s">
        <v>201</v>
      </c>
      <c r="DM114" s="796"/>
      <c r="DN114" s="796"/>
      <c r="DO114" s="796"/>
      <c r="DP114" s="797"/>
      <c r="DQ114" s="798" t="s">
        <v>201</v>
      </c>
      <c r="DR114" s="796"/>
      <c r="DS114" s="796"/>
      <c r="DT114" s="796"/>
      <c r="DU114" s="797"/>
      <c r="DV114" s="805" t="s">
        <v>201</v>
      </c>
      <c r="DW114" s="806"/>
      <c r="DX114" s="806"/>
      <c r="DY114" s="806"/>
      <c r="DZ114" s="807"/>
    </row>
    <row r="115" spans="1:130" s="55" customFormat="1" ht="26.25" customHeight="1" x14ac:dyDescent="0.15">
      <c r="A115" s="717"/>
      <c r="B115" s="718"/>
      <c r="C115" s="779" t="s">
        <v>372</v>
      </c>
      <c r="D115" s="779"/>
      <c r="E115" s="779"/>
      <c r="F115" s="779"/>
      <c r="G115" s="779"/>
      <c r="H115" s="779"/>
      <c r="I115" s="779"/>
      <c r="J115" s="779"/>
      <c r="K115" s="779"/>
      <c r="L115" s="779"/>
      <c r="M115" s="779"/>
      <c r="N115" s="779"/>
      <c r="O115" s="779"/>
      <c r="P115" s="779"/>
      <c r="Q115" s="779"/>
      <c r="R115" s="779"/>
      <c r="S115" s="779"/>
      <c r="T115" s="779"/>
      <c r="U115" s="779"/>
      <c r="V115" s="779"/>
      <c r="W115" s="779"/>
      <c r="X115" s="779"/>
      <c r="Y115" s="779"/>
      <c r="Z115" s="780"/>
      <c r="AA115" s="795">
        <v>16820</v>
      </c>
      <c r="AB115" s="796"/>
      <c r="AC115" s="796"/>
      <c r="AD115" s="796"/>
      <c r="AE115" s="797"/>
      <c r="AF115" s="798">
        <v>16833</v>
      </c>
      <c r="AG115" s="796"/>
      <c r="AH115" s="796"/>
      <c r="AI115" s="796"/>
      <c r="AJ115" s="797"/>
      <c r="AK115" s="798">
        <v>16813</v>
      </c>
      <c r="AL115" s="796"/>
      <c r="AM115" s="796"/>
      <c r="AN115" s="796"/>
      <c r="AO115" s="797"/>
      <c r="AP115" s="805">
        <v>0.1</v>
      </c>
      <c r="AQ115" s="806"/>
      <c r="AR115" s="806"/>
      <c r="AS115" s="806"/>
      <c r="AT115" s="807"/>
      <c r="AU115" s="748"/>
      <c r="AV115" s="749"/>
      <c r="AW115" s="749"/>
      <c r="AX115" s="749"/>
      <c r="AY115" s="749"/>
      <c r="AZ115" s="863" t="s">
        <v>344</v>
      </c>
      <c r="BA115" s="779"/>
      <c r="BB115" s="779"/>
      <c r="BC115" s="779"/>
      <c r="BD115" s="779"/>
      <c r="BE115" s="779"/>
      <c r="BF115" s="779"/>
      <c r="BG115" s="779"/>
      <c r="BH115" s="779"/>
      <c r="BI115" s="779"/>
      <c r="BJ115" s="779"/>
      <c r="BK115" s="779"/>
      <c r="BL115" s="779"/>
      <c r="BM115" s="779"/>
      <c r="BN115" s="779"/>
      <c r="BO115" s="779"/>
      <c r="BP115" s="780"/>
      <c r="BQ115" s="864">
        <v>591386</v>
      </c>
      <c r="BR115" s="865"/>
      <c r="BS115" s="865"/>
      <c r="BT115" s="865"/>
      <c r="BU115" s="865"/>
      <c r="BV115" s="865">
        <v>371466</v>
      </c>
      <c r="BW115" s="865"/>
      <c r="BX115" s="865"/>
      <c r="BY115" s="865"/>
      <c r="BZ115" s="865"/>
      <c r="CA115" s="865">
        <v>376939</v>
      </c>
      <c r="CB115" s="865"/>
      <c r="CC115" s="865"/>
      <c r="CD115" s="865"/>
      <c r="CE115" s="865"/>
      <c r="CF115" s="913">
        <v>2.1</v>
      </c>
      <c r="CG115" s="914"/>
      <c r="CH115" s="914"/>
      <c r="CI115" s="914"/>
      <c r="CJ115" s="914"/>
      <c r="CK115" s="754"/>
      <c r="CL115" s="755"/>
      <c r="CM115" s="863" t="s">
        <v>31</v>
      </c>
      <c r="CN115" s="929"/>
      <c r="CO115" s="929"/>
      <c r="CP115" s="929"/>
      <c r="CQ115" s="929"/>
      <c r="CR115" s="929"/>
      <c r="CS115" s="929"/>
      <c r="CT115" s="929"/>
      <c r="CU115" s="929"/>
      <c r="CV115" s="929"/>
      <c r="CW115" s="929"/>
      <c r="CX115" s="929"/>
      <c r="CY115" s="929"/>
      <c r="CZ115" s="929"/>
      <c r="DA115" s="929"/>
      <c r="DB115" s="929"/>
      <c r="DC115" s="929"/>
      <c r="DD115" s="929"/>
      <c r="DE115" s="929"/>
      <c r="DF115" s="780"/>
      <c r="DG115" s="795" t="s">
        <v>201</v>
      </c>
      <c r="DH115" s="796"/>
      <c r="DI115" s="796"/>
      <c r="DJ115" s="796"/>
      <c r="DK115" s="797"/>
      <c r="DL115" s="798" t="s">
        <v>201</v>
      </c>
      <c r="DM115" s="796"/>
      <c r="DN115" s="796"/>
      <c r="DO115" s="796"/>
      <c r="DP115" s="797"/>
      <c r="DQ115" s="798" t="s">
        <v>201</v>
      </c>
      <c r="DR115" s="796"/>
      <c r="DS115" s="796"/>
      <c r="DT115" s="796"/>
      <c r="DU115" s="797"/>
      <c r="DV115" s="805" t="s">
        <v>201</v>
      </c>
      <c r="DW115" s="806"/>
      <c r="DX115" s="806"/>
      <c r="DY115" s="806"/>
      <c r="DZ115" s="807"/>
    </row>
    <row r="116" spans="1:130" s="55" customFormat="1" ht="26.25" customHeight="1" x14ac:dyDescent="0.15">
      <c r="A116" s="719"/>
      <c r="B116" s="720"/>
      <c r="C116" s="894" t="s">
        <v>1</v>
      </c>
      <c r="D116" s="894"/>
      <c r="E116" s="894"/>
      <c r="F116" s="894"/>
      <c r="G116" s="894"/>
      <c r="H116" s="894"/>
      <c r="I116" s="894"/>
      <c r="J116" s="894"/>
      <c r="K116" s="894"/>
      <c r="L116" s="894"/>
      <c r="M116" s="894"/>
      <c r="N116" s="894"/>
      <c r="O116" s="894"/>
      <c r="P116" s="894"/>
      <c r="Q116" s="894"/>
      <c r="R116" s="894"/>
      <c r="S116" s="894"/>
      <c r="T116" s="894"/>
      <c r="U116" s="894"/>
      <c r="V116" s="894"/>
      <c r="W116" s="894"/>
      <c r="X116" s="894"/>
      <c r="Y116" s="894"/>
      <c r="Z116" s="895"/>
      <c r="AA116" s="795">
        <v>693</v>
      </c>
      <c r="AB116" s="796"/>
      <c r="AC116" s="796"/>
      <c r="AD116" s="796"/>
      <c r="AE116" s="797"/>
      <c r="AF116" s="798">
        <v>761</v>
      </c>
      <c r="AG116" s="796"/>
      <c r="AH116" s="796"/>
      <c r="AI116" s="796"/>
      <c r="AJ116" s="797"/>
      <c r="AK116" s="798">
        <v>212</v>
      </c>
      <c r="AL116" s="796"/>
      <c r="AM116" s="796"/>
      <c r="AN116" s="796"/>
      <c r="AO116" s="797"/>
      <c r="AP116" s="805">
        <v>0</v>
      </c>
      <c r="AQ116" s="806"/>
      <c r="AR116" s="806"/>
      <c r="AS116" s="806"/>
      <c r="AT116" s="807"/>
      <c r="AU116" s="748"/>
      <c r="AV116" s="749"/>
      <c r="AW116" s="749"/>
      <c r="AX116" s="749"/>
      <c r="AY116" s="749"/>
      <c r="AZ116" s="910" t="s">
        <v>228</v>
      </c>
      <c r="BA116" s="911"/>
      <c r="BB116" s="911"/>
      <c r="BC116" s="911"/>
      <c r="BD116" s="911"/>
      <c r="BE116" s="911"/>
      <c r="BF116" s="911"/>
      <c r="BG116" s="911"/>
      <c r="BH116" s="911"/>
      <c r="BI116" s="911"/>
      <c r="BJ116" s="911"/>
      <c r="BK116" s="911"/>
      <c r="BL116" s="911"/>
      <c r="BM116" s="911"/>
      <c r="BN116" s="911"/>
      <c r="BO116" s="911"/>
      <c r="BP116" s="912"/>
      <c r="BQ116" s="864" t="s">
        <v>201</v>
      </c>
      <c r="BR116" s="865"/>
      <c r="BS116" s="865"/>
      <c r="BT116" s="865"/>
      <c r="BU116" s="865"/>
      <c r="BV116" s="865" t="s">
        <v>201</v>
      </c>
      <c r="BW116" s="865"/>
      <c r="BX116" s="865"/>
      <c r="BY116" s="865"/>
      <c r="BZ116" s="865"/>
      <c r="CA116" s="865" t="s">
        <v>201</v>
      </c>
      <c r="CB116" s="865"/>
      <c r="CC116" s="865"/>
      <c r="CD116" s="865"/>
      <c r="CE116" s="865"/>
      <c r="CF116" s="913" t="s">
        <v>201</v>
      </c>
      <c r="CG116" s="914"/>
      <c r="CH116" s="914"/>
      <c r="CI116" s="914"/>
      <c r="CJ116" s="914"/>
      <c r="CK116" s="754"/>
      <c r="CL116" s="755"/>
      <c r="CM116" s="802" t="s">
        <v>490</v>
      </c>
      <c r="CN116" s="803"/>
      <c r="CO116" s="803"/>
      <c r="CP116" s="803"/>
      <c r="CQ116" s="803"/>
      <c r="CR116" s="803"/>
      <c r="CS116" s="803"/>
      <c r="CT116" s="803"/>
      <c r="CU116" s="803"/>
      <c r="CV116" s="803"/>
      <c r="CW116" s="803"/>
      <c r="CX116" s="803"/>
      <c r="CY116" s="803"/>
      <c r="CZ116" s="803"/>
      <c r="DA116" s="803"/>
      <c r="DB116" s="803"/>
      <c r="DC116" s="803"/>
      <c r="DD116" s="803"/>
      <c r="DE116" s="803"/>
      <c r="DF116" s="804"/>
      <c r="DG116" s="795" t="s">
        <v>201</v>
      </c>
      <c r="DH116" s="796"/>
      <c r="DI116" s="796"/>
      <c r="DJ116" s="796"/>
      <c r="DK116" s="797"/>
      <c r="DL116" s="798" t="s">
        <v>201</v>
      </c>
      <c r="DM116" s="796"/>
      <c r="DN116" s="796"/>
      <c r="DO116" s="796"/>
      <c r="DP116" s="797"/>
      <c r="DQ116" s="798" t="s">
        <v>201</v>
      </c>
      <c r="DR116" s="796"/>
      <c r="DS116" s="796"/>
      <c r="DT116" s="796"/>
      <c r="DU116" s="797"/>
      <c r="DV116" s="805" t="s">
        <v>201</v>
      </c>
      <c r="DW116" s="806"/>
      <c r="DX116" s="806"/>
      <c r="DY116" s="806"/>
      <c r="DZ116" s="807"/>
    </row>
    <row r="117" spans="1:130" s="55" customFormat="1" ht="26.25" customHeight="1" x14ac:dyDescent="0.15">
      <c r="A117" s="808" t="s">
        <v>276</v>
      </c>
      <c r="B117" s="809"/>
      <c r="C117" s="809"/>
      <c r="D117" s="809"/>
      <c r="E117" s="809"/>
      <c r="F117" s="809"/>
      <c r="G117" s="809"/>
      <c r="H117" s="809"/>
      <c r="I117" s="809"/>
      <c r="J117" s="809"/>
      <c r="K117" s="809"/>
      <c r="L117" s="809"/>
      <c r="M117" s="809"/>
      <c r="N117" s="809"/>
      <c r="O117" s="809"/>
      <c r="P117" s="809"/>
      <c r="Q117" s="809"/>
      <c r="R117" s="809"/>
      <c r="S117" s="809"/>
      <c r="T117" s="809"/>
      <c r="U117" s="809"/>
      <c r="V117" s="809"/>
      <c r="W117" s="809"/>
      <c r="X117" s="809"/>
      <c r="Y117" s="900" t="s">
        <v>321</v>
      </c>
      <c r="Z117" s="810"/>
      <c r="AA117" s="922">
        <v>4927565</v>
      </c>
      <c r="AB117" s="923"/>
      <c r="AC117" s="923"/>
      <c r="AD117" s="923"/>
      <c r="AE117" s="924"/>
      <c r="AF117" s="925">
        <v>4846022</v>
      </c>
      <c r="AG117" s="923"/>
      <c r="AH117" s="923"/>
      <c r="AI117" s="923"/>
      <c r="AJ117" s="924"/>
      <c r="AK117" s="925">
        <v>4914208</v>
      </c>
      <c r="AL117" s="923"/>
      <c r="AM117" s="923"/>
      <c r="AN117" s="923"/>
      <c r="AO117" s="924"/>
      <c r="AP117" s="926"/>
      <c r="AQ117" s="927"/>
      <c r="AR117" s="927"/>
      <c r="AS117" s="927"/>
      <c r="AT117" s="928"/>
      <c r="AU117" s="748"/>
      <c r="AV117" s="749"/>
      <c r="AW117" s="749"/>
      <c r="AX117" s="749"/>
      <c r="AY117" s="749"/>
      <c r="AZ117" s="910" t="s">
        <v>491</v>
      </c>
      <c r="BA117" s="911"/>
      <c r="BB117" s="911"/>
      <c r="BC117" s="911"/>
      <c r="BD117" s="911"/>
      <c r="BE117" s="911"/>
      <c r="BF117" s="911"/>
      <c r="BG117" s="911"/>
      <c r="BH117" s="911"/>
      <c r="BI117" s="911"/>
      <c r="BJ117" s="911"/>
      <c r="BK117" s="911"/>
      <c r="BL117" s="911"/>
      <c r="BM117" s="911"/>
      <c r="BN117" s="911"/>
      <c r="BO117" s="911"/>
      <c r="BP117" s="912"/>
      <c r="BQ117" s="864" t="s">
        <v>201</v>
      </c>
      <c r="BR117" s="865"/>
      <c r="BS117" s="865"/>
      <c r="BT117" s="865"/>
      <c r="BU117" s="865"/>
      <c r="BV117" s="865" t="s">
        <v>201</v>
      </c>
      <c r="BW117" s="865"/>
      <c r="BX117" s="865"/>
      <c r="BY117" s="865"/>
      <c r="BZ117" s="865"/>
      <c r="CA117" s="865" t="s">
        <v>201</v>
      </c>
      <c r="CB117" s="865"/>
      <c r="CC117" s="865"/>
      <c r="CD117" s="865"/>
      <c r="CE117" s="865"/>
      <c r="CF117" s="913" t="s">
        <v>201</v>
      </c>
      <c r="CG117" s="914"/>
      <c r="CH117" s="914"/>
      <c r="CI117" s="914"/>
      <c r="CJ117" s="914"/>
      <c r="CK117" s="754"/>
      <c r="CL117" s="755"/>
      <c r="CM117" s="802" t="s">
        <v>336</v>
      </c>
      <c r="CN117" s="803"/>
      <c r="CO117" s="803"/>
      <c r="CP117" s="803"/>
      <c r="CQ117" s="803"/>
      <c r="CR117" s="803"/>
      <c r="CS117" s="803"/>
      <c r="CT117" s="803"/>
      <c r="CU117" s="803"/>
      <c r="CV117" s="803"/>
      <c r="CW117" s="803"/>
      <c r="CX117" s="803"/>
      <c r="CY117" s="803"/>
      <c r="CZ117" s="803"/>
      <c r="DA117" s="803"/>
      <c r="DB117" s="803"/>
      <c r="DC117" s="803"/>
      <c r="DD117" s="803"/>
      <c r="DE117" s="803"/>
      <c r="DF117" s="804"/>
      <c r="DG117" s="795" t="s">
        <v>201</v>
      </c>
      <c r="DH117" s="796"/>
      <c r="DI117" s="796"/>
      <c r="DJ117" s="796"/>
      <c r="DK117" s="797"/>
      <c r="DL117" s="798" t="s">
        <v>201</v>
      </c>
      <c r="DM117" s="796"/>
      <c r="DN117" s="796"/>
      <c r="DO117" s="796"/>
      <c r="DP117" s="797"/>
      <c r="DQ117" s="798" t="s">
        <v>201</v>
      </c>
      <c r="DR117" s="796"/>
      <c r="DS117" s="796"/>
      <c r="DT117" s="796"/>
      <c r="DU117" s="797"/>
      <c r="DV117" s="805" t="s">
        <v>201</v>
      </c>
      <c r="DW117" s="806"/>
      <c r="DX117" s="806"/>
      <c r="DY117" s="806"/>
      <c r="DZ117" s="807"/>
    </row>
    <row r="118" spans="1:130" s="55" customFormat="1" ht="26.25" customHeight="1" x14ac:dyDescent="0.15">
      <c r="A118" s="808" t="s">
        <v>93</v>
      </c>
      <c r="B118" s="809"/>
      <c r="C118" s="809"/>
      <c r="D118" s="809"/>
      <c r="E118" s="809"/>
      <c r="F118" s="809"/>
      <c r="G118" s="809"/>
      <c r="H118" s="809"/>
      <c r="I118" s="809"/>
      <c r="J118" s="809"/>
      <c r="K118" s="809"/>
      <c r="L118" s="809"/>
      <c r="M118" s="809"/>
      <c r="N118" s="809"/>
      <c r="O118" s="809"/>
      <c r="P118" s="809"/>
      <c r="Q118" s="809"/>
      <c r="R118" s="809"/>
      <c r="S118" s="809"/>
      <c r="T118" s="809"/>
      <c r="U118" s="809"/>
      <c r="V118" s="809"/>
      <c r="W118" s="809"/>
      <c r="X118" s="809"/>
      <c r="Y118" s="809"/>
      <c r="Z118" s="810"/>
      <c r="AA118" s="811" t="s">
        <v>476</v>
      </c>
      <c r="AB118" s="809"/>
      <c r="AC118" s="809"/>
      <c r="AD118" s="809"/>
      <c r="AE118" s="810"/>
      <c r="AF118" s="811" t="s">
        <v>167</v>
      </c>
      <c r="AG118" s="809"/>
      <c r="AH118" s="809"/>
      <c r="AI118" s="809"/>
      <c r="AJ118" s="810"/>
      <c r="AK118" s="811" t="s">
        <v>391</v>
      </c>
      <c r="AL118" s="809"/>
      <c r="AM118" s="809"/>
      <c r="AN118" s="809"/>
      <c r="AO118" s="810"/>
      <c r="AP118" s="811" t="s">
        <v>477</v>
      </c>
      <c r="AQ118" s="809"/>
      <c r="AR118" s="809"/>
      <c r="AS118" s="809"/>
      <c r="AT118" s="915"/>
      <c r="AU118" s="748"/>
      <c r="AV118" s="749"/>
      <c r="AW118" s="749"/>
      <c r="AX118" s="749"/>
      <c r="AY118" s="749"/>
      <c r="AZ118" s="893" t="s">
        <v>492</v>
      </c>
      <c r="BA118" s="894"/>
      <c r="BB118" s="894"/>
      <c r="BC118" s="894"/>
      <c r="BD118" s="894"/>
      <c r="BE118" s="894"/>
      <c r="BF118" s="894"/>
      <c r="BG118" s="894"/>
      <c r="BH118" s="894"/>
      <c r="BI118" s="894"/>
      <c r="BJ118" s="894"/>
      <c r="BK118" s="894"/>
      <c r="BL118" s="894"/>
      <c r="BM118" s="894"/>
      <c r="BN118" s="894"/>
      <c r="BO118" s="894"/>
      <c r="BP118" s="895"/>
      <c r="BQ118" s="896" t="s">
        <v>201</v>
      </c>
      <c r="BR118" s="897"/>
      <c r="BS118" s="897"/>
      <c r="BT118" s="897"/>
      <c r="BU118" s="897"/>
      <c r="BV118" s="897" t="s">
        <v>201</v>
      </c>
      <c r="BW118" s="897"/>
      <c r="BX118" s="897"/>
      <c r="BY118" s="897"/>
      <c r="BZ118" s="897"/>
      <c r="CA118" s="897" t="s">
        <v>201</v>
      </c>
      <c r="CB118" s="897"/>
      <c r="CC118" s="897"/>
      <c r="CD118" s="897"/>
      <c r="CE118" s="897"/>
      <c r="CF118" s="913" t="s">
        <v>201</v>
      </c>
      <c r="CG118" s="914"/>
      <c r="CH118" s="914"/>
      <c r="CI118" s="914"/>
      <c r="CJ118" s="914"/>
      <c r="CK118" s="754"/>
      <c r="CL118" s="755"/>
      <c r="CM118" s="802" t="s">
        <v>493</v>
      </c>
      <c r="CN118" s="803"/>
      <c r="CO118" s="803"/>
      <c r="CP118" s="803"/>
      <c r="CQ118" s="803"/>
      <c r="CR118" s="803"/>
      <c r="CS118" s="803"/>
      <c r="CT118" s="803"/>
      <c r="CU118" s="803"/>
      <c r="CV118" s="803"/>
      <c r="CW118" s="803"/>
      <c r="CX118" s="803"/>
      <c r="CY118" s="803"/>
      <c r="CZ118" s="803"/>
      <c r="DA118" s="803"/>
      <c r="DB118" s="803"/>
      <c r="DC118" s="803"/>
      <c r="DD118" s="803"/>
      <c r="DE118" s="803"/>
      <c r="DF118" s="804"/>
      <c r="DG118" s="795" t="s">
        <v>201</v>
      </c>
      <c r="DH118" s="796"/>
      <c r="DI118" s="796"/>
      <c r="DJ118" s="796"/>
      <c r="DK118" s="797"/>
      <c r="DL118" s="798" t="s">
        <v>201</v>
      </c>
      <c r="DM118" s="796"/>
      <c r="DN118" s="796"/>
      <c r="DO118" s="796"/>
      <c r="DP118" s="797"/>
      <c r="DQ118" s="798" t="s">
        <v>201</v>
      </c>
      <c r="DR118" s="796"/>
      <c r="DS118" s="796"/>
      <c r="DT118" s="796"/>
      <c r="DU118" s="797"/>
      <c r="DV118" s="805" t="s">
        <v>201</v>
      </c>
      <c r="DW118" s="806"/>
      <c r="DX118" s="806"/>
      <c r="DY118" s="806"/>
      <c r="DZ118" s="807"/>
    </row>
    <row r="119" spans="1:130" s="55" customFormat="1" ht="26.25" customHeight="1" x14ac:dyDescent="0.15">
      <c r="A119" s="758" t="s">
        <v>383</v>
      </c>
      <c r="B119" s="753"/>
      <c r="C119" s="916" t="s">
        <v>480</v>
      </c>
      <c r="D119" s="917"/>
      <c r="E119" s="917"/>
      <c r="F119" s="917"/>
      <c r="G119" s="917"/>
      <c r="H119" s="917"/>
      <c r="I119" s="917"/>
      <c r="J119" s="917"/>
      <c r="K119" s="917"/>
      <c r="L119" s="917"/>
      <c r="M119" s="917"/>
      <c r="N119" s="917"/>
      <c r="O119" s="917"/>
      <c r="P119" s="917"/>
      <c r="Q119" s="917"/>
      <c r="R119" s="917"/>
      <c r="S119" s="917"/>
      <c r="T119" s="917"/>
      <c r="U119" s="917"/>
      <c r="V119" s="917"/>
      <c r="W119" s="917"/>
      <c r="X119" s="917"/>
      <c r="Y119" s="917"/>
      <c r="Z119" s="918"/>
      <c r="AA119" s="839" t="s">
        <v>201</v>
      </c>
      <c r="AB119" s="840"/>
      <c r="AC119" s="840"/>
      <c r="AD119" s="840"/>
      <c r="AE119" s="841"/>
      <c r="AF119" s="842" t="s">
        <v>201</v>
      </c>
      <c r="AG119" s="840"/>
      <c r="AH119" s="840"/>
      <c r="AI119" s="840"/>
      <c r="AJ119" s="841"/>
      <c r="AK119" s="842" t="s">
        <v>201</v>
      </c>
      <c r="AL119" s="840"/>
      <c r="AM119" s="840"/>
      <c r="AN119" s="840"/>
      <c r="AO119" s="841"/>
      <c r="AP119" s="919" t="s">
        <v>201</v>
      </c>
      <c r="AQ119" s="920"/>
      <c r="AR119" s="920"/>
      <c r="AS119" s="920"/>
      <c r="AT119" s="921"/>
      <c r="AU119" s="750"/>
      <c r="AV119" s="751"/>
      <c r="AW119" s="751"/>
      <c r="AX119" s="751"/>
      <c r="AY119" s="751"/>
      <c r="AZ119" s="84" t="s">
        <v>276</v>
      </c>
      <c r="BA119" s="84"/>
      <c r="BB119" s="84"/>
      <c r="BC119" s="84"/>
      <c r="BD119" s="84"/>
      <c r="BE119" s="84"/>
      <c r="BF119" s="84"/>
      <c r="BG119" s="84"/>
      <c r="BH119" s="84"/>
      <c r="BI119" s="84"/>
      <c r="BJ119" s="84"/>
      <c r="BK119" s="84"/>
      <c r="BL119" s="84"/>
      <c r="BM119" s="84"/>
      <c r="BN119" s="84"/>
      <c r="BO119" s="900" t="s">
        <v>170</v>
      </c>
      <c r="BP119" s="901"/>
      <c r="BQ119" s="896">
        <v>65133892</v>
      </c>
      <c r="BR119" s="897"/>
      <c r="BS119" s="897"/>
      <c r="BT119" s="897"/>
      <c r="BU119" s="897"/>
      <c r="BV119" s="897">
        <v>65085551</v>
      </c>
      <c r="BW119" s="897"/>
      <c r="BX119" s="897"/>
      <c r="BY119" s="897"/>
      <c r="BZ119" s="897"/>
      <c r="CA119" s="897">
        <v>64791442</v>
      </c>
      <c r="CB119" s="897"/>
      <c r="CC119" s="897"/>
      <c r="CD119" s="897"/>
      <c r="CE119" s="897"/>
      <c r="CF119" s="767"/>
      <c r="CG119" s="768"/>
      <c r="CH119" s="768"/>
      <c r="CI119" s="768"/>
      <c r="CJ119" s="904"/>
      <c r="CK119" s="756"/>
      <c r="CL119" s="757"/>
      <c r="CM119" s="868" t="s">
        <v>494</v>
      </c>
      <c r="CN119" s="869"/>
      <c r="CO119" s="869"/>
      <c r="CP119" s="869"/>
      <c r="CQ119" s="869"/>
      <c r="CR119" s="869"/>
      <c r="CS119" s="869"/>
      <c r="CT119" s="869"/>
      <c r="CU119" s="869"/>
      <c r="CV119" s="869"/>
      <c r="CW119" s="869"/>
      <c r="CX119" s="869"/>
      <c r="CY119" s="869"/>
      <c r="CZ119" s="869"/>
      <c r="DA119" s="869"/>
      <c r="DB119" s="869"/>
      <c r="DC119" s="869"/>
      <c r="DD119" s="869"/>
      <c r="DE119" s="869"/>
      <c r="DF119" s="870"/>
      <c r="DG119" s="819">
        <v>78360</v>
      </c>
      <c r="DH119" s="820"/>
      <c r="DI119" s="820"/>
      <c r="DJ119" s="820"/>
      <c r="DK119" s="821"/>
      <c r="DL119" s="822">
        <v>58770</v>
      </c>
      <c r="DM119" s="820"/>
      <c r="DN119" s="820"/>
      <c r="DO119" s="820"/>
      <c r="DP119" s="821"/>
      <c r="DQ119" s="822">
        <v>39180</v>
      </c>
      <c r="DR119" s="820"/>
      <c r="DS119" s="820"/>
      <c r="DT119" s="820"/>
      <c r="DU119" s="821"/>
      <c r="DV119" s="885">
        <v>0.2</v>
      </c>
      <c r="DW119" s="886"/>
      <c r="DX119" s="886"/>
      <c r="DY119" s="886"/>
      <c r="DZ119" s="887"/>
    </row>
    <row r="120" spans="1:130" s="55" customFormat="1" ht="26.25" customHeight="1" x14ac:dyDescent="0.15">
      <c r="A120" s="759"/>
      <c r="B120" s="755"/>
      <c r="C120" s="802" t="s">
        <v>140</v>
      </c>
      <c r="D120" s="803"/>
      <c r="E120" s="803"/>
      <c r="F120" s="803"/>
      <c r="G120" s="803"/>
      <c r="H120" s="803"/>
      <c r="I120" s="803"/>
      <c r="J120" s="803"/>
      <c r="K120" s="803"/>
      <c r="L120" s="803"/>
      <c r="M120" s="803"/>
      <c r="N120" s="803"/>
      <c r="O120" s="803"/>
      <c r="P120" s="803"/>
      <c r="Q120" s="803"/>
      <c r="R120" s="803"/>
      <c r="S120" s="803"/>
      <c r="T120" s="803"/>
      <c r="U120" s="803"/>
      <c r="V120" s="803"/>
      <c r="W120" s="803"/>
      <c r="X120" s="803"/>
      <c r="Y120" s="803"/>
      <c r="Z120" s="804"/>
      <c r="AA120" s="795" t="s">
        <v>201</v>
      </c>
      <c r="AB120" s="796"/>
      <c r="AC120" s="796"/>
      <c r="AD120" s="796"/>
      <c r="AE120" s="797"/>
      <c r="AF120" s="798" t="s">
        <v>201</v>
      </c>
      <c r="AG120" s="796"/>
      <c r="AH120" s="796"/>
      <c r="AI120" s="796"/>
      <c r="AJ120" s="797"/>
      <c r="AK120" s="798" t="s">
        <v>201</v>
      </c>
      <c r="AL120" s="796"/>
      <c r="AM120" s="796"/>
      <c r="AN120" s="796"/>
      <c r="AO120" s="797"/>
      <c r="AP120" s="805" t="s">
        <v>201</v>
      </c>
      <c r="AQ120" s="806"/>
      <c r="AR120" s="806"/>
      <c r="AS120" s="806"/>
      <c r="AT120" s="807"/>
      <c r="AU120" s="721" t="s">
        <v>482</v>
      </c>
      <c r="AV120" s="722"/>
      <c r="AW120" s="722"/>
      <c r="AX120" s="722"/>
      <c r="AY120" s="723"/>
      <c r="AZ120" s="888" t="s">
        <v>218</v>
      </c>
      <c r="BA120" s="847"/>
      <c r="BB120" s="847"/>
      <c r="BC120" s="847"/>
      <c r="BD120" s="847"/>
      <c r="BE120" s="847"/>
      <c r="BF120" s="847"/>
      <c r="BG120" s="847"/>
      <c r="BH120" s="847"/>
      <c r="BI120" s="847"/>
      <c r="BJ120" s="847"/>
      <c r="BK120" s="847"/>
      <c r="BL120" s="847"/>
      <c r="BM120" s="847"/>
      <c r="BN120" s="847"/>
      <c r="BO120" s="847"/>
      <c r="BP120" s="848"/>
      <c r="BQ120" s="889">
        <v>9901789</v>
      </c>
      <c r="BR120" s="890"/>
      <c r="BS120" s="890"/>
      <c r="BT120" s="890"/>
      <c r="BU120" s="890"/>
      <c r="BV120" s="890">
        <v>13265295</v>
      </c>
      <c r="BW120" s="890"/>
      <c r="BX120" s="890"/>
      <c r="BY120" s="890"/>
      <c r="BZ120" s="890"/>
      <c r="CA120" s="890">
        <v>14541321</v>
      </c>
      <c r="CB120" s="890"/>
      <c r="CC120" s="890"/>
      <c r="CD120" s="890"/>
      <c r="CE120" s="890"/>
      <c r="CF120" s="905">
        <v>81.599999999999994</v>
      </c>
      <c r="CG120" s="906"/>
      <c r="CH120" s="906"/>
      <c r="CI120" s="906"/>
      <c r="CJ120" s="906"/>
      <c r="CK120" s="729" t="s">
        <v>272</v>
      </c>
      <c r="CL120" s="730"/>
      <c r="CM120" s="730"/>
      <c r="CN120" s="730"/>
      <c r="CO120" s="731"/>
      <c r="CP120" s="907" t="s">
        <v>381</v>
      </c>
      <c r="CQ120" s="908"/>
      <c r="CR120" s="908"/>
      <c r="CS120" s="908"/>
      <c r="CT120" s="908"/>
      <c r="CU120" s="908"/>
      <c r="CV120" s="908"/>
      <c r="CW120" s="908"/>
      <c r="CX120" s="908"/>
      <c r="CY120" s="908"/>
      <c r="CZ120" s="908"/>
      <c r="DA120" s="908"/>
      <c r="DB120" s="908"/>
      <c r="DC120" s="908"/>
      <c r="DD120" s="908"/>
      <c r="DE120" s="908"/>
      <c r="DF120" s="909"/>
      <c r="DG120" s="889">
        <v>7254979</v>
      </c>
      <c r="DH120" s="890"/>
      <c r="DI120" s="890"/>
      <c r="DJ120" s="890"/>
      <c r="DK120" s="890"/>
      <c r="DL120" s="890">
        <v>6841879</v>
      </c>
      <c r="DM120" s="890"/>
      <c r="DN120" s="890"/>
      <c r="DO120" s="890"/>
      <c r="DP120" s="890"/>
      <c r="DQ120" s="890">
        <v>6662084</v>
      </c>
      <c r="DR120" s="890"/>
      <c r="DS120" s="890"/>
      <c r="DT120" s="890"/>
      <c r="DU120" s="890"/>
      <c r="DV120" s="891">
        <v>37.4</v>
      </c>
      <c r="DW120" s="891"/>
      <c r="DX120" s="891"/>
      <c r="DY120" s="891"/>
      <c r="DZ120" s="892"/>
    </row>
    <row r="121" spans="1:130" s="55" customFormat="1" ht="26.25" customHeight="1" x14ac:dyDescent="0.15">
      <c r="A121" s="759"/>
      <c r="B121" s="755"/>
      <c r="C121" s="910" t="s">
        <v>139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795" t="s">
        <v>201</v>
      </c>
      <c r="AB121" s="796"/>
      <c r="AC121" s="796"/>
      <c r="AD121" s="796"/>
      <c r="AE121" s="797"/>
      <c r="AF121" s="798" t="s">
        <v>201</v>
      </c>
      <c r="AG121" s="796"/>
      <c r="AH121" s="796"/>
      <c r="AI121" s="796"/>
      <c r="AJ121" s="797"/>
      <c r="AK121" s="798" t="s">
        <v>201</v>
      </c>
      <c r="AL121" s="796"/>
      <c r="AM121" s="796"/>
      <c r="AN121" s="796"/>
      <c r="AO121" s="797"/>
      <c r="AP121" s="805" t="s">
        <v>201</v>
      </c>
      <c r="AQ121" s="806"/>
      <c r="AR121" s="806"/>
      <c r="AS121" s="806"/>
      <c r="AT121" s="807"/>
      <c r="AU121" s="724"/>
      <c r="AV121" s="725"/>
      <c r="AW121" s="725"/>
      <c r="AX121" s="725"/>
      <c r="AY121" s="726"/>
      <c r="AZ121" s="863" t="s">
        <v>495</v>
      </c>
      <c r="BA121" s="779"/>
      <c r="BB121" s="779"/>
      <c r="BC121" s="779"/>
      <c r="BD121" s="779"/>
      <c r="BE121" s="779"/>
      <c r="BF121" s="779"/>
      <c r="BG121" s="779"/>
      <c r="BH121" s="779"/>
      <c r="BI121" s="779"/>
      <c r="BJ121" s="779"/>
      <c r="BK121" s="779"/>
      <c r="BL121" s="779"/>
      <c r="BM121" s="779"/>
      <c r="BN121" s="779"/>
      <c r="BO121" s="779"/>
      <c r="BP121" s="780"/>
      <c r="BQ121" s="864">
        <v>10947785</v>
      </c>
      <c r="BR121" s="865"/>
      <c r="BS121" s="865"/>
      <c r="BT121" s="865"/>
      <c r="BU121" s="865"/>
      <c r="BV121" s="865">
        <v>9727862</v>
      </c>
      <c r="BW121" s="865"/>
      <c r="BX121" s="865"/>
      <c r="BY121" s="865"/>
      <c r="BZ121" s="865"/>
      <c r="CA121" s="865">
        <v>11126753</v>
      </c>
      <c r="CB121" s="865"/>
      <c r="CC121" s="865"/>
      <c r="CD121" s="865"/>
      <c r="CE121" s="865"/>
      <c r="CF121" s="913">
        <v>62.4</v>
      </c>
      <c r="CG121" s="914"/>
      <c r="CH121" s="914"/>
      <c r="CI121" s="914"/>
      <c r="CJ121" s="914"/>
      <c r="CK121" s="732"/>
      <c r="CL121" s="733"/>
      <c r="CM121" s="733"/>
      <c r="CN121" s="733"/>
      <c r="CO121" s="734"/>
      <c r="CP121" s="882" t="s">
        <v>407</v>
      </c>
      <c r="CQ121" s="883"/>
      <c r="CR121" s="883"/>
      <c r="CS121" s="883"/>
      <c r="CT121" s="883"/>
      <c r="CU121" s="883"/>
      <c r="CV121" s="883"/>
      <c r="CW121" s="883"/>
      <c r="CX121" s="883"/>
      <c r="CY121" s="883"/>
      <c r="CZ121" s="883"/>
      <c r="DA121" s="883"/>
      <c r="DB121" s="883"/>
      <c r="DC121" s="883"/>
      <c r="DD121" s="883"/>
      <c r="DE121" s="883"/>
      <c r="DF121" s="884"/>
      <c r="DG121" s="864">
        <v>5931785</v>
      </c>
      <c r="DH121" s="865"/>
      <c r="DI121" s="865"/>
      <c r="DJ121" s="865"/>
      <c r="DK121" s="865"/>
      <c r="DL121" s="865">
        <v>5757208</v>
      </c>
      <c r="DM121" s="865"/>
      <c r="DN121" s="865"/>
      <c r="DO121" s="865"/>
      <c r="DP121" s="865"/>
      <c r="DQ121" s="865">
        <v>5667291</v>
      </c>
      <c r="DR121" s="865"/>
      <c r="DS121" s="865"/>
      <c r="DT121" s="865"/>
      <c r="DU121" s="865"/>
      <c r="DV121" s="866">
        <v>31.8</v>
      </c>
      <c r="DW121" s="866"/>
      <c r="DX121" s="866"/>
      <c r="DY121" s="866"/>
      <c r="DZ121" s="867"/>
    </row>
    <row r="122" spans="1:130" s="55" customFormat="1" ht="26.25" customHeight="1" x14ac:dyDescent="0.15">
      <c r="A122" s="759"/>
      <c r="B122" s="755"/>
      <c r="C122" s="802" t="s">
        <v>489</v>
      </c>
      <c r="D122" s="803"/>
      <c r="E122" s="803"/>
      <c r="F122" s="803"/>
      <c r="G122" s="803"/>
      <c r="H122" s="803"/>
      <c r="I122" s="803"/>
      <c r="J122" s="803"/>
      <c r="K122" s="803"/>
      <c r="L122" s="803"/>
      <c r="M122" s="803"/>
      <c r="N122" s="803"/>
      <c r="O122" s="803"/>
      <c r="P122" s="803"/>
      <c r="Q122" s="803"/>
      <c r="R122" s="803"/>
      <c r="S122" s="803"/>
      <c r="T122" s="803"/>
      <c r="U122" s="803"/>
      <c r="V122" s="803"/>
      <c r="W122" s="803"/>
      <c r="X122" s="803"/>
      <c r="Y122" s="803"/>
      <c r="Z122" s="804"/>
      <c r="AA122" s="795" t="s">
        <v>201</v>
      </c>
      <c r="AB122" s="796"/>
      <c r="AC122" s="796"/>
      <c r="AD122" s="796"/>
      <c r="AE122" s="797"/>
      <c r="AF122" s="798" t="s">
        <v>201</v>
      </c>
      <c r="AG122" s="796"/>
      <c r="AH122" s="796"/>
      <c r="AI122" s="796"/>
      <c r="AJ122" s="797"/>
      <c r="AK122" s="798" t="s">
        <v>201</v>
      </c>
      <c r="AL122" s="796"/>
      <c r="AM122" s="796"/>
      <c r="AN122" s="796"/>
      <c r="AO122" s="797"/>
      <c r="AP122" s="805" t="s">
        <v>201</v>
      </c>
      <c r="AQ122" s="806"/>
      <c r="AR122" s="806"/>
      <c r="AS122" s="806"/>
      <c r="AT122" s="807"/>
      <c r="AU122" s="724"/>
      <c r="AV122" s="725"/>
      <c r="AW122" s="725"/>
      <c r="AX122" s="725"/>
      <c r="AY122" s="726"/>
      <c r="AZ122" s="893" t="s">
        <v>498</v>
      </c>
      <c r="BA122" s="894"/>
      <c r="BB122" s="894"/>
      <c r="BC122" s="894"/>
      <c r="BD122" s="894"/>
      <c r="BE122" s="894"/>
      <c r="BF122" s="894"/>
      <c r="BG122" s="894"/>
      <c r="BH122" s="894"/>
      <c r="BI122" s="894"/>
      <c r="BJ122" s="894"/>
      <c r="BK122" s="894"/>
      <c r="BL122" s="894"/>
      <c r="BM122" s="894"/>
      <c r="BN122" s="894"/>
      <c r="BO122" s="894"/>
      <c r="BP122" s="895"/>
      <c r="BQ122" s="896">
        <v>33378967</v>
      </c>
      <c r="BR122" s="897"/>
      <c r="BS122" s="897"/>
      <c r="BT122" s="897"/>
      <c r="BU122" s="897"/>
      <c r="BV122" s="897">
        <v>33071517</v>
      </c>
      <c r="BW122" s="897"/>
      <c r="BX122" s="897"/>
      <c r="BY122" s="897"/>
      <c r="BZ122" s="897"/>
      <c r="CA122" s="897">
        <v>32702282</v>
      </c>
      <c r="CB122" s="897"/>
      <c r="CC122" s="897"/>
      <c r="CD122" s="897"/>
      <c r="CE122" s="897"/>
      <c r="CF122" s="898">
        <v>183.5</v>
      </c>
      <c r="CG122" s="899"/>
      <c r="CH122" s="899"/>
      <c r="CI122" s="899"/>
      <c r="CJ122" s="899"/>
      <c r="CK122" s="732"/>
      <c r="CL122" s="733"/>
      <c r="CM122" s="733"/>
      <c r="CN122" s="733"/>
      <c r="CO122" s="734"/>
      <c r="CP122" s="882" t="s">
        <v>464</v>
      </c>
      <c r="CQ122" s="883"/>
      <c r="CR122" s="883"/>
      <c r="CS122" s="883"/>
      <c r="CT122" s="883"/>
      <c r="CU122" s="883"/>
      <c r="CV122" s="883"/>
      <c r="CW122" s="883"/>
      <c r="CX122" s="883"/>
      <c r="CY122" s="883"/>
      <c r="CZ122" s="883"/>
      <c r="DA122" s="883"/>
      <c r="DB122" s="883"/>
      <c r="DC122" s="883"/>
      <c r="DD122" s="883"/>
      <c r="DE122" s="883"/>
      <c r="DF122" s="884"/>
      <c r="DG122" s="864">
        <v>2134583</v>
      </c>
      <c r="DH122" s="865"/>
      <c r="DI122" s="865"/>
      <c r="DJ122" s="865"/>
      <c r="DK122" s="865"/>
      <c r="DL122" s="865">
        <v>2018559</v>
      </c>
      <c r="DM122" s="865"/>
      <c r="DN122" s="865"/>
      <c r="DO122" s="865"/>
      <c r="DP122" s="865"/>
      <c r="DQ122" s="865">
        <v>2008952</v>
      </c>
      <c r="DR122" s="865"/>
      <c r="DS122" s="865"/>
      <c r="DT122" s="865"/>
      <c r="DU122" s="865"/>
      <c r="DV122" s="866">
        <v>11.3</v>
      </c>
      <c r="DW122" s="866"/>
      <c r="DX122" s="866"/>
      <c r="DY122" s="866"/>
      <c r="DZ122" s="867"/>
    </row>
    <row r="123" spans="1:130" s="55" customFormat="1" ht="26.25" customHeight="1" x14ac:dyDescent="0.15">
      <c r="A123" s="759"/>
      <c r="B123" s="755"/>
      <c r="C123" s="802" t="s">
        <v>490</v>
      </c>
      <c r="D123" s="803"/>
      <c r="E123" s="803"/>
      <c r="F123" s="803"/>
      <c r="G123" s="803"/>
      <c r="H123" s="803"/>
      <c r="I123" s="803"/>
      <c r="J123" s="803"/>
      <c r="K123" s="803"/>
      <c r="L123" s="803"/>
      <c r="M123" s="803"/>
      <c r="N123" s="803"/>
      <c r="O123" s="803"/>
      <c r="P123" s="803"/>
      <c r="Q123" s="803"/>
      <c r="R123" s="803"/>
      <c r="S123" s="803"/>
      <c r="T123" s="803"/>
      <c r="U123" s="803"/>
      <c r="V123" s="803"/>
      <c r="W123" s="803"/>
      <c r="X123" s="803"/>
      <c r="Y123" s="803"/>
      <c r="Z123" s="804"/>
      <c r="AA123" s="795" t="s">
        <v>201</v>
      </c>
      <c r="AB123" s="796"/>
      <c r="AC123" s="796"/>
      <c r="AD123" s="796"/>
      <c r="AE123" s="797"/>
      <c r="AF123" s="798" t="s">
        <v>201</v>
      </c>
      <c r="AG123" s="796"/>
      <c r="AH123" s="796"/>
      <c r="AI123" s="796"/>
      <c r="AJ123" s="797"/>
      <c r="AK123" s="798" t="s">
        <v>201</v>
      </c>
      <c r="AL123" s="796"/>
      <c r="AM123" s="796"/>
      <c r="AN123" s="796"/>
      <c r="AO123" s="797"/>
      <c r="AP123" s="805" t="s">
        <v>201</v>
      </c>
      <c r="AQ123" s="806"/>
      <c r="AR123" s="806"/>
      <c r="AS123" s="806"/>
      <c r="AT123" s="807"/>
      <c r="AU123" s="727"/>
      <c r="AV123" s="728"/>
      <c r="AW123" s="728"/>
      <c r="AX123" s="728"/>
      <c r="AY123" s="728"/>
      <c r="AZ123" s="84" t="s">
        <v>276</v>
      </c>
      <c r="BA123" s="84"/>
      <c r="BB123" s="84"/>
      <c r="BC123" s="84"/>
      <c r="BD123" s="84"/>
      <c r="BE123" s="84"/>
      <c r="BF123" s="84"/>
      <c r="BG123" s="84"/>
      <c r="BH123" s="84"/>
      <c r="BI123" s="84"/>
      <c r="BJ123" s="84"/>
      <c r="BK123" s="84"/>
      <c r="BL123" s="84"/>
      <c r="BM123" s="84"/>
      <c r="BN123" s="84"/>
      <c r="BO123" s="900" t="s">
        <v>499</v>
      </c>
      <c r="BP123" s="901"/>
      <c r="BQ123" s="902">
        <v>54228541</v>
      </c>
      <c r="BR123" s="903"/>
      <c r="BS123" s="903"/>
      <c r="BT123" s="903"/>
      <c r="BU123" s="903"/>
      <c r="BV123" s="903">
        <v>56064674</v>
      </c>
      <c r="BW123" s="903"/>
      <c r="BX123" s="903"/>
      <c r="BY123" s="903"/>
      <c r="BZ123" s="903"/>
      <c r="CA123" s="903">
        <v>58370356</v>
      </c>
      <c r="CB123" s="903"/>
      <c r="CC123" s="903"/>
      <c r="CD123" s="903"/>
      <c r="CE123" s="903"/>
      <c r="CF123" s="767"/>
      <c r="CG123" s="768"/>
      <c r="CH123" s="768"/>
      <c r="CI123" s="768"/>
      <c r="CJ123" s="904"/>
      <c r="CK123" s="732"/>
      <c r="CL123" s="733"/>
      <c r="CM123" s="733"/>
      <c r="CN123" s="733"/>
      <c r="CO123" s="734"/>
      <c r="CP123" s="882" t="s">
        <v>468</v>
      </c>
      <c r="CQ123" s="883"/>
      <c r="CR123" s="883"/>
      <c r="CS123" s="883"/>
      <c r="CT123" s="883"/>
      <c r="CU123" s="883"/>
      <c r="CV123" s="883"/>
      <c r="CW123" s="883"/>
      <c r="CX123" s="883"/>
      <c r="CY123" s="883"/>
      <c r="CZ123" s="883"/>
      <c r="DA123" s="883"/>
      <c r="DB123" s="883"/>
      <c r="DC123" s="883"/>
      <c r="DD123" s="883"/>
      <c r="DE123" s="883"/>
      <c r="DF123" s="884"/>
      <c r="DG123" s="795">
        <v>1747500</v>
      </c>
      <c r="DH123" s="796"/>
      <c r="DI123" s="796"/>
      <c r="DJ123" s="796"/>
      <c r="DK123" s="797"/>
      <c r="DL123" s="798">
        <v>1586517</v>
      </c>
      <c r="DM123" s="796"/>
      <c r="DN123" s="796"/>
      <c r="DO123" s="796"/>
      <c r="DP123" s="797"/>
      <c r="DQ123" s="798">
        <v>1673417</v>
      </c>
      <c r="DR123" s="796"/>
      <c r="DS123" s="796"/>
      <c r="DT123" s="796"/>
      <c r="DU123" s="797"/>
      <c r="DV123" s="805">
        <v>9.4</v>
      </c>
      <c r="DW123" s="806"/>
      <c r="DX123" s="806"/>
      <c r="DY123" s="806"/>
      <c r="DZ123" s="807"/>
    </row>
    <row r="124" spans="1:130" s="55" customFormat="1" ht="26.25" customHeight="1" x14ac:dyDescent="0.15">
      <c r="A124" s="759"/>
      <c r="B124" s="755"/>
      <c r="C124" s="802" t="s">
        <v>336</v>
      </c>
      <c r="D124" s="803"/>
      <c r="E124" s="803"/>
      <c r="F124" s="803"/>
      <c r="G124" s="803"/>
      <c r="H124" s="803"/>
      <c r="I124" s="803"/>
      <c r="J124" s="803"/>
      <c r="K124" s="803"/>
      <c r="L124" s="803"/>
      <c r="M124" s="803"/>
      <c r="N124" s="803"/>
      <c r="O124" s="803"/>
      <c r="P124" s="803"/>
      <c r="Q124" s="803"/>
      <c r="R124" s="803"/>
      <c r="S124" s="803"/>
      <c r="T124" s="803"/>
      <c r="U124" s="803"/>
      <c r="V124" s="803"/>
      <c r="W124" s="803"/>
      <c r="X124" s="803"/>
      <c r="Y124" s="803"/>
      <c r="Z124" s="804"/>
      <c r="AA124" s="795" t="s">
        <v>201</v>
      </c>
      <c r="AB124" s="796"/>
      <c r="AC124" s="796"/>
      <c r="AD124" s="796"/>
      <c r="AE124" s="797"/>
      <c r="AF124" s="798" t="s">
        <v>201</v>
      </c>
      <c r="AG124" s="796"/>
      <c r="AH124" s="796"/>
      <c r="AI124" s="796"/>
      <c r="AJ124" s="797"/>
      <c r="AK124" s="798" t="s">
        <v>201</v>
      </c>
      <c r="AL124" s="796"/>
      <c r="AM124" s="796"/>
      <c r="AN124" s="796"/>
      <c r="AO124" s="797"/>
      <c r="AP124" s="805" t="s">
        <v>201</v>
      </c>
      <c r="AQ124" s="806"/>
      <c r="AR124" s="806"/>
      <c r="AS124" s="806"/>
      <c r="AT124" s="807"/>
      <c r="AU124" s="876" t="s">
        <v>500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65</v>
      </c>
      <c r="BR124" s="880"/>
      <c r="BS124" s="880"/>
      <c r="BT124" s="880"/>
      <c r="BU124" s="880"/>
      <c r="BV124" s="880">
        <v>52.3</v>
      </c>
      <c r="BW124" s="880"/>
      <c r="BX124" s="880"/>
      <c r="BY124" s="880"/>
      <c r="BZ124" s="880"/>
      <c r="CA124" s="880">
        <v>36</v>
      </c>
      <c r="CB124" s="880"/>
      <c r="CC124" s="880"/>
      <c r="CD124" s="880"/>
      <c r="CE124" s="880"/>
      <c r="CF124" s="775"/>
      <c r="CG124" s="776"/>
      <c r="CH124" s="776"/>
      <c r="CI124" s="776"/>
      <c r="CJ124" s="881"/>
      <c r="CK124" s="735"/>
      <c r="CL124" s="735"/>
      <c r="CM124" s="735"/>
      <c r="CN124" s="735"/>
      <c r="CO124" s="736"/>
      <c r="CP124" s="882" t="s">
        <v>501</v>
      </c>
      <c r="CQ124" s="883"/>
      <c r="CR124" s="883"/>
      <c r="CS124" s="883"/>
      <c r="CT124" s="883"/>
      <c r="CU124" s="883"/>
      <c r="CV124" s="883"/>
      <c r="CW124" s="883"/>
      <c r="CX124" s="883"/>
      <c r="CY124" s="883"/>
      <c r="CZ124" s="883"/>
      <c r="DA124" s="883"/>
      <c r="DB124" s="883"/>
      <c r="DC124" s="883"/>
      <c r="DD124" s="883"/>
      <c r="DE124" s="883"/>
      <c r="DF124" s="884"/>
      <c r="DG124" s="819">
        <v>2736127</v>
      </c>
      <c r="DH124" s="820"/>
      <c r="DI124" s="820"/>
      <c r="DJ124" s="820"/>
      <c r="DK124" s="821"/>
      <c r="DL124" s="822">
        <v>2661909</v>
      </c>
      <c r="DM124" s="820"/>
      <c r="DN124" s="820"/>
      <c r="DO124" s="820"/>
      <c r="DP124" s="821"/>
      <c r="DQ124" s="822">
        <v>2516139</v>
      </c>
      <c r="DR124" s="820"/>
      <c r="DS124" s="820"/>
      <c r="DT124" s="820"/>
      <c r="DU124" s="821"/>
      <c r="DV124" s="885">
        <v>14.1</v>
      </c>
      <c r="DW124" s="886"/>
      <c r="DX124" s="886"/>
      <c r="DY124" s="886"/>
      <c r="DZ124" s="887"/>
    </row>
    <row r="125" spans="1:130" s="55" customFormat="1" ht="26.25" customHeight="1" x14ac:dyDescent="0.15">
      <c r="A125" s="759"/>
      <c r="B125" s="755"/>
      <c r="C125" s="802" t="s">
        <v>493</v>
      </c>
      <c r="D125" s="803"/>
      <c r="E125" s="803"/>
      <c r="F125" s="803"/>
      <c r="G125" s="803"/>
      <c r="H125" s="803"/>
      <c r="I125" s="803"/>
      <c r="J125" s="803"/>
      <c r="K125" s="803"/>
      <c r="L125" s="803"/>
      <c r="M125" s="803"/>
      <c r="N125" s="803"/>
      <c r="O125" s="803"/>
      <c r="P125" s="803"/>
      <c r="Q125" s="803"/>
      <c r="R125" s="803"/>
      <c r="S125" s="803"/>
      <c r="T125" s="803"/>
      <c r="U125" s="803"/>
      <c r="V125" s="803"/>
      <c r="W125" s="803"/>
      <c r="X125" s="803"/>
      <c r="Y125" s="803"/>
      <c r="Z125" s="804"/>
      <c r="AA125" s="795" t="s">
        <v>201</v>
      </c>
      <c r="AB125" s="796"/>
      <c r="AC125" s="796"/>
      <c r="AD125" s="796"/>
      <c r="AE125" s="797"/>
      <c r="AF125" s="798" t="s">
        <v>201</v>
      </c>
      <c r="AG125" s="796"/>
      <c r="AH125" s="796"/>
      <c r="AI125" s="796"/>
      <c r="AJ125" s="797"/>
      <c r="AK125" s="798" t="s">
        <v>201</v>
      </c>
      <c r="AL125" s="796"/>
      <c r="AM125" s="796"/>
      <c r="AN125" s="796"/>
      <c r="AO125" s="797"/>
      <c r="AP125" s="805" t="s">
        <v>201</v>
      </c>
      <c r="AQ125" s="806"/>
      <c r="AR125" s="806"/>
      <c r="AS125" s="806"/>
      <c r="AT125" s="807"/>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737" t="s">
        <v>504</v>
      </c>
      <c r="CL125" s="730"/>
      <c r="CM125" s="730"/>
      <c r="CN125" s="730"/>
      <c r="CO125" s="731"/>
      <c r="CP125" s="888" t="s">
        <v>141</v>
      </c>
      <c r="CQ125" s="847"/>
      <c r="CR125" s="847"/>
      <c r="CS125" s="847"/>
      <c r="CT125" s="847"/>
      <c r="CU125" s="847"/>
      <c r="CV125" s="847"/>
      <c r="CW125" s="847"/>
      <c r="CX125" s="847"/>
      <c r="CY125" s="847"/>
      <c r="CZ125" s="847"/>
      <c r="DA125" s="847"/>
      <c r="DB125" s="847"/>
      <c r="DC125" s="847"/>
      <c r="DD125" s="847"/>
      <c r="DE125" s="847"/>
      <c r="DF125" s="848"/>
      <c r="DG125" s="889" t="s">
        <v>201</v>
      </c>
      <c r="DH125" s="890"/>
      <c r="DI125" s="890"/>
      <c r="DJ125" s="890"/>
      <c r="DK125" s="890"/>
      <c r="DL125" s="890" t="s">
        <v>201</v>
      </c>
      <c r="DM125" s="890"/>
      <c r="DN125" s="890"/>
      <c r="DO125" s="890"/>
      <c r="DP125" s="890"/>
      <c r="DQ125" s="890" t="s">
        <v>201</v>
      </c>
      <c r="DR125" s="890"/>
      <c r="DS125" s="890"/>
      <c r="DT125" s="890"/>
      <c r="DU125" s="890"/>
      <c r="DV125" s="891" t="s">
        <v>201</v>
      </c>
      <c r="DW125" s="891"/>
      <c r="DX125" s="891"/>
      <c r="DY125" s="891"/>
      <c r="DZ125" s="892"/>
    </row>
    <row r="126" spans="1:130" s="55" customFormat="1" ht="26.25" customHeight="1" x14ac:dyDescent="0.15">
      <c r="A126" s="759"/>
      <c r="B126" s="755"/>
      <c r="C126" s="802" t="s">
        <v>494</v>
      </c>
      <c r="D126" s="803"/>
      <c r="E126" s="803"/>
      <c r="F126" s="803"/>
      <c r="G126" s="803"/>
      <c r="H126" s="803"/>
      <c r="I126" s="803"/>
      <c r="J126" s="803"/>
      <c r="K126" s="803"/>
      <c r="L126" s="803"/>
      <c r="M126" s="803"/>
      <c r="N126" s="803"/>
      <c r="O126" s="803"/>
      <c r="P126" s="803"/>
      <c r="Q126" s="803"/>
      <c r="R126" s="803"/>
      <c r="S126" s="803"/>
      <c r="T126" s="803"/>
      <c r="U126" s="803"/>
      <c r="V126" s="803"/>
      <c r="W126" s="803"/>
      <c r="X126" s="803"/>
      <c r="Y126" s="803"/>
      <c r="Z126" s="804"/>
      <c r="AA126" s="795">
        <v>16688</v>
      </c>
      <c r="AB126" s="796"/>
      <c r="AC126" s="796"/>
      <c r="AD126" s="796"/>
      <c r="AE126" s="797"/>
      <c r="AF126" s="798">
        <v>16740</v>
      </c>
      <c r="AG126" s="796"/>
      <c r="AH126" s="796"/>
      <c r="AI126" s="796"/>
      <c r="AJ126" s="797"/>
      <c r="AK126" s="798">
        <v>16740</v>
      </c>
      <c r="AL126" s="796"/>
      <c r="AM126" s="796"/>
      <c r="AN126" s="796"/>
      <c r="AO126" s="797"/>
      <c r="AP126" s="805">
        <v>0.1</v>
      </c>
      <c r="AQ126" s="806"/>
      <c r="AR126" s="806"/>
      <c r="AS126" s="806"/>
      <c r="AT126" s="807"/>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738"/>
      <c r="CL126" s="733"/>
      <c r="CM126" s="733"/>
      <c r="CN126" s="733"/>
      <c r="CO126" s="734"/>
      <c r="CP126" s="863" t="s">
        <v>422</v>
      </c>
      <c r="CQ126" s="779"/>
      <c r="CR126" s="779"/>
      <c r="CS126" s="779"/>
      <c r="CT126" s="779"/>
      <c r="CU126" s="779"/>
      <c r="CV126" s="779"/>
      <c r="CW126" s="779"/>
      <c r="CX126" s="779"/>
      <c r="CY126" s="779"/>
      <c r="CZ126" s="779"/>
      <c r="DA126" s="779"/>
      <c r="DB126" s="779"/>
      <c r="DC126" s="779"/>
      <c r="DD126" s="779"/>
      <c r="DE126" s="779"/>
      <c r="DF126" s="780"/>
      <c r="DG126" s="864">
        <v>559069</v>
      </c>
      <c r="DH126" s="865"/>
      <c r="DI126" s="865"/>
      <c r="DJ126" s="865"/>
      <c r="DK126" s="865"/>
      <c r="DL126" s="865">
        <v>349587</v>
      </c>
      <c r="DM126" s="865"/>
      <c r="DN126" s="865"/>
      <c r="DO126" s="865"/>
      <c r="DP126" s="865"/>
      <c r="DQ126" s="865">
        <v>365577</v>
      </c>
      <c r="DR126" s="865"/>
      <c r="DS126" s="865"/>
      <c r="DT126" s="865"/>
      <c r="DU126" s="865"/>
      <c r="DV126" s="866">
        <v>2.1</v>
      </c>
      <c r="DW126" s="866"/>
      <c r="DX126" s="866"/>
      <c r="DY126" s="866"/>
      <c r="DZ126" s="867"/>
    </row>
    <row r="127" spans="1:130" s="55" customFormat="1" ht="26.25" customHeight="1" x14ac:dyDescent="0.15">
      <c r="A127" s="760"/>
      <c r="B127" s="757"/>
      <c r="C127" s="868" t="s">
        <v>75</v>
      </c>
      <c r="D127" s="869"/>
      <c r="E127" s="869"/>
      <c r="F127" s="869"/>
      <c r="G127" s="869"/>
      <c r="H127" s="869"/>
      <c r="I127" s="869"/>
      <c r="J127" s="869"/>
      <c r="K127" s="869"/>
      <c r="L127" s="869"/>
      <c r="M127" s="869"/>
      <c r="N127" s="869"/>
      <c r="O127" s="869"/>
      <c r="P127" s="869"/>
      <c r="Q127" s="869"/>
      <c r="R127" s="869"/>
      <c r="S127" s="869"/>
      <c r="T127" s="869"/>
      <c r="U127" s="869"/>
      <c r="V127" s="869"/>
      <c r="W127" s="869"/>
      <c r="X127" s="869"/>
      <c r="Y127" s="869"/>
      <c r="Z127" s="870"/>
      <c r="AA127" s="795">
        <v>132</v>
      </c>
      <c r="AB127" s="796"/>
      <c r="AC127" s="796"/>
      <c r="AD127" s="796"/>
      <c r="AE127" s="797"/>
      <c r="AF127" s="798">
        <v>93</v>
      </c>
      <c r="AG127" s="796"/>
      <c r="AH127" s="796"/>
      <c r="AI127" s="796"/>
      <c r="AJ127" s="797"/>
      <c r="AK127" s="798">
        <v>73</v>
      </c>
      <c r="AL127" s="796"/>
      <c r="AM127" s="796"/>
      <c r="AN127" s="796"/>
      <c r="AO127" s="797"/>
      <c r="AP127" s="805">
        <v>0</v>
      </c>
      <c r="AQ127" s="806"/>
      <c r="AR127" s="806"/>
      <c r="AS127" s="806"/>
      <c r="AT127" s="807"/>
      <c r="AU127" s="78"/>
      <c r="AV127" s="78"/>
      <c r="AW127" s="78"/>
      <c r="AX127" s="871" t="s">
        <v>505</v>
      </c>
      <c r="AY127" s="872"/>
      <c r="AZ127" s="872"/>
      <c r="BA127" s="872"/>
      <c r="BB127" s="872"/>
      <c r="BC127" s="872"/>
      <c r="BD127" s="872"/>
      <c r="BE127" s="873"/>
      <c r="BF127" s="874" t="s">
        <v>237</v>
      </c>
      <c r="BG127" s="872"/>
      <c r="BH127" s="872"/>
      <c r="BI127" s="872"/>
      <c r="BJ127" s="872"/>
      <c r="BK127" s="872"/>
      <c r="BL127" s="873"/>
      <c r="BM127" s="874" t="s">
        <v>423</v>
      </c>
      <c r="BN127" s="872"/>
      <c r="BO127" s="872"/>
      <c r="BP127" s="872"/>
      <c r="BQ127" s="872"/>
      <c r="BR127" s="872"/>
      <c r="BS127" s="873"/>
      <c r="BT127" s="874" t="s">
        <v>410</v>
      </c>
      <c r="BU127" s="872"/>
      <c r="BV127" s="872"/>
      <c r="BW127" s="872"/>
      <c r="BX127" s="872"/>
      <c r="BY127" s="872"/>
      <c r="BZ127" s="875"/>
      <c r="CA127" s="78"/>
      <c r="CB127" s="78"/>
      <c r="CC127" s="78"/>
      <c r="CD127" s="90"/>
      <c r="CE127" s="90"/>
      <c r="CF127" s="90"/>
      <c r="CG127" s="75"/>
      <c r="CH127" s="75"/>
      <c r="CI127" s="75"/>
      <c r="CJ127" s="91"/>
      <c r="CK127" s="738"/>
      <c r="CL127" s="733"/>
      <c r="CM127" s="733"/>
      <c r="CN127" s="733"/>
      <c r="CO127" s="734"/>
      <c r="CP127" s="863" t="s">
        <v>414</v>
      </c>
      <c r="CQ127" s="779"/>
      <c r="CR127" s="779"/>
      <c r="CS127" s="779"/>
      <c r="CT127" s="779"/>
      <c r="CU127" s="779"/>
      <c r="CV127" s="779"/>
      <c r="CW127" s="779"/>
      <c r="CX127" s="779"/>
      <c r="CY127" s="779"/>
      <c r="CZ127" s="779"/>
      <c r="DA127" s="779"/>
      <c r="DB127" s="779"/>
      <c r="DC127" s="779"/>
      <c r="DD127" s="779"/>
      <c r="DE127" s="779"/>
      <c r="DF127" s="780"/>
      <c r="DG127" s="864" t="s">
        <v>201</v>
      </c>
      <c r="DH127" s="865"/>
      <c r="DI127" s="865"/>
      <c r="DJ127" s="865"/>
      <c r="DK127" s="865"/>
      <c r="DL127" s="865" t="s">
        <v>201</v>
      </c>
      <c r="DM127" s="865"/>
      <c r="DN127" s="865"/>
      <c r="DO127" s="865"/>
      <c r="DP127" s="865"/>
      <c r="DQ127" s="865" t="s">
        <v>201</v>
      </c>
      <c r="DR127" s="865"/>
      <c r="DS127" s="865"/>
      <c r="DT127" s="865"/>
      <c r="DU127" s="865"/>
      <c r="DV127" s="866" t="s">
        <v>201</v>
      </c>
      <c r="DW127" s="866"/>
      <c r="DX127" s="866"/>
      <c r="DY127" s="866"/>
      <c r="DZ127" s="867"/>
    </row>
    <row r="128" spans="1:130" s="55" customFormat="1" ht="26.25" customHeight="1" x14ac:dyDescent="0.15">
      <c r="A128" s="835" t="s">
        <v>506</v>
      </c>
      <c r="B128" s="836"/>
      <c r="C128" s="836"/>
      <c r="D128" s="836"/>
      <c r="E128" s="836"/>
      <c r="F128" s="836"/>
      <c r="G128" s="836"/>
      <c r="H128" s="836"/>
      <c r="I128" s="836"/>
      <c r="J128" s="836"/>
      <c r="K128" s="836"/>
      <c r="L128" s="836"/>
      <c r="M128" s="836"/>
      <c r="N128" s="836"/>
      <c r="O128" s="836"/>
      <c r="P128" s="836"/>
      <c r="Q128" s="836"/>
      <c r="R128" s="836"/>
      <c r="S128" s="836"/>
      <c r="T128" s="836"/>
      <c r="U128" s="836"/>
      <c r="V128" s="836"/>
      <c r="W128" s="837" t="s">
        <v>8</v>
      </c>
      <c r="X128" s="837"/>
      <c r="Y128" s="837"/>
      <c r="Z128" s="838"/>
      <c r="AA128" s="839">
        <v>632141</v>
      </c>
      <c r="AB128" s="840"/>
      <c r="AC128" s="840"/>
      <c r="AD128" s="840"/>
      <c r="AE128" s="841"/>
      <c r="AF128" s="842">
        <v>437792</v>
      </c>
      <c r="AG128" s="840"/>
      <c r="AH128" s="840"/>
      <c r="AI128" s="840"/>
      <c r="AJ128" s="841"/>
      <c r="AK128" s="842">
        <v>697823</v>
      </c>
      <c r="AL128" s="840"/>
      <c r="AM128" s="840"/>
      <c r="AN128" s="840"/>
      <c r="AO128" s="841"/>
      <c r="AP128" s="843"/>
      <c r="AQ128" s="844"/>
      <c r="AR128" s="844"/>
      <c r="AS128" s="844"/>
      <c r="AT128" s="845"/>
      <c r="AU128" s="78"/>
      <c r="AV128" s="78"/>
      <c r="AW128" s="78"/>
      <c r="AX128" s="846" t="s">
        <v>306</v>
      </c>
      <c r="AY128" s="847"/>
      <c r="AZ128" s="847"/>
      <c r="BA128" s="847"/>
      <c r="BB128" s="847"/>
      <c r="BC128" s="847"/>
      <c r="BD128" s="847"/>
      <c r="BE128" s="848"/>
      <c r="BF128" s="849" t="s">
        <v>201</v>
      </c>
      <c r="BG128" s="850"/>
      <c r="BH128" s="850"/>
      <c r="BI128" s="850"/>
      <c r="BJ128" s="850"/>
      <c r="BK128" s="850"/>
      <c r="BL128" s="851"/>
      <c r="BM128" s="849">
        <v>12.44</v>
      </c>
      <c r="BN128" s="850"/>
      <c r="BO128" s="850"/>
      <c r="BP128" s="850"/>
      <c r="BQ128" s="850"/>
      <c r="BR128" s="850"/>
      <c r="BS128" s="851"/>
      <c r="BT128" s="849">
        <v>20</v>
      </c>
      <c r="BU128" s="850"/>
      <c r="BV128" s="850"/>
      <c r="BW128" s="850"/>
      <c r="BX128" s="850"/>
      <c r="BY128" s="850"/>
      <c r="BZ128" s="852"/>
      <c r="CA128" s="90"/>
      <c r="CB128" s="90"/>
      <c r="CC128" s="90"/>
      <c r="CD128" s="90"/>
      <c r="CE128" s="90"/>
      <c r="CF128" s="90"/>
      <c r="CG128" s="75"/>
      <c r="CH128" s="75"/>
      <c r="CI128" s="75"/>
      <c r="CJ128" s="91"/>
      <c r="CK128" s="739"/>
      <c r="CL128" s="740"/>
      <c r="CM128" s="740"/>
      <c r="CN128" s="740"/>
      <c r="CO128" s="741"/>
      <c r="CP128" s="853" t="s">
        <v>401</v>
      </c>
      <c r="CQ128" s="827"/>
      <c r="CR128" s="827"/>
      <c r="CS128" s="827"/>
      <c r="CT128" s="827"/>
      <c r="CU128" s="827"/>
      <c r="CV128" s="827"/>
      <c r="CW128" s="827"/>
      <c r="CX128" s="827"/>
      <c r="CY128" s="827"/>
      <c r="CZ128" s="827"/>
      <c r="DA128" s="827"/>
      <c r="DB128" s="827"/>
      <c r="DC128" s="827"/>
      <c r="DD128" s="827"/>
      <c r="DE128" s="827"/>
      <c r="DF128" s="828"/>
      <c r="DG128" s="854">
        <v>32317</v>
      </c>
      <c r="DH128" s="855"/>
      <c r="DI128" s="855"/>
      <c r="DJ128" s="855"/>
      <c r="DK128" s="855"/>
      <c r="DL128" s="855">
        <v>21879</v>
      </c>
      <c r="DM128" s="855"/>
      <c r="DN128" s="855"/>
      <c r="DO128" s="855"/>
      <c r="DP128" s="855"/>
      <c r="DQ128" s="855">
        <v>11362</v>
      </c>
      <c r="DR128" s="855"/>
      <c r="DS128" s="855"/>
      <c r="DT128" s="855"/>
      <c r="DU128" s="855"/>
      <c r="DV128" s="856">
        <v>0.1</v>
      </c>
      <c r="DW128" s="856"/>
      <c r="DX128" s="856"/>
      <c r="DY128" s="856"/>
      <c r="DZ128" s="857"/>
    </row>
    <row r="129" spans="1:131" s="55" customFormat="1" ht="26.25" customHeight="1" x14ac:dyDescent="0.15">
      <c r="A129" s="790" t="s">
        <v>175</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241</v>
      </c>
      <c r="X129" s="793"/>
      <c r="Y129" s="793"/>
      <c r="Z129" s="794"/>
      <c r="AA129" s="795">
        <v>19477026</v>
      </c>
      <c r="AB129" s="796"/>
      <c r="AC129" s="796"/>
      <c r="AD129" s="796"/>
      <c r="AE129" s="797"/>
      <c r="AF129" s="798">
        <v>19926980</v>
      </c>
      <c r="AG129" s="796"/>
      <c r="AH129" s="796"/>
      <c r="AI129" s="796"/>
      <c r="AJ129" s="797"/>
      <c r="AK129" s="798">
        <v>20554238</v>
      </c>
      <c r="AL129" s="796"/>
      <c r="AM129" s="796"/>
      <c r="AN129" s="796"/>
      <c r="AO129" s="797"/>
      <c r="AP129" s="799"/>
      <c r="AQ129" s="800"/>
      <c r="AR129" s="800"/>
      <c r="AS129" s="800"/>
      <c r="AT129" s="801"/>
      <c r="AU129" s="80"/>
      <c r="AV129" s="80"/>
      <c r="AW129" s="80"/>
      <c r="AX129" s="778" t="s">
        <v>114</v>
      </c>
      <c r="AY129" s="779"/>
      <c r="AZ129" s="779"/>
      <c r="BA129" s="779"/>
      <c r="BB129" s="779"/>
      <c r="BC129" s="779"/>
      <c r="BD129" s="779"/>
      <c r="BE129" s="780"/>
      <c r="BF129" s="858" t="s">
        <v>201</v>
      </c>
      <c r="BG129" s="859"/>
      <c r="BH129" s="859"/>
      <c r="BI129" s="859"/>
      <c r="BJ129" s="859"/>
      <c r="BK129" s="859"/>
      <c r="BL129" s="860"/>
      <c r="BM129" s="858">
        <v>17.440000000000001</v>
      </c>
      <c r="BN129" s="859"/>
      <c r="BO129" s="859"/>
      <c r="BP129" s="859"/>
      <c r="BQ129" s="859"/>
      <c r="BR129" s="859"/>
      <c r="BS129" s="860"/>
      <c r="BT129" s="858">
        <v>30</v>
      </c>
      <c r="BU129" s="861"/>
      <c r="BV129" s="861"/>
      <c r="BW129" s="861"/>
      <c r="BX129" s="861"/>
      <c r="BY129" s="861"/>
      <c r="BZ129" s="862"/>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790" t="s">
        <v>507</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508</v>
      </c>
      <c r="X130" s="793"/>
      <c r="Y130" s="793"/>
      <c r="Z130" s="794"/>
      <c r="AA130" s="795">
        <v>2706169</v>
      </c>
      <c r="AB130" s="796"/>
      <c r="AC130" s="796"/>
      <c r="AD130" s="796"/>
      <c r="AE130" s="797"/>
      <c r="AF130" s="798">
        <v>2704923</v>
      </c>
      <c r="AG130" s="796"/>
      <c r="AH130" s="796"/>
      <c r="AI130" s="796"/>
      <c r="AJ130" s="797"/>
      <c r="AK130" s="798">
        <v>2729453</v>
      </c>
      <c r="AL130" s="796"/>
      <c r="AM130" s="796"/>
      <c r="AN130" s="796"/>
      <c r="AO130" s="797"/>
      <c r="AP130" s="799"/>
      <c r="AQ130" s="800"/>
      <c r="AR130" s="800"/>
      <c r="AS130" s="800"/>
      <c r="AT130" s="801"/>
      <c r="AU130" s="80"/>
      <c r="AV130" s="80"/>
      <c r="AW130" s="80"/>
      <c r="AX130" s="778" t="s">
        <v>438</v>
      </c>
      <c r="AY130" s="779"/>
      <c r="AZ130" s="779"/>
      <c r="BA130" s="779"/>
      <c r="BB130" s="779"/>
      <c r="BC130" s="779"/>
      <c r="BD130" s="779"/>
      <c r="BE130" s="780"/>
      <c r="BF130" s="781">
        <v>9.1999999999999993</v>
      </c>
      <c r="BG130" s="782"/>
      <c r="BH130" s="782"/>
      <c r="BI130" s="782"/>
      <c r="BJ130" s="782"/>
      <c r="BK130" s="782"/>
      <c r="BL130" s="783"/>
      <c r="BM130" s="781">
        <v>25</v>
      </c>
      <c r="BN130" s="782"/>
      <c r="BO130" s="782"/>
      <c r="BP130" s="782"/>
      <c r="BQ130" s="782"/>
      <c r="BR130" s="782"/>
      <c r="BS130" s="783"/>
      <c r="BT130" s="781">
        <v>35</v>
      </c>
      <c r="BU130" s="812"/>
      <c r="BV130" s="812"/>
      <c r="BW130" s="812"/>
      <c r="BX130" s="812"/>
      <c r="BY130" s="812"/>
      <c r="BZ130" s="813"/>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814"/>
      <c r="B131" s="815"/>
      <c r="C131" s="815"/>
      <c r="D131" s="815"/>
      <c r="E131" s="815"/>
      <c r="F131" s="815"/>
      <c r="G131" s="815"/>
      <c r="H131" s="815"/>
      <c r="I131" s="815"/>
      <c r="J131" s="815"/>
      <c r="K131" s="815"/>
      <c r="L131" s="815"/>
      <c r="M131" s="815"/>
      <c r="N131" s="815"/>
      <c r="O131" s="815"/>
      <c r="P131" s="815"/>
      <c r="Q131" s="815"/>
      <c r="R131" s="815"/>
      <c r="S131" s="815"/>
      <c r="T131" s="815"/>
      <c r="U131" s="815"/>
      <c r="V131" s="815"/>
      <c r="W131" s="816" t="s">
        <v>177</v>
      </c>
      <c r="X131" s="817"/>
      <c r="Y131" s="817"/>
      <c r="Z131" s="818"/>
      <c r="AA131" s="819">
        <v>16770857</v>
      </c>
      <c r="AB131" s="820"/>
      <c r="AC131" s="820"/>
      <c r="AD131" s="820"/>
      <c r="AE131" s="821"/>
      <c r="AF131" s="822">
        <v>17222057</v>
      </c>
      <c r="AG131" s="820"/>
      <c r="AH131" s="820"/>
      <c r="AI131" s="820"/>
      <c r="AJ131" s="821"/>
      <c r="AK131" s="822">
        <v>17824785</v>
      </c>
      <c r="AL131" s="820"/>
      <c r="AM131" s="820"/>
      <c r="AN131" s="820"/>
      <c r="AO131" s="821"/>
      <c r="AP131" s="823"/>
      <c r="AQ131" s="824"/>
      <c r="AR131" s="824"/>
      <c r="AS131" s="824"/>
      <c r="AT131" s="825"/>
      <c r="AU131" s="80"/>
      <c r="AV131" s="80"/>
      <c r="AW131" s="80"/>
      <c r="AX131" s="826" t="s">
        <v>479</v>
      </c>
      <c r="AY131" s="827"/>
      <c r="AZ131" s="827"/>
      <c r="BA131" s="827"/>
      <c r="BB131" s="827"/>
      <c r="BC131" s="827"/>
      <c r="BD131" s="827"/>
      <c r="BE131" s="828"/>
      <c r="BF131" s="829">
        <v>36</v>
      </c>
      <c r="BG131" s="830"/>
      <c r="BH131" s="830"/>
      <c r="BI131" s="830"/>
      <c r="BJ131" s="830"/>
      <c r="BK131" s="830"/>
      <c r="BL131" s="831"/>
      <c r="BM131" s="829">
        <v>350</v>
      </c>
      <c r="BN131" s="830"/>
      <c r="BO131" s="830"/>
      <c r="BP131" s="830"/>
      <c r="BQ131" s="830"/>
      <c r="BR131" s="830"/>
      <c r="BS131" s="831"/>
      <c r="BT131" s="832"/>
      <c r="BU131" s="833"/>
      <c r="BV131" s="833"/>
      <c r="BW131" s="833"/>
      <c r="BX131" s="833"/>
      <c r="BY131" s="833"/>
      <c r="BZ131" s="834"/>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742" t="s">
        <v>27</v>
      </c>
      <c r="B132" s="743"/>
      <c r="C132" s="743"/>
      <c r="D132" s="743"/>
      <c r="E132" s="743"/>
      <c r="F132" s="743"/>
      <c r="G132" s="743"/>
      <c r="H132" s="743"/>
      <c r="I132" s="743"/>
      <c r="J132" s="743"/>
      <c r="K132" s="743"/>
      <c r="L132" s="743"/>
      <c r="M132" s="743"/>
      <c r="N132" s="743"/>
      <c r="O132" s="743"/>
      <c r="P132" s="743"/>
      <c r="Q132" s="743"/>
      <c r="R132" s="743"/>
      <c r="S132" s="743"/>
      <c r="T132" s="743"/>
      <c r="U132" s="743"/>
      <c r="V132" s="761" t="s">
        <v>509</v>
      </c>
      <c r="W132" s="761"/>
      <c r="X132" s="761"/>
      <c r="Y132" s="761"/>
      <c r="Z132" s="762"/>
      <c r="AA132" s="763">
        <v>9.4762897329999998</v>
      </c>
      <c r="AB132" s="764"/>
      <c r="AC132" s="764"/>
      <c r="AD132" s="764"/>
      <c r="AE132" s="765"/>
      <c r="AF132" s="766">
        <v>9.8902645600000003</v>
      </c>
      <c r="AG132" s="764"/>
      <c r="AH132" s="764"/>
      <c r="AI132" s="764"/>
      <c r="AJ132" s="765"/>
      <c r="AK132" s="766">
        <v>8.3419351200000005</v>
      </c>
      <c r="AL132" s="764"/>
      <c r="AM132" s="764"/>
      <c r="AN132" s="764"/>
      <c r="AO132" s="765"/>
      <c r="AP132" s="767"/>
      <c r="AQ132" s="768"/>
      <c r="AR132" s="768"/>
      <c r="AS132" s="768"/>
      <c r="AT132" s="769"/>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744"/>
      <c r="B133" s="745"/>
      <c r="C133" s="745"/>
      <c r="D133" s="745"/>
      <c r="E133" s="745"/>
      <c r="F133" s="745"/>
      <c r="G133" s="745"/>
      <c r="H133" s="745"/>
      <c r="I133" s="745"/>
      <c r="J133" s="745"/>
      <c r="K133" s="745"/>
      <c r="L133" s="745"/>
      <c r="M133" s="745"/>
      <c r="N133" s="745"/>
      <c r="O133" s="745"/>
      <c r="P133" s="745"/>
      <c r="Q133" s="745"/>
      <c r="R133" s="745"/>
      <c r="S133" s="745"/>
      <c r="T133" s="745"/>
      <c r="U133" s="745"/>
      <c r="V133" s="770" t="s">
        <v>84</v>
      </c>
      <c r="W133" s="770"/>
      <c r="X133" s="770"/>
      <c r="Y133" s="770"/>
      <c r="Z133" s="771"/>
      <c r="AA133" s="772">
        <v>7.4</v>
      </c>
      <c r="AB133" s="773"/>
      <c r="AC133" s="773"/>
      <c r="AD133" s="773"/>
      <c r="AE133" s="774"/>
      <c r="AF133" s="772">
        <v>8.8000000000000007</v>
      </c>
      <c r="AG133" s="773"/>
      <c r="AH133" s="773"/>
      <c r="AI133" s="773"/>
      <c r="AJ133" s="774"/>
      <c r="AK133" s="772">
        <v>9.1999999999999993</v>
      </c>
      <c r="AL133" s="773"/>
      <c r="AM133" s="773"/>
      <c r="AN133" s="773"/>
      <c r="AO133" s="774"/>
      <c r="AP133" s="775"/>
      <c r="AQ133" s="776"/>
      <c r="AR133" s="776"/>
      <c r="AS133" s="776"/>
      <c r="AT133" s="777"/>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wWzCW7dqEAzXxhgwCVBaIh8vUKm7n5eTNNS3EPFmqo88lXJwXn8uHyzPRnKCQjAXhm1P0ywvPLfmFIvCbFUp7g==" saltValue="nxtScOs5vGFKXA+l4/xzAg=="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8" zoomScaleNormal="85" zoomScaleSheetLayoutView="100" workbookViewId="0">
      <selection activeCell="AS72" sqref="AS72"/>
    </sheetView>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97</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Z//vrPl7fzOZ6xnoYCFS8wsOKsd+s30PeuwBJeV0iT+useq+XfTyaLprqshDtH9elZaPuf5BS+uNOQnCW+Uzjg==" saltValue="GznYJRE82out+1loDhQcd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1"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mXHnomUuP7nuNKUu9LppnfxHiGCC3LGL3vK57PpHNwpyqygd1AQXpeKfsod8STGtCEFLEFadzQLj1of4SoQZkQ==" saltValue="lGPRmfUVmQtNUK1Fu2ME0w=="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510</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329</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44" t="s">
        <v>85</v>
      </c>
      <c r="AP7" s="145"/>
      <c r="AQ7" s="156" t="s">
        <v>511</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45"/>
      <c r="AP8" s="146" t="s">
        <v>512</v>
      </c>
      <c r="AQ8" s="157" t="s">
        <v>513</v>
      </c>
      <c r="AR8" s="171" t="s">
        <v>514</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57" t="s">
        <v>515</v>
      </c>
      <c r="AL9" s="1058"/>
      <c r="AM9" s="1058"/>
      <c r="AN9" s="1059"/>
      <c r="AO9" s="135">
        <v>5442422</v>
      </c>
      <c r="AP9" s="135">
        <v>55914</v>
      </c>
      <c r="AQ9" s="158">
        <v>63314</v>
      </c>
      <c r="AR9" s="172">
        <v>-11.7</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57" t="s">
        <v>212</v>
      </c>
      <c r="AL10" s="1058"/>
      <c r="AM10" s="1058"/>
      <c r="AN10" s="1059"/>
      <c r="AO10" s="136">
        <v>593369</v>
      </c>
      <c r="AP10" s="136">
        <v>6096</v>
      </c>
      <c r="AQ10" s="159">
        <v>6537</v>
      </c>
      <c r="AR10" s="173">
        <v>-6.7</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57" t="s">
        <v>399</v>
      </c>
      <c r="AL11" s="1058"/>
      <c r="AM11" s="1058"/>
      <c r="AN11" s="1059"/>
      <c r="AO11" s="136">
        <v>21714</v>
      </c>
      <c r="AP11" s="136">
        <v>223</v>
      </c>
      <c r="AQ11" s="159">
        <v>1199</v>
      </c>
      <c r="AR11" s="173">
        <v>-81.400000000000006</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57" t="s">
        <v>240</v>
      </c>
      <c r="AL12" s="1058"/>
      <c r="AM12" s="1058"/>
      <c r="AN12" s="1059"/>
      <c r="AO12" s="136" t="s">
        <v>201</v>
      </c>
      <c r="AP12" s="136" t="s">
        <v>201</v>
      </c>
      <c r="AQ12" s="159">
        <v>6</v>
      </c>
      <c r="AR12" s="173" t="s">
        <v>201</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57" t="s">
        <v>516</v>
      </c>
      <c r="AL13" s="1058"/>
      <c r="AM13" s="1058"/>
      <c r="AN13" s="1059"/>
      <c r="AO13" s="136">
        <v>220338</v>
      </c>
      <c r="AP13" s="136">
        <v>2264</v>
      </c>
      <c r="AQ13" s="159">
        <v>2551</v>
      </c>
      <c r="AR13" s="173">
        <v>-11.3</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57" t="s">
        <v>517</v>
      </c>
      <c r="AL14" s="1058"/>
      <c r="AM14" s="1058"/>
      <c r="AN14" s="1059"/>
      <c r="AO14" s="136">
        <v>287893</v>
      </c>
      <c r="AP14" s="136">
        <v>2958</v>
      </c>
      <c r="AQ14" s="159">
        <v>1371</v>
      </c>
      <c r="AR14" s="173">
        <v>115.8</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60" t="s">
        <v>308</v>
      </c>
      <c r="AL15" s="1061"/>
      <c r="AM15" s="1061"/>
      <c r="AN15" s="1062"/>
      <c r="AO15" s="136">
        <v>-305748</v>
      </c>
      <c r="AP15" s="136">
        <v>-3141</v>
      </c>
      <c r="AQ15" s="159">
        <v>-3830</v>
      </c>
      <c r="AR15" s="173">
        <v>-18</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60" t="s">
        <v>276</v>
      </c>
      <c r="AL16" s="1061"/>
      <c r="AM16" s="1061"/>
      <c r="AN16" s="1062"/>
      <c r="AO16" s="136">
        <v>6259988</v>
      </c>
      <c r="AP16" s="136">
        <v>64313</v>
      </c>
      <c r="AQ16" s="159">
        <v>71148</v>
      </c>
      <c r="AR16" s="173">
        <v>-9.6</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220</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518</v>
      </c>
      <c r="AP20" s="147" t="s">
        <v>333</v>
      </c>
      <c r="AQ20" s="160" t="s">
        <v>41</v>
      </c>
      <c r="AR20" s="174"/>
    </row>
    <row r="21" spans="1:46" s="99" customFormat="1" x14ac:dyDescent="0.15">
      <c r="A21" s="101"/>
      <c r="AK21" s="1063" t="s">
        <v>519</v>
      </c>
      <c r="AL21" s="1064"/>
      <c r="AM21" s="1064"/>
      <c r="AN21" s="1065"/>
      <c r="AO21" s="138">
        <v>5.64</v>
      </c>
      <c r="AP21" s="148">
        <v>6.38</v>
      </c>
      <c r="AQ21" s="161">
        <v>-0.74</v>
      </c>
      <c r="AS21" s="180"/>
      <c r="AT21" s="101"/>
    </row>
    <row r="22" spans="1:46" s="99" customFormat="1" x14ac:dyDescent="0.15">
      <c r="A22" s="101"/>
      <c r="AK22" s="1063" t="s">
        <v>520</v>
      </c>
      <c r="AL22" s="1064"/>
      <c r="AM22" s="1064"/>
      <c r="AN22" s="1065"/>
      <c r="AO22" s="139">
        <v>98</v>
      </c>
      <c r="AP22" s="149">
        <v>98.2</v>
      </c>
      <c r="AQ22" s="162">
        <v>-0.2</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521</v>
      </c>
      <c r="AP26" s="150"/>
      <c r="AQ26" s="150"/>
      <c r="AR26" s="150"/>
      <c r="AS26" s="103"/>
      <c r="AT26" s="103"/>
    </row>
    <row r="27" spans="1:46" x14ac:dyDescent="0.15">
      <c r="A27" s="104"/>
      <c r="AO27" s="109"/>
      <c r="AP27" s="109"/>
      <c r="AQ27" s="109"/>
      <c r="AR27" s="109"/>
      <c r="AS27" s="109"/>
      <c r="AT27" s="109"/>
    </row>
    <row r="28" spans="1:46" ht="17.25" x14ac:dyDescent="0.15">
      <c r="A28" s="100" t="s">
        <v>265</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119</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44" t="s">
        <v>85</v>
      </c>
      <c r="AP30" s="145"/>
      <c r="AQ30" s="156" t="s">
        <v>511</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45"/>
      <c r="AP31" s="146" t="s">
        <v>512</v>
      </c>
      <c r="AQ31" s="157" t="s">
        <v>513</v>
      </c>
      <c r="AR31" s="171" t="s">
        <v>514</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48" t="s">
        <v>522</v>
      </c>
      <c r="AL32" s="1049"/>
      <c r="AM32" s="1049"/>
      <c r="AN32" s="1050"/>
      <c r="AO32" s="136">
        <v>3079068</v>
      </c>
      <c r="AP32" s="136">
        <v>31633</v>
      </c>
      <c r="AQ32" s="163">
        <v>34974</v>
      </c>
      <c r="AR32" s="173">
        <v>-9.6</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48" t="s">
        <v>196</v>
      </c>
      <c r="AL33" s="1049"/>
      <c r="AM33" s="1049"/>
      <c r="AN33" s="1050"/>
      <c r="AO33" s="136" t="s">
        <v>201</v>
      </c>
      <c r="AP33" s="136" t="s">
        <v>201</v>
      </c>
      <c r="AQ33" s="163" t="s">
        <v>201</v>
      </c>
      <c r="AR33" s="173" t="s">
        <v>201</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48" t="s">
        <v>15</v>
      </c>
      <c r="AL34" s="1049"/>
      <c r="AM34" s="1049"/>
      <c r="AN34" s="1050"/>
      <c r="AO34" s="136" t="s">
        <v>201</v>
      </c>
      <c r="AP34" s="136" t="s">
        <v>201</v>
      </c>
      <c r="AQ34" s="163">
        <v>13</v>
      </c>
      <c r="AR34" s="173" t="s">
        <v>201</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48" t="s">
        <v>523</v>
      </c>
      <c r="AL35" s="1049"/>
      <c r="AM35" s="1049"/>
      <c r="AN35" s="1050"/>
      <c r="AO35" s="136">
        <v>1657508</v>
      </c>
      <c r="AP35" s="136">
        <v>17029</v>
      </c>
      <c r="AQ35" s="163">
        <v>9202</v>
      </c>
      <c r="AR35" s="173">
        <v>85.1</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48" t="s">
        <v>37</v>
      </c>
      <c r="AL36" s="1049"/>
      <c r="AM36" s="1049"/>
      <c r="AN36" s="1050"/>
      <c r="AO36" s="136">
        <v>160607</v>
      </c>
      <c r="AP36" s="136">
        <v>1650</v>
      </c>
      <c r="AQ36" s="163">
        <v>1932</v>
      </c>
      <c r="AR36" s="173">
        <v>-14.6</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48" t="s">
        <v>347</v>
      </c>
      <c r="AL37" s="1049"/>
      <c r="AM37" s="1049"/>
      <c r="AN37" s="1050"/>
      <c r="AO37" s="136">
        <v>16813</v>
      </c>
      <c r="AP37" s="136">
        <v>173</v>
      </c>
      <c r="AQ37" s="163">
        <v>1045</v>
      </c>
      <c r="AR37" s="173">
        <v>-83.4</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51" t="s">
        <v>524</v>
      </c>
      <c r="AL38" s="1052"/>
      <c r="AM38" s="1052"/>
      <c r="AN38" s="1053"/>
      <c r="AO38" s="140">
        <v>212</v>
      </c>
      <c r="AP38" s="140">
        <v>2</v>
      </c>
      <c r="AQ38" s="164">
        <v>1</v>
      </c>
      <c r="AR38" s="162">
        <v>100</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51" t="s">
        <v>82</v>
      </c>
      <c r="AL39" s="1052"/>
      <c r="AM39" s="1052"/>
      <c r="AN39" s="1053"/>
      <c r="AO39" s="136">
        <v>-697823</v>
      </c>
      <c r="AP39" s="136">
        <v>-7169</v>
      </c>
      <c r="AQ39" s="163">
        <v>-6121</v>
      </c>
      <c r="AR39" s="173">
        <v>17.100000000000001</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48" t="s">
        <v>525</v>
      </c>
      <c r="AL40" s="1049"/>
      <c r="AM40" s="1049"/>
      <c r="AN40" s="1050"/>
      <c r="AO40" s="136">
        <v>-2729453</v>
      </c>
      <c r="AP40" s="136">
        <v>-28042</v>
      </c>
      <c r="AQ40" s="163">
        <v>-29274</v>
      </c>
      <c r="AR40" s="173">
        <v>-4.2</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54" t="s">
        <v>388</v>
      </c>
      <c r="AL41" s="1055"/>
      <c r="AM41" s="1055"/>
      <c r="AN41" s="1056"/>
      <c r="AO41" s="136">
        <v>1486932</v>
      </c>
      <c r="AP41" s="136">
        <v>15276</v>
      </c>
      <c r="AQ41" s="163">
        <v>11772</v>
      </c>
      <c r="AR41" s="173">
        <v>29.8</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64</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526</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527</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46" t="s">
        <v>85</v>
      </c>
      <c r="AN49" s="1041" t="s">
        <v>447</v>
      </c>
      <c r="AO49" s="1042"/>
      <c r="AP49" s="1042"/>
      <c r="AQ49" s="1042"/>
      <c r="AR49" s="1043"/>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47"/>
      <c r="AN50" s="132" t="s">
        <v>502</v>
      </c>
      <c r="AO50" s="142" t="s">
        <v>503</v>
      </c>
      <c r="AP50" s="153" t="s">
        <v>528</v>
      </c>
      <c r="AQ50" s="166" t="s">
        <v>380</v>
      </c>
      <c r="AR50" s="176" t="s">
        <v>529</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135</v>
      </c>
      <c r="AL51" s="121"/>
      <c r="AM51" s="126">
        <v>5439465</v>
      </c>
      <c r="AN51" s="133">
        <v>57108</v>
      </c>
      <c r="AO51" s="143">
        <v>12.9</v>
      </c>
      <c r="AP51" s="154">
        <v>44504</v>
      </c>
      <c r="AQ51" s="167">
        <v>-51.8</v>
      </c>
      <c r="AR51" s="177">
        <v>64.7</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278</v>
      </c>
      <c r="AM52" s="127">
        <v>2533791</v>
      </c>
      <c r="AN52" s="134">
        <v>26602</v>
      </c>
      <c r="AO52" s="144">
        <v>8</v>
      </c>
      <c r="AP52" s="155">
        <v>25876</v>
      </c>
      <c r="AQ52" s="168">
        <v>-30.4</v>
      </c>
      <c r="AR52" s="178">
        <v>38.4</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234</v>
      </c>
      <c r="AL53" s="121"/>
      <c r="AM53" s="126">
        <v>7362075</v>
      </c>
      <c r="AN53" s="133">
        <v>76861</v>
      </c>
      <c r="AO53" s="143">
        <v>34.6</v>
      </c>
      <c r="AP53" s="154">
        <v>47820</v>
      </c>
      <c r="AQ53" s="167">
        <v>7.5</v>
      </c>
      <c r="AR53" s="177">
        <v>27.1</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278</v>
      </c>
      <c r="AM54" s="127">
        <v>2407657</v>
      </c>
      <c r="AN54" s="134">
        <v>25136</v>
      </c>
      <c r="AO54" s="144">
        <v>-5.5</v>
      </c>
      <c r="AP54" s="155">
        <v>25855</v>
      </c>
      <c r="AQ54" s="168">
        <v>-0.1</v>
      </c>
      <c r="AR54" s="178">
        <v>-5.4</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530</v>
      </c>
      <c r="AL55" s="121"/>
      <c r="AM55" s="126">
        <v>10463859</v>
      </c>
      <c r="AN55" s="133">
        <v>108626</v>
      </c>
      <c r="AO55" s="143">
        <v>41.3</v>
      </c>
      <c r="AP55" s="154">
        <v>41934</v>
      </c>
      <c r="AQ55" s="167">
        <v>-12.3</v>
      </c>
      <c r="AR55" s="177">
        <v>53.6</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278</v>
      </c>
      <c r="AM56" s="127">
        <v>3493307</v>
      </c>
      <c r="AN56" s="134">
        <v>36264</v>
      </c>
      <c r="AO56" s="144">
        <v>44.3</v>
      </c>
      <c r="AP56" s="155">
        <v>23352</v>
      </c>
      <c r="AQ56" s="168">
        <v>-9.6999999999999993</v>
      </c>
      <c r="AR56" s="178">
        <v>54</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531</v>
      </c>
      <c r="AL57" s="121"/>
      <c r="AM57" s="126">
        <v>8335120</v>
      </c>
      <c r="AN57" s="133">
        <v>85962</v>
      </c>
      <c r="AO57" s="143">
        <v>-20.9</v>
      </c>
      <c r="AP57" s="154">
        <v>45588</v>
      </c>
      <c r="AQ57" s="167">
        <v>8.6999999999999993</v>
      </c>
      <c r="AR57" s="177">
        <v>-29.6</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278</v>
      </c>
      <c r="AM58" s="127">
        <v>3872928</v>
      </c>
      <c r="AN58" s="134">
        <v>39942</v>
      </c>
      <c r="AO58" s="144">
        <v>10.1</v>
      </c>
      <c r="AP58" s="155">
        <v>24150</v>
      </c>
      <c r="AQ58" s="168">
        <v>3.4</v>
      </c>
      <c r="AR58" s="178">
        <v>6.7</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484</v>
      </c>
      <c r="AL59" s="121"/>
      <c r="AM59" s="126">
        <v>5192027</v>
      </c>
      <c r="AN59" s="133">
        <v>53341</v>
      </c>
      <c r="AO59" s="143">
        <v>-37.9</v>
      </c>
      <c r="AP59" s="154">
        <v>45483</v>
      </c>
      <c r="AQ59" s="167">
        <v>-0.2</v>
      </c>
      <c r="AR59" s="177">
        <v>-37.700000000000003</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278</v>
      </c>
      <c r="AM60" s="127">
        <v>1748952</v>
      </c>
      <c r="AN60" s="134">
        <v>17968</v>
      </c>
      <c r="AO60" s="144">
        <v>-55</v>
      </c>
      <c r="AP60" s="155">
        <v>24241</v>
      </c>
      <c r="AQ60" s="168">
        <v>0.4</v>
      </c>
      <c r="AR60" s="178">
        <v>-55.4</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532</v>
      </c>
      <c r="AL61" s="124"/>
      <c r="AM61" s="126">
        <v>7358509</v>
      </c>
      <c r="AN61" s="133">
        <v>76380</v>
      </c>
      <c r="AO61" s="143">
        <v>6</v>
      </c>
      <c r="AP61" s="154">
        <v>45066</v>
      </c>
      <c r="AQ61" s="169">
        <v>-9.6</v>
      </c>
      <c r="AR61" s="177">
        <v>15.6</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278</v>
      </c>
      <c r="AM62" s="127">
        <v>2811327</v>
      </c>
      <c r="AN62" s="134">
        <v>29182</v>
      </c>
      <c r="AO62" s="144">
        <v>0.4</v>
      </c>
      <c r="AP62" s="155">
        <v>24695</v>
      </c>
      <c r="AQ62" s="168">
        <v>-7.3</v>
      </c>
      <c r="AR62" s="178">
        <v>7.7</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cSCkBJOnw+xEKo7fApgXn6Ffxd3yIV2Gw9yv8hHHM0J4JTzx9Ems+6gihjfwTg38sCa/WhSCL8mUv5IIGS2QMg==" saltValue="C6j62G7d5rBDmTuXrDrSGw==" spinCount="100000" sheet="1" objects="1" scenarios="1"/>
  <mergeCells count="24">
    <mergeCell ref="AK16:AN16"/>
    <mergeCell ref="AK21:AN21"/>
    <mergeCell ref="AK22:AN22"/>
    <mergeCell ref="AK9:AN9"/>
    <mergeCell ref="AK10:AN10"/>
    <mergeCell ref="AK11:AN11"/>
    <mergeCell ref="AK12:AN12"/>
    <mergeCell ref="AK13:AN13"/>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97</v>
      </c>
    </row>
    <row r="121" spans="125:125" ht="13.5" hidden="1" customHeight="1" x14ac:dyDescent="0.15">
      <c r="DU121" s="96"/>
    </row>
  </sheetData>
  <sheetProtection algorithmName="SHA-512" hashValue="3ZcpdTfChHRECRoM4o3TI4GzFK4QWJI/+jIlqlTx6Rm6FD6l2uiR/sxfVIULIj3JcLd+31YgDFghqAe6fmN5HA==" saltValue="QNw89KGb/u5+CYZddodKY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SheetLayoutView="55" workbookViewId="0">
      <selection activeCell="CT102" sqref="CT102"/>
    </sheetView>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97</v>
      </c>
    </row>
  </sheetData>
  <sheetProtection algorithmName="SHA-512" hashValue="8RbrpSdib38r0i2KbpitkWfH0j/DbxAuDbwGlVdunjY8P0+gIeH2tpjKpP9mlD2rB2S+mnjJesOgzKbcZtZi3g==" saltValue="Vfx6BTnuPR7l5sG49UfrQ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H48" sqref="H48"/>
    </sheetView>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5</v>
      </c>
      <c r="C46" s="189"/>
      <c r="D46" s="189"/>
      <c r="E46" s="190" t="s">
        <v>14</v>
      </c>
      <c r="F46" s="191" t="s">
        <v>534</v>
      </c>
      <c r="G46" s="195" t="s">
        <v>412</v>
      </c>
      <c r="H46" s="195" t="s">
        <v>535</v>
      </c>
      <c r="I46" s="195" t="s">
        <v>536</v>
      </c>
      <c r="J46" s="200" t="s">
        <v>537</v>
      </c>
    </row>
    <row r="47" spans="2:10" ht="57.75" customHeight="1" x14ac:dyDescent="0.15">
      <c r="B47" s="186"/>
      <c r="C47" s="1066" t="s">
        <v>3</v>
      </c>
      <c r="D47" s="1066"/>
      <c r="E47" s="1067"/>
      <c r="F47" s="192">
        <v>16.05</v>
      </c>
      <c r="G47" s="196">
        <v>14.05</v>
      </c>
      <c r="H47" s="196">
        <v>12.51</v>
      </c>
      <c r="I47" s="196">
        <v>13.47</v>
      </c>
      <c r="J47" s="201">
        <v>10.14</v>
      </c>
    </row>
    <row r="48" spans="2:10" ht="57.75" customHeight="1" x14ac:dyDescent="0.15">
      <c r="B48" s="187"/>
      <c r="C48" s="1068" t="s">
        <v>9</v>
      </c>
      <c r="D48" s="1068"/>
      <c r="E48" s="1069"/>
      <c r="F48" s="193">
        <v>6.95</v>
      </c>
      <c r="G48" s="197">
        <v>6.26</v>
      </c>
      <c r="H48" s="197">
        <v>5.62</v>
      </c>
      <c r="I48" s="197">
        <v>2.5299999999999998</v>
      </c>
      <c r="J48" s="202">
        <v>4.6399999999999997</v>
      </c>
    </row>
    <row r="49" spans="2:10" ht="57.75" customHeight="1" x14ac:dyDescent="0.15">
      <c r="B49" s="188"/>
      <c r="C49" s="1070" t="s">
        <v>13</v>
      </c>
      <c r="D49" s="1070"/>
      <c r="E49" s="1071"/>
      <c r="F49" s="194" t="s">
        <v>417</v>
      </c>
      <c r="G49" s="198" t="s">
        <v>538</v>
      </c>
      <c r="H49" s="198" t="s">
        <v>136</v>
      </c>
      <c r="I49" s="198" t="s">
        <v>337</v>
      </c>
      <c r="J49" s="203" t="s">
        <v>475</v>
      </c>
    </row>
    <row r="50" spans="2:10" ht="13.5" customHeight="1" x14ac:dyDescent="0.15"/>
  </sheetData>
  <sheetProtection algorithmName="SHA-512" hashValue="JMBodYp8e9l+NTzpb8Vk1v3ZLVuSAYA41mISqrGBOEq30RKJ1wDPeW/xrOOBr7J/V8m+u0NbWB7FTGEeKokF1A==" saltValue="tzslGeF7yqyHl6KxXbHq7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2022-02-02T07:13:19Z</dcterms:created>
  <dcterms:modified xsi:type="dcterms:W3CDTF">2022-11-30T01:45:35Z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2022-03-22T06:31:28Z</vt:filetime>
  </property>
</Properties>
</file>