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10.0.36.31\財政班\□新居\203 財政状況資料集（内容確認等）\令和２年度決算（R4年度作業）\01_令和２年度財政状況資料集の作成について（2回目）\04 公表データ（1回目のデータと結合）\"/>
    </mc:Choice>
  </mc:AlternateContent>
  <xr:revisionPtr revIDLastSave="0" documentId="13_ncr:1_{48393B80-9B80-448A-9351-C21EC081CDE9}"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7" i="10" l="1"/>
  <c r="BG36" i="10"/>
  <c r="BG35" i="10"/>
  <c r="BG34" i="10"/>
  <c r="AO36" i="10"/>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C39" i="10"/>
  <c r="CO38" i="10"/>
  <c r="BE38" i="10"/>
  <c r="AM38" i="10"/>
  <c r="C38" i="10"/>
  <c r="CO37" i="10"/>
  <c r="AM37" i="10"/>
  <c r="C37" i="10"/>
  <c r="CO36" i="10"/>
  <c r="CO35" i="10"/>
  <c r="C34" i="10"/>
  <c r="C35" i="10" l="1"/>
  <c r="C36" i="10" s="1"/>
  <c r="U34" i="10"/>
  <c r="U35" i="10" s="1"/>
  <c r="U36" i="10" s="1"/>
  <c r="U37" i="10" s="1"/>
  <c r="U38" i="10" s="1"/>
  <c r="U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E35" i="10" l="1"/>
  <c r="BE36" i="10" s="1"/>
  <c r="BE37" i="10" s="1"/>
  <c r="BW34" i="10"/>
  <c r="BW35" i="10" s="1"/>
  <c r="BW36" i="10" s="1"/>
  <c r="BW37" i="10" s="1"/>
  <c r="BW38" i="10" s="1"/>
  <c r="BW39" i="10" s="1"/>
  <c r="BW40" i="10" s="1"/>
  <c r="BW41" i="10" s="1"/>
  <c r="BW42" i="10" s="1"/>
  <c r="CO34" i="10"/>
</calcChain>
</file>

<file path=xl/sharedStrings.xml><?xml version="1.0" encoding="utf-8"?>
<sst xmlns="http://schemas.openxmlformats.org/spreadsheetml/2006/main" count="1106" uniqueCount="621">
  <si>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</si>
  <si>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</si>
  <si>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</si>
  <si>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</si>
  <si>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</si>
  <si>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</si>
  <si>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</si>
  <si>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</si>
  <si>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</si>
  <si>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</si>
  <si>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</si>
  <si>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</si>
  <si>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</si>
  <si>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</si>
  <si>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</si>
  <si>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</si>
  <si>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</si>
  <si>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</si>
  <si>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</si>
  <si>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</si>
  <si>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</si>
  <si>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</si>
  <si>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</si>
  <si>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</si>
  <si>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</si>
  <si>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</si>
  <si>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</si>
  <si>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</si>
  <si>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</si>
  <si>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</si>
  <si>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</si>
  <si>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</si>
  <si>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</si>
  <si>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</si>
  <si>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</si>
  <si>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</si>
  <si>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</si>
  <si>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</si>
  <si>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</si>
  <si>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</si>
  <si>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</si>
  <si>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</si>
  <si>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</si>
  <si>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</si>
  <si>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</si>
  <si>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</si>
  <si>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</si>
  <si>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</si>
  <si>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</si>
  <si>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</si>
  <si>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</si>
  <si>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</si>
  <si>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</si>
  <si>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</si>
  <si>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</si>
  <si>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</si>
  <si>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</si>
  <si>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</si>
  <si>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</si>
  <si>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</si>
  <si>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</si>
  <si>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</si>
  <si>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</si>
  <si>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</si>
  <si>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</si>
  <si>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</si>
  <si>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</si>
  <si>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</si>
  <si>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</si>
  <si>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</si>
  <si>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</si>
  <si>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</si>
  <si>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</si>
  <si>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</si>
  <si>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</si>
  <si>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</si>
  <si>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</si>
  <si>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</si>
  <si>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</si>
  <si>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</si>
  <si>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</si>
  <si>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</si>
  <si>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</si>
  <si>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</si>
  <si>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</si>
  <si>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</si>
  <si>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</si>
  <si>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</si>
  <si>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</si>
  <si>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</si>
  <si>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</si>
  <si>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</si>
  <si>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</si>
  <si>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</si>
  <si>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</si>
  <si>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</si>
  <si>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</si>
  <si>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</si>
  <si>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松浦市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</si>
  <si>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</si>
  <si>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</si>
  <si>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</si>
  <si>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</si>
  <si>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</si>
  <si>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</si>
  <si>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</si>
  <si>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</si>
  <si>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</si>
  <si>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</si>
  <si>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</si>
  <si>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</si>
  <si>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</si>
  <si>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</si>
  <si>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</si>
  <si>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</si>
  <si>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</si>
  <si>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</si>
  <si>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</si>
  <si>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</si>
  <si>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</si>
  <si>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</si>
  <si>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</si>
  <si>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</si>
  <si>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</si>
  <si>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</si>
  <si>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</si>
  <si>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</si>
  <si>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</si>
  <si>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</si>
  <si>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</si>
  <si>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</si>
  <si>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</si>
  <si>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</si>
  <si>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</si>
  <si>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</si>
  <si>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</si>
  <si>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</si>
  <si>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</si>
  <si>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</si>
  <si>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</si>
  <si>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</si>
  <si>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</si>
  <si>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</si>
  <si>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</si>
  <si>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</si>
  <si>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</si>
  <si>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</si>
  <si>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</si>
  <si>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</si>
  <si>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</si>
  <si>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</si>
  <si>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</si>
  <si>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</si>
  <si>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</si>
  <si>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</si>
  <si>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</si>
  <si>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</si>
  <si>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</si>
  <si>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</si>
  <si>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</si>
  <si>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</si>
  <si>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</si>
  <si>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</si>
  <si>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</si>
  <si>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</si>
  <si>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</si>
  <si>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</si>
  <si>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</si>
  <si>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</si>
  <si>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</si>
  <si>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</si>
  <si>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</si>
  <si>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</si>
  <si>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</si>
  <si>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</si>
  <si>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</si>
  <si>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</si>
  <si>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</si>
  <si>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</si>
  <si>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</si>
  <si>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</si>
  <si>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</si>
  <si>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</si>
  <si>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</si>
  <si>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</si>
  <si>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</si>
  <si>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</si>
  <si>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</si>
  <si>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</si>
  <si>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</si>
  <si>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</si>
  <si>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</si>
  <si>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</si>
  <si>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</si>
  <si>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</si>
  <si>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</si>
  <si>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</si>
  <si>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</si>
  <si>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</si>
  <si>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</si>
  <si>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</si>
  <si>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</si>
  <si>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</si>
  <si>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</si>
  <si>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</si>
  <si>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</si>
  <si>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</si>
  <si>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</si>
  <si>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</si>
  <si>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</si>
  <si>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</si>
  <si>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</si>
  <si>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</si>
  <si>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</si>
  <si>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長崎県松浦市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</si>
  <si>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</si>
  <si>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</si>
  <si>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</si>
  <si>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</si>
  <si>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</si>
  <si>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</si>
  <si>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</si>
  <si>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</si>
  <si>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</si>
  <si>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</si>
  <si>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</si>
  <si>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</si>
  <si>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</si>
  <si>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</si>
  <si>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</si>
  <si>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</si>
  <si>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</si>
  <si>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</si>
  <si>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</si>
  <si>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</si>
  <si>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</si>
  <si>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</si>
  <si>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</si>
  <si>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</si>
  <si>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</si>
  <si>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</si>
  <si>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</si>
  <si>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</si>
  <si>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</si>
  <si>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</si>
  <si>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</si>
  <si>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</si>
  <si>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</si>
  <si>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</si>
  <si>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</si>
  <si>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</si>
  <si>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</si>
  <si>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</si>
  <si>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</si>
  <si>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</si>
  <si>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</si>
  <si>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</si>
  <si>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</si>
  <si>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</si>
  <si>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</si>
  <si>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</si>
  <si>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</si>
  <si>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</si>
  <si>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</si>
  <si>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</si>
  <si>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</si>
  <si>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</si>
  <si>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</si>
  <si>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</si>
  <si>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</si>
  <si>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</si>
  <si>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</si>
  <si>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</si>
  <si>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</si>
  <si>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</si>
  <si>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</si>
  <si>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</si>
  <si>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</si>
  <si>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</si>
  <si>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</si>
  <si>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</si>
  <si>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</si>
  <si>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</si>
  <si>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</si>
  <si>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</si>
  <si>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</si>
  <si>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</si>
  <si>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</si>
  <si>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</si>
  <si>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</si>
  <si>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</si>
  <si>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</si>
  <si>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</si>
  <si>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</si>
  <si>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</si>
  <si>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</si>
  <si>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</si>
  <si>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</si>
  <si>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</si>
  <si>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</si>
  <si>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</si>
  <si>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</si>
  <si>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</si>
  <si>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</si>
  <si>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</si>
  <si>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</si>
  <si>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</si>
  <si>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</si>
  <si>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</si>
  <si>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</si>
  <si>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</si>
  <si>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</si>
  <si>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</si>
  <si>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</si>
  <si>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</si>
  <si>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</si>
  <si>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</si>
  <si>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</si>
  <si>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</si>
  <si>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</si>
  <si>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</si>
  <si>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</si>
  <si>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</si>
  <si>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</si>
  <si>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</si>
  <si>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</si>
  <si>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</si>
  <si>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</si>
  <si>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</si>
  <si>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</si>
  <si>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</si>
  <si>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</si>
  <si>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</si>
  <si>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</si>
  <si>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</si>
  <si>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</si>
  <si>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</si>
  <si>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</si>
  <si>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</si>
  <si>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</si>
  <si>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</si>
  <si>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</si>
  <si>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</si>
  <si>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</si>
  <si>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</si>
  <si>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</si>
  <si>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</si>
  <si>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</si>
  <si>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</si>
  <si>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</si>
  <si>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</si>
  <si>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</si>
  <si>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</si>
  <si>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</si>
  <si>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</si>
  <si>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</si>
  <si>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</si>
  <si>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</si>
  <si>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</si>
  <si>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</si>
  <si>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</si>
  <si>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</si>
  <si>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</si>
  <si>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</si>
  <si>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</si>
  <si>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</si>
  <si>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</si>
  <si>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</si>
  <si>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</si>
  <si>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</si>
  <si>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長崎県松浦市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</si>
  <si>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</si>
  <si>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</si>
  <si>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</si>
  <si>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</si>
  <si>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</si>
  <si>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</si>
  <si>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</si>
  <si>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</si>
  <si>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</si>
  <si>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</si>
  <si>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</si>
  <si>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</si>
  <si>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</si>
  <si>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</si>
  <si>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</si>
  <si>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</si>
  <si>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</si>
  <si>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</si>
  <si>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</si>
  <si>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</si>
  <si>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青島診療所事業特別会計</t>
    <phoneticPr fontId="5"/>
  </si>
  <si>
    <t>鉱害復旧灌漑用水施設維持管理事業特別会計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</si>
  <si>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</si>
  <si>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</si>
  <si>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</si>
  <si>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</si>
  <si>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</si>
  <si>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</si>
  <si>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</si>
  <si>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</si>
  <si>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</si>
  <si>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</si>
  <si>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</si>
  <si>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</si>
  <si>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</si>
  <si>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</si>
  <si>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</si>
  <si>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</si>
  <si>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</si>
  <si>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介護保険特別会計（介護サービス事業勘定）</t>
    <phoneticPr fontId="5"/>
  </si>
  <si>
    <t>福島診療所事業特別会計</t>
    <phoneticPr fontId="5"/>
  </si>
  <si>
    <t>鷹島診療所事業特別会計</t>
    <phoneticPr fontId="5"/>
  </si>
  <si>
    <t>水道事業会計</t>
    <phoneticPr fontId="5"/>
  </si>
  <si>
    <t>法適用企業</t>
    <phoneticPr fontId="5"/>
  </si>
  <si>
    <t>工業用水道事業会計</t>
    <phoneticPr fontId="5"/>
  </si>
  <si>
    <t>法適用企業</t>
    <phoneticPr fontId="5"/>
  </si>
  <si>
    <t>下水道事業会計</t>
    <phoneticPr fontId="5"/>
  </si>
  <si>
    <t>松浦魚市場特別会計</t>
    <phoneticPr fontId="5"/>
  </si>
  <si>
    <t>法非適用企業</t>
    <phoneticPr fontId="5"/>
  </si>
  <si>
    <t>下水道事業特別会計</t>
    <phoneticPr fontId="5"/>
  </si>
  <si>
    <t>臨海土地造成事業特別会計</t>
    <phoneticPr fontId="5"/>
  </si>
  <si>
    <t>工業団地造成事業特別会計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</si>
  <si>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</si>
  <si>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</si>
  <si>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</si>
  <si>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</si>
  <si>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</si>
  <si>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</si>
  <si>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</si>
  <si>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</si>
  <si>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</si>
  <si>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</si>
  <si>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</si>
  <si>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</si>
  <si>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</si>
  <si>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</si>
  <si>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</si>
  <si>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</si>
  <si>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</si>
  <si>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</si>
  <si>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</si>
  <si>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</si>
  <si>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</si>
  <si>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</si>
  <si>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</si>
  <si>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</si>
  <si>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</si>
  <si>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</si>
  <si>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</si>
  <si>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</si>
  <si>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</si>
  <si>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</si>
  <si>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</si>
  <si>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</si>
  <si>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</si>
  <si>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</si>
  <si>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</si>
  <si>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</si>
  <si>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</si>
  <si>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</si>
  <si>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</si>
  <si>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</si>
  <si>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</si>
  <si>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</si>
  <si>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</si>
  <si>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</si>
  <si>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</si>
  <si>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</si>
  <si>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</si>
  <si>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</si>
  <si>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</si>
  <si>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</si>
  <si>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</si>
  <si>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</si>
  <si>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</si>
  <si>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</si>
  <si>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</si>
  <si>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</si>
  <si>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</si>
  <si>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</si>
  <si>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</si>
  <si>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</si>
  <si>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</si>
  <si>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</si>
  <si>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</si>
  <si>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</si>
  <si>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</si>
  <si>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</si>
  <si>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下水道事業特別会計</t>
    <phoneticPr fontId="5"/>
  </si>
  <si>
    <t>(Ｆ)</t>
    <phoneticPr fontId="5"/>
  </si>
  <si>
    <t>鷹島診療所事業特別会計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</si>
  <si>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</si>
  <si>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</si>
  <si>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</si>
  <si>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</si>
  <si>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</si>
  <si>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</si>
  <si>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</si>
  <si>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</si>
  <si>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</si>
  <si>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</si>
  <si>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</si>
  <si>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</si>
  <si>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</si>
  <si>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</si>
  <si>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</si>
  <si>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</si>
  <si>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</si>
  <si>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</si>
  <si>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</si>
  <si>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</si>
  <si>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</si>
  <si>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</si>
  <si>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</si>
  <si>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</si>
  <si>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</si>
  <si>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</si>
  <si>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</si>
  <si>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</si>
  <si>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</si>
  <si>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</si>
  <si>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</si>
  <si>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</si>
  <si>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</si>
  <si>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</si>
  <si>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</si>
  <si>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</si>
  <si>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</si>
  <si>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</si>
  <si>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</si>
  <si>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</si>
  <si>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</si>
  <si>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</si>
  <si>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</si>
  <si>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</si>
  <si>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</si>
  <si>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</si>
  <si>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</si>
  <si>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</si>
  <si>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</si>
  <si>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</si>
  <si>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</si>
  <si>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</si>
  <si>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</si>
  <si>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</si>
  <si>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</si>
  <si>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</si>
  <si>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</si>
  <si>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</si>
  <si>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</si>
  <si>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</si>
  <si>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</si>
  <si>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</si>
  <si>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</si>
  <si>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</si>
  <si>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</si>
  <si>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</si>
  <si>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</si>
  <si>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</si>
  <si>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</si>
  <si>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</si>
  <si>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</si>
  <si>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</si>
  <si>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</si>
  <si>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</si>
  <si>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</si>
  <si>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</si>
  <si>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</si>
  <si>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</si>
  <si>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</si>
  <si>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</si>
  <si>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</si>
  <si>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</si>
  <si>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</si>
  <si>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2.32</t>
  </si>
  <si>
    <t>▲ 4.04</t>
  </si>
  <si>
    <t>水道事業会計</t>
  </si>
  <si>
    <t>一般会計</t>
  </si>
  <si>
    <t>工業用水道事業会計</t>
  </si>
  <si>
    <t>下水道事業会計</t>
  </si>
  <si>
    <t>介護保険特別会計（保険事業勘定）</t>
  </si>
  <si>
    <t>臨海土地造成事業特別会計</t>
  </si>
  <si>
    <t>国民健康保険特別会計</t>
  </si>
  <si>
    <t>鷹島診療所事業特別会計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</si>
  <si>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</si>
  <si>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</si>
  <si>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</si>
  <si>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</si>
  <si>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</si>
  <si>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</si>
  <si>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</si>
  <si>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</si>
  <si>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北松北部環境組合</t>
    <rPh sb="0" eb="4">
      <t>ホクショウホクブ</t>
    </rPh>
    <rPh sb="4" eb="8">
      <t>カンキョウクミアイ</t>
    </rPh>
    <phoneticPr fontId="2"/>
  </si>
  <si>
    <t>長崎県市町村総合事務組合（一般会計）</t>
    <rPh sb="0" eb="3">
      <t>ナガサキケン</t>
    </rPh>
    <rPh sb="3" eb="6">
      <t>シチョウソン</t>
    </rPh>
    <rPh sb="6" eb="12">
      <t>ソウゴウジムクミアイ</t>
    </rPh>
    <rPh sb="13" eb="17">
      <t>イッパンカイケイ</t>
    </rPh>
    <phoneticPr fontId="2"/>
  </si>
  <si>
    <t>長崎県市町村総合事務組合（市町村会館管理事業特別会計）</t>
    <rPh sb="0" eb="3">
      <t>ナガサキケン</t>
    </rPh>
    <rPh sb="3" eb="6">
      <t>シチョウソン</t>
    </rPh>
    <rPh sb="6" eb="12">
      <t>ソウゴウジムクミアイ</t>
    </rPh>
    <rPh sb="13" eb="18">
      <t>シチョウソンカイカン</t>
    </rPh>
    <rPh sb="18" eb="22">
      <t>カンリジギョウ</t>
    </rPh>
    <rPh sb="22" eb="26">
      <t>トクベツカイケイ</t>
    </rPh>
    <phoneticPr fontId="2"/>
  </si>
  <si>
    <t>長崎県市町村総合事務組合（市町村会館馬町別館管理事業特別会計）</t>
    <rPh sb="0" eb="3">
      <t>ナガサキケン</t>
    </rPh>
    <rPh sb="3" eb="6">
      <t>シチョウソン</t>
    </rPh>
    <rPh sb="6" eb="12">
      <t>ソウゴウジムクミアイ</t>
    </rPh>
    <rPh sb="13" eb="18">
      <t>シチョウソンカイカン</t>
    </rPh>
    <rPh sb="18" eb="20">
      <t>ウママチ</t>
    </rPh>
    <rPh sb="20" eb="22">
      <t>ベッカン</t>
    </rPh>
    <rPh sb="22" eb="26">
      <t>カンリジギョウ</t>
    </rPh>
    <rPh sb="26" eb="30">
      <t>トクベツカイケイ</t>
    </rPh>
    <phoneticPr fontId="2"/>
  </si>
  <si>
    <t>長崎県市町村総合事務組合（公平委員会事業特別会計）</t>
    <rPh sb="0" eb="12">
      <t>ナガサキケンシチョウソンソウゴウジムクミアイ</t>
    </rPh>
    <rPh sb="13" eb="18">
      <t>コウヘイイインカイ</t>
    </rPh>
    <rPh sb="18" eb="20">
      <t>ジギョウ</t>
    </rPh>
    <rPh sb="20" eb="24">
      <t>トクベツカイケイ</t>
    </rPh>
    <phoneticPr fontId="2"/>
  </si>
  <si>
    <t>長崎県市町村総合事務組合（行政不服審査会事業特別会計）</t>
    <rPh sb="0" eb="3">
      <t>ナガサキケン</t>
    </rPh>
    <rPh sb="3" eb="12">
      <t>シチョウソンソウゴウジムクミアイ</t>
    </rPh>
    <rPh sb="13" eb="17">
      <t>ギョウセイフフク</t>
    </rPh>
    <rPh sb="17" eb="20">
      <t>シンサカイ</t>
    </rPh>
    <rPh sb="20" eb="22">
      <t>ジギョウ</t>
    </rPh>
    <rPh sb="22" eb="26">
      <t>トクベツカイケイ</t>
    </rPh>
    <phoneticPr fontId="2"/>
  </si>
  <si>
    <t>長崎県市町村総合事務組合（交通災害共済事業特別会計）</t>
    <rPh sb="0" eb="3">
      <t>ナガサキケン</t>
    </rPh>
    <rPh sb="3" eb="12">
      <t>シチョウソンソウゴウジムクミアイ</t>
    </rPh>
    <rPh sb="13" eb="17">
      <t>コウツウサイガイ</t>
    </rPh>
    <rPh sb="17" eb="21">
      <t>キョウサイジギョウ</t>
    </rPh>
    <rPh sb="21" eb="25">
      <t>トクベツカイケイ</t>
    </rPh>
    <phoneticPr fontId="2"/>
  </si>
  <si>
    <t>長崎県後期高齢者医療広域連合（普通会計）</t>
    <rPh sb="0" eb="3">
      <t>ナガサキケン</t>
    </rPh>
    <rPh sb="3" eb="8">
      <t>コウキコウレイシャ</t>
    </rPh>
    <rPh sb="8" eb="10">
      <t>イリョウ</t>
    </rPh>
    <rPh sb="10" eb="12">
      <t>コウイキ</t>
    </rPh>
    <rPh sb="12" eb="14">
      <t>レンゴウ</t>
    </rPh>
    <rPh sb="15" eb="19">
      <t>フツウカイケイ</t>
    </rPh>
    <phoneticPr fontId="2"/>
  </si>
  <si>
    <t>長崎県後期高齢者医療広域連合（後期高齢者医療事業会計）</t>
    <rPh sb="0" eb="3">
      <t>ナガサキケン</t>
    </rPh>
    <rPh sb="3" eb="8">
      <t>コウキコウレイシャ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</si>
  <si>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長崎県林業公社</t>
    <rPh sb="0" eb="3">
      <t>ナガサキケン</t>
    </rPh>
    <rPh sb="3" eb="7">
      <t>リンギョウコウシャ</t>
    </rPh>
    <phoneticPr fontId="2"/>
  </si>
  <si>
    <t>ふるさとづくり基金</t>
    <phoneticPr fontId="5"/>
  </si>
  <si>
    <t>合併振興基金</t>
    <phoneticPr fontId="5"/>
  </si>
  <si>
    <t>地域振興基金</t>
    <phoneticPr fontId="5"/>
  </si>
  <si>
    <t>地域福祉基金</t>
    <phoneticPr fontId="5"/>
  </si>
  <si>
    <t>子育て支援基金</t>
    <phoneticPr fontId="5"/>
  </si>
  <si>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</si>
  <si>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</si>
  <si>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</si>
  <si>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</si>
  <si>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</si>
  <si>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</si>
  <si>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xml:space="preserve">　将来負担比率及び実質公債費比率は類似団体と比較して高くなっている。将来負担比率は、地方債残高は増加しているものの、基金残高の増加や、標準財政規模の増加によりやや改善している。また、実質公債費比率についても、標準財政規模の増加によりやや改善している。
　今後も、地方債の新規発行の抑制に努め、事業の厳選化・重点化を図りつつ、更なる財政健全化に努めていく。 </t>
    <rPh sb="42" eb="45">
      <t>チホウサイ</t>
    </rPh>
    <rPh sb="45" eb="47">
      <t>ザンダカ</t>
    </rPh>
    <rPh sb="48" eb="50">
      <t>ゾウカ</t>
    </rPh>
    <rPh sb="58" eb="60">
      <t>キキン</t>
    </rPh>
    <rPh sb="60" eb="62">
      <t>ザンダカ</t>
    </rPh>
    <rPh sb="63" eb="65">
      <t>ゾウカ</t>
    </rPh>
    <rPh sb="67" eb="69">
      <t>ヒョウジュン</t>
    </rPh>
    <rPh sb="69" eb="71">
      <t>ザイセイ</t>
    </rPh>
    <rPh sb="71" eb="73">
      <t>キボ</t>
    </rPh>
    <rPh sb="74" eb="76">
      <t>ゾウカ</t>
    </rPh>
    <rPh sb="81" eb="83">
      <t>カイゼン</t>
    </rPh>
    <rPh sb="104" eb="106">
      <t>ヒョウジュン</t>
    </rPh>
    <rPh sb="106" eb="108">
      <t>ザイセイ</t>
    </rPh>
    <rPh sb="108" eb="110">
      <t>キボ</t>
    </rPh>
    <rPh sb="111" eb="113">
      <t>ゾウカ</t>
    </rPh>
    <rPh sb="118" eb="120">
      <t>カイゼン</t>
    </rPh>
    <rPh sb="162" eb="163">
      <t>サラ</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</si>
  <si>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</si>
  <si>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</si>
  <si>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</si>
  <si>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類似団体と比較した場合、地方債残高が高いことや大型事業に基金を投入したことにより高い水準にある一方、有形固定資産減価償却率は類似団体よりもやや低い水準にある。これは、近年実施した学校施設整備事業や市民福祉総合プラザ整備事業等により施設が更新されたことによるものである。
　今後も、公共施設等総合管理計画に基づき、統廃合・長寿命化・修繕など適切な維持管理に努めていく。</t>
    <rPh sb="56" eb="58">
      <t>イッポウ</t>
    </rPh>
    <rPh sb="80" eb="81">
      <t>ヒク</t>
    </rPh>
    <rPh sb="82" eb="84">
      <t>スイジュン</t>
    </rPh>
    <rPh sb="92" eb="94">
      <t>キンネン</t>
    </rPh>
    <rPh sb="94" eb="96">
      <t>ジッシ</t>
    </rPh>
    <rPh sb="98" eb="100">
      <t>ガッコウ</t>
    </rPh>
    <rPh sb="100" eb="102">
      <t>シセツ</t>
    </rPh>
    <rPh sb="102" eb="104">
      <t>セイビ</t>
    </rPh>
    <rPh sb="104" eb="106">
      <t>ジギョウ</t>
    </rPh>
    <rPh sb="107" eb="109">
      <t>シミン</t>
    </rPh>
    <rPh sb="109" eb="111">
      <t>フクシ</t>
    </rPh>
    <rPh sb="111" eb="113">
      <t>ソウゴウ</t>
    </rPh>
    <rPh sb="116" eb="118">
      <t>セイビ</t>
    </rPh>
    <rPh sb="118" eb="120">
      <t>ジギョウ</t>
    </rPh>
    <rPh sb="120" eb="121">
      <t>ナド</t>
    </rPh>
    <rPh sb="124" eb="126">
      <t>シセツ</t>
    </rPh>
    <rPh sb="127" eb="129">
      <t>コウシン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</si>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</sst>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38" fontId="38" fillId="0" borderId="0" applyFont="0" applyFill="0" applyBorder="0" applyAlignment="0" applyProtection="0">
      <alignment vertical="center"/>
    </xf>
    <xf numFmtId="0" fontId="39" fillId="0" borderId="0">
      <alignment vertical="center"/>
    </xf>
  </cellStyleXfs>
  <cellXfs count="133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13" fillId="0" borderId="33" xfId="5" applyNumberFormat="1" applyFont="1" applyFill="1" applyBorder="1" applyAlignment="1" applyProtection="1">
      <alignment horizontal="right" vertical="center" shrinkToFit="1"/>
      <protection locked="0"/>
    </xf>
    <xf numFmtId="38" fontId="13" fillId="0" borderId="35" xfId="20" applyFont="1" applyBorder="1" applyProtection="1">
      <alignment vertical="center"/>
      <protection locked="0"/>
    </xf>
    <xf numFmtId="177" fontId="13" fillId="0" borderId="20" xfId="5" applyNumberFormat="1" applyFont="1" applyFill="1" applyBorder="1" applyAlignment="1" applyProtection="1">
      <alignment horizontal="right" vertical="center" shrinkToFit="1"/>
      <protection locked="0"/>
    </xf>
    <xf numFmtId="38" fontId="13" fillId="0" borderId="22" xfId="20" applyFont="1" applyBorder="1" applyProtection="1">
      <alignment vertical="center"/>
      <protection locked="0"/>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40" fillId="0" borderId="0" xfId="2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34" xfId="17" applyNumberFormat="1" applyFont="1" applyFill="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桁区切り" xfId="20" builtinId="6"/>
    <cellStyle name="標準" xfId="0" builtinId="0"/>
    <cellStyle name="標準 2" xfId="6" xr:uid="{00000000-0005-0000-0000-000002000000}"/>
    <cellStyle name="標準 2 2" xfId="7" xr:uid="{00000000-0005-0000-0000-000003000000}"/>
    <cellStyle name="標準 2 3" xfId="10" xr:uid="{00000000-0005-0000-0000-000004000000}"/>
    <cellStyle name="標準 3" xfId="11" xr:uid="{00000000-0005-0000-0000-000005000000}"/>
    <cellStyle name="標準 4" xfId="5" xr:uid="{00000000-0005-0000-0000-000006000000}"/>
    <cellStyle name="標準 4_APAHO401600" xfId="1" xr:uid="{00000000-0005-0000-0000-000007000000}"/>
    <cellStyle name="標準 4_APAHO4019001" xfId="4" xr:uid="{00000000-0005-0000-0000-000008000000}"/>
    <cellStyle name="標準 4_ZJ08_022012_青森市_2010" xfId="3" xr:uid="{00000000-0005-0000-0000-000009000000}"/>
    <cellStyle name="標準 6" xfId="8"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 7" xfId="21" xr:uid="{2B1C10F8-3B41-4674-86CE-D3BF6E2A6CF3}"/>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extLst>
            <c:ext xmlns:c16="http://schemas.microsoft.com/office/drawing/2014/chart" uri="{C3380CC4-5D6E-409C-BE32-E72D297353CC}">
              <c16:uniqueId val="{00000000-5EC3-47E7-BB87-75B062A5545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140233</c:v>
                </c:pt>
                <c:pt idx="1">
                  <c:v>141802</c:v>
                </c:pt>
                <c:pt idx="2">
                  <c:v>119037</c:v>
                </c:pt>
                <c:pt idx="3">
                  <c:v>130498</c:v>
                </c:pt>
                <c:pt idx="4">
                  <c:v>197526</c:v>
                </c:pt>
              </c:numCache>
            </c:numRef>
          </c:val>
          <c:smooth val="0"/>
          <c:extLst>
            <c:ext xmlns:c16="http://schemas.microsoft.com/office/drawing/2014/chart" uri="{C3380CC4-5D6E-409C-BE32-E72D297353CC}">
              <c16:uniqueId val="{00000001-5EC3-47E7-BB87-75B062A5545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5.48</c:v>
                </c:pt>
                <c:pt idx="1">
                  <c:v>6.23</c:v>
                </c:pt>
                <c:pt idx="2">
                  <c:v>6.38</c:v>
                </c:pt>
                <c:pt idx="3">
                  <c:v>8.2799999999999994</c:v>
                </c:pt>
                <c:pt idx="4">
                  <c:v>5.88</c:v>
                </c:pt>
              </c:numCache>
            </c:numRef>
          </c:val>
          <c:extLst>
            <c:ext xmlns:c16="http://schemas.microsoft.com/office/drawing/2014/chart" uri="{C3380CC4-5D6E-409C-BE32-E72D297353CC}">
              <c16:uniqueId val="{00000000-5A42-42DD-8346-85BC1081FA3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14.26</c:v>
                </c:pt>
                <c:pt idx="1">
                  <c:v>15.59</c:v>
                </c:pt>
                <c:pt idx="2">
                  <c:v>11.85</c:v>
                </c:pt>
                <c:pt idx="3">
                  <c:v>10.75</c:v>
                </c:pt>
                <c:pt idx="4">
                  <c:v>12.76</c:v>
                </c:pt>
              </c:numCache>
            </c:numRef>
          </c:val>
          <c:extLst>
            <c:ext xmlns:c16="http://schemas.microsoft.com/office/drawing/2014/chart" uri="{C3380CC4-5D6E-409C-BE32-E72D297353CC}">
              <c16:uniqueId val="{00000001-5A42-42DD-8346-85BC1081FA3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-2.3199999999999998</c:v>
                </c:pt>
                <c:pt idx="1">
                  <c:v>1.64</c:v>
                </c:pt>
                <c:pt idx="2">
                  <c:v>-4.04</c:v>
                </c:pt>
                <c:pt idx="3">
                  <c:v>0.5</c:v>
                </c:pt>
                <c:pt idx="4">
                  <c:v>0.71</c:v>
                </c:pt>
              </c:numCache>
            </c:numRef>
          </c:val>
          <c:smooth val="0"/>
          <c:extLst>
            <c:ext xmlns:c16="http://schemas.microsoft.com/office/drawing/2014/chart" uri="{C3380CC4-5D6E-409C-BE32-E72D297353CC}">
              <c16:uniqueId val="{00000002-5A42-42DD-8346-85BC1081FA3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0.22</c:v>
                </c:pt>
                <c:pt idx="2">
                  <c:v>#N/A</c:v>
                </c:pt>
                <c:pt idx="3">
                  <c:v>0.27</c:v>
                </c:pt>
                <c:pt idx="4">
                  <c:v>#N/A</c:v>
                </c:pt>
                <c:pt idx="5">
                  <c:v>0.28000000000000003</c:v>
                </c:pt>
                <c:pt idx="6">
                  <c:v>#N/A</c:v>
                </c:pt>
                <c:pt idx="7">
                  <c:v>0.15</c:v>
                </c:pt>
                <c:pt idx="8">
                  <c:v>#N/A</c:v>
                </c:pt>
                <c:pt idx="9">
                  <c:v>0.09</c:v>
                </c:pt>
              </c:numCache>
            </c:numRef>
          </c:val>
          <c:extLst>
            <c:ext xmlns:c16="http://schemas.microsoft.com/office/drawing/2014/chart" uri="{C3380CC4-5D6E-409C-BE32-E72D297353CC}">
              <c16:uniqueId val="{00000000-8592-445C-8BA4-3EAF6B449C3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592-445C-8BA4-3EAF6B449C3A}"/>
            </c:ext>
          </c:extLst>
        </c:ser>
        <c:ser>
          <c:idx val="2"/>
          <c:order val="2"/>
          <c:tx>
            <c:strRef>
              <c:f>データシート!$A$29</c:f>
              <c:strCache>
                <c:ptCount val="1"/>
                <c:pt idx="0">
                  <c:v>鷹島診療所事業特別会計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0.03</c:v>
                </c:pt>
                <c:pt idx="2">
                  <c:v>#N/A</c:v>
                </c:pt>
                <c:pt idx="3">
                  <c:v>0.04</c:v>
                </c:pt>
                <c:pt idx="4">
                  <c:v>#N/A</c:v>
                </c:pt>
                <c:pt idx="5">
                  <c:v>0.01</c:v>
                </c:pt>
                <c:pt idx="6">
                  <c:v>#N/A</c:v>
                </c:pt>
                <c:pt idx="7">
                  <c:v>0.03</c:v>
                </c:pt>
                <c:pt idx="8">
                  <c:v>#N/A</c:v>
                </c:pt>
                <c:pt idx="9">
                  <c:v>0.04</c:v>
                </c:pt>
              </c:numCache>
            </c:numRef>
          </c:val>
          <c:extLst>
            <c:ext xmlns:c16="http://schemas.microsoft.com/office/drawing/2014/chart" uri="{C3380CC4-5D6E-409C-BE32-E72D297353CC}">
              <c16:uniqueId val="{00000002-8592-445C-8BA4-3EAF6B449C3A}"/>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0.86</c:v>
                </c:pt>
                <c:pt idx="2">
                  <c:v>#N/A</c:v>
                </c:pt>
                <c:pt idx="3">
                  <c:v>1.57</c:v>
                </c:pt>
                <c:pt idx="4">
                  <c:v>#N/A</c:v>
                </c:pt>
                <c:pt idx="5">
                  <c:v>0.89</c:v>
                </c:pt>
                <c:pt idx="6">
                  <c:v>#N/A</c:v>
                </c:pt>
                <c:pt idx="7">
                  <c:v>0.27</c:v>
                </c:pt>
                <c:pt idx="8">
                  <c:v>#N/A</c:v>
                </c:pt>
                <c:pt idx="9">
                  <c:v>0.08</c:v>
                </c:pt>
              </c:numCache>
            </c:numRef>
          </c:val>
          <c:extLst>
            <c:ext xmlns:c16="http://schemas.microsoft.com/office/drawing/2014/chart" uri="{C3380CC4-5D6E-409C-BE32-E72D297353CC}">
              <c16:uniqueId val="{00000003-8592-445C-8BA4-3EAF6B449C3A}"/>
            </c:ext>
          </c:extLst>
        </c:ser>
        <c:ser>
          <c:idx val="4"/>
          <c:order val="4"/>
          <c:tx>
            <c:strRef>
              <c:f>データシート!$A$31</c:f>
              <c:strCache>
                <c:ptCount val="1"/>
                <c:pt idx="0">
                  <c:v>臨海土地造成事業特別会計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7.0000000000000007E-2</c:v>
                </c:pt>
                <c:pt idx="2">
                  <c:v>#N/A</c:v>
                </c:pt>
                <c:pt idx="3">
                  <c:v>0</c:v>
                </c:pt>
                <c:pt idx="4">
                  <c:v>#N/A</c:v>
                </c:pt>
                <c:pt idx="5">
                  <c:v>0.09</c:v>
                </c:pt>
                <c:pt idx="6">
                  <c:v>#N/A</c:v>
                </c:pt>
                <c:pt idx="7">
                  <c:v>0.05</c:v>
                </c:pt>
                <c:pt idx="8">
                  <c:v>#N/A</c:v>
                </c:pt>
                <c:pt idx="9">
                  <c:v>0.1</c:v>
                </c:pt>
              </c:numCache>
            </c:numRef>
          </c:val>
          <c:extLst>
            <c:ext xmlns:c16="http://schemas.microsoft.com/office/drawing/2014/chart" uri="{C3380CC4-5D6E-409C-BE32-E72D297353CC}">
              <c16:uniqueId val="{00000004-8592-445C-8BA4-3EAF6B449C3A}"/>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0.62</c:v>
                </c:pt>
                <c:pt idx="2">
                  <c:v>#N/A</c:v>
                </c:pt>
                <c:pt idx="3">
                  <c:v>0.8</c:v>
                </c:pt>
                <c:pt idx="4">
                  <c:v>#N/A</c:v>
                </c:pt>
                <c:pt idx="5">
                  <c:v>0.86</c:v>
                </c:pt>
                <c:pt idx="6">
                  <c:v>#N/A</c:v>
                </c:pt>
                <c:pt idx="7">
                  <c:v>0.44</c:v>
                </c:pt>
                <c:pt idx="8">
                  <c:v>#N/A</c:v>
                </c:pt>
                <c:pt idx="9">
                  <c:v>0.54</c:v>
                </c:pt>
              </c:numCache>
            </c:numRef>
          </c:val>
          <c:extLst>
            <c:ext xmlns:c16="http://schemas.microsoft.com/office/drawing/2014/chart" uri="{C3380CC4-5D6E-409C-BE32-E72D297353CC}">
              <c16:uniqueId val="{00000005-8592-445C-8BA4-3EAF6B449C3A}"/>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0.56999999999999995</c:v>
                </c:pt>
                <c:pt idx="2">
                  <c:v>#N/A</c:v>
                </c:pt>
                <c:pt idx="3">
                  <c:v>0.73</c:v>
                </c:pt>
                <c:pt idx="4">
                  <c:v>#N/A</c:v>
                </c:pt>
                <c:pt idx="5">
                  <c:v>0.85</c:v>
                </c:pt>
                <c:pt idx="6">
                  <c:v>#N/A</c:v>
                </c:pt>
                <c:pt idx="7">
                  <c:v>1.1000000000000001</c:v>
                </c:pt>
                <c:pt idx="8">
                  <c:v>#N/A</c:v>
                </c:pt>
                <c:pt idx="9">
                  <c:v>1.1599999999999999</c:v>
                </c:pt>
              </c:numCache>
            </c:numRef>
          </c:val>
          <c:extLst>
            <c:ext xmlns:c16="http://schemas.microsoft.com/office/drawing/2014/chart" uri="{C3380CC4-5D6E-409C-BE32-E72D297353CC}">
              <c16:uniqueId val="{00000006-8592-445C-8BA4-3EAF6B449C3A}"/>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4.75</c:v>
                </c:pt>
                <c:pt idx="2">
                  <c:v>#N/A</c:v>
                </c:pt>
                <c:pt idx="3">
                  <c:v>5.16</c:v>
                </c:pt>
                <c:pt idx="4">
                  <c:v>#N/A</c:v>
                </c:pt>
                <c:pt idx="5">
                  <c:v>5.18</c:v>
                </c:pt>
                <c:pt idx="6">
                  <c:v>#N/A</c:v>
                </c:pt>
                <c:pt idx="7">
                  <c:v>5.51</c:v>
                </c:pt>
                <c:pt idx="8">
                  <c:v>#N/A</c:v>
                </c:pt>
                <c:pt idx="9">
                  <c:v>4.5199999999999996</c:v>
                </c:pt>
              </c:numCache>
            </c:numRef>
          </c:val>
          <c:extLst>
            <c:ext xmlns:c16="http://schemas.microsoft.com/office/drawing/2014/chart" uri="{C3380CC4-5D6E-409C-BE32-E72D297353CC}">
              <c16:uniqueId val="{00000007-8592-445C-8BA4-3EAF6B449C3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5.44</c:v>
                </c:pt>
                <c:pt idx="2">
                  <c:v>#N/A</c:v>
                </c:pt>
                <c:pt idx="3">
                  <c:v>6.2</c:v>
                </c:pt>
                <c:pt idx="4">
                  <c:v>#N/A</c:v>
                </c:pt>
                <c:pt idx="5">
                  <c:v>6.35</c:v>
                </c:pt>
                <c:pt idx="6">
                  <c:v>#N/A</c:v>
                </c:pt>
                <c:pt idx="7">
                  <c:v>8.23</c:v>
                </c:pt>
                <c:pt idx="8">
                  <c:v>#N/A</c:v>
                </c:pt>
                <c:pt idx="9">
                  <c:v>5.86</c:v>
                </c:pt>
              </c:numCache>
            </c:numRef>
          </c:val>
          <c:extLst>
            <c:ext xmlns:c16="http://schemas.microsoft.com/office/drawing/2014/chart" uri="{C3380CC4-5D6E-409C-BE32-E72D297353CC}">
              <c16:uniqueId val="{00000008-8592-445C-8BA4-3EAF6B449C3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5.49</c:v>
                </c:pt>
                <c:pt idx="2">
                  <c:v>#N/A</c:v>
                </c:pt>
                <c:pt idx="3">
                  <c:v>5.26</c:v>
                </c:pt>
                <c:pt idx="4">
                  <c:v>#N/A</c:v>
                </c:pt>
                <c:pt idx="5">
                  <c:v>6.17</c:v>
                </c:pt>
                <c:pt idx="6">
                  <c:v>#N/A</c:v>
                </c:pt>
                <c:pt idx="7">
                  <c:v>6.59</c:v>
                </c:pt>
                <c:pt idx="8">
                  <c:v>#N/A</c:v>
                </c:pt>
                <c:pt idx="9">
                  <c:v>6.47</c:v>
                </c:pt>
              </c:numCache>
            </c:numRef>
          </c:val>
          <c:extLst>
            <c:ext xmlns:c16="http://schemas.microsoft.com/office/drawing/2014/chart" uri="{C3380CC4-5D6E-409C-BE32-E72D297353CC}">
              <c16:uniqueId val="{00000009-8592-445C-8BA4-3EAF6B449C3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1973</c:v>
                </c:pt>
                <c:pt idx="5">
                  <c:v>1891</c:v>
                </c:pt>
                <c:pt idx="8">
                  <c:v>1792</c:v>
                </c:pt>
                <c:pt idx="11">
                  <c:v>1719</c:v>
                </c:pt>
                <c:pt idx="14">
                  <c:v>1656</c:v>
                </c:pt>
              </c:numCache>
            </c:numRef>
          </c:val>
          <c:extLst>
            <c:ext xmlns:c16="http://schemas.microsoft.com/office/drawing/2014/chart" uri="{C3380CC4-5D6E-409C-BE32-E72D297353CC}">
              <c16:uniqueId val="{00000000-1750-4CCB-8E9A-004D1D48A95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750-4CCB-8E9A-004D1D48A95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77</c:v>
                </c:pt>
                <c:pt idx="3">
                  <c:v>67</c:v>
                </c:pt>
                <c:pt idx="6">
                  <c:v>56</c:v>
                </c:pt>
                <c:pt idx="9">
                  <c:v>49</c:v>
                </c:pt>
                <c:pt idx="12">
                  <c:v>37</c:v>
                </c:pt>
              </c:numCache>
            </c:numRef>
          </c:val>
          <c:extLst>
            <c:ext xmlns:c16="http://schemas.microsoft.com/office/drawing/2014/chart" uri="{C3380CC4-5D6E-409C-BE32-E72D297353CC}">
              <c16:uniqueId val="{00000002-1750-4CCB-8E9A-004D1D48A95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265</c:v>
                </c:pt>
                <c:pt idx="3">
                  <c:v>265</c:v>
                </c:pt>
                <c:pt idx="6">
                  <c:v>198</c:v>
                </c:pt>
                <c:pt idx="9">
                  <c:v>36</c:v>
                </c:pt>
                <c:pt idx="12">
                  <c:v>1</c:v>
                </c:pt>
              </c:numCache>
            </c:numRef>
          </c:val>
          <c:extLst>
            <c:ext xmlns:c16="http://schemas.microsoft.com/office/drawing/2014/chart" uri="{C3380CC4-5D6E-409C-BE32-E72D297353CC}">
              <c16:uniqueId val="{00000003-1750-4CCB-8E9A-004D1D48A95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428</c:v>
                </c:pt>
                <c:pt idx="3">
                  <c:v>441</c:v>
                </c:pt>
                <c:pt idx="6">
                  <c:v>476</c:v>
                </c:pt>
                <c:pt idx="9">
                  <c:v>448</c:v>
                </c:pt>
                <c:pt idx="12">
                  <c:v>460</c:v>
                </c:pt>
              </c:numCache>
            </c:numRef>
          </c:val>
          <c:extLst>
            <c:ext xmlns:c16="http://schemas.microsoft.com/office/drawing/2014/chart" uri="{C3380CC4-5D6E-409C-BE32-E72D297353CC}">
              <c16:uniqueId val="{00000004-1750-4CCB-8E9A-004D1D48A95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750-4CCB-8E9A-004D1D48A95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750-4CCB-8E9A-004D1D48A95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2078</c:v>
                </c:pt>
                <c:pt idx="3">
                  <c:v>2052</c:v>
                </c:pt>
                <c:pt idx="6">
                  <c:v>2008</c:v>
                </c:pt>
                <c:pt idx="9">
                  <c:v>2037</c:v>
                </c:pt>
                <c:pt idx="12">
                  <c:v>1970</c:v>
                </c:pt>
              </c:numCache>
            </c:numRef>
          </c:val>
          <c:extLst>
            <c:ext xmlns:c16="http://schemas.microsoft.com/office/drawing/2014/chart" uri="{C3380CC4-5D6E-409C-BE32-E72D297353CC}">
              <c16:uniqueId val="{00000007-1750-4CCB-8E9A-004D1D48A95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875</c:v>
                </c:pt>
                <c:pt idx="2">
                  <c:v>#N/A</c:v>
                </c:pt>
                <c:pt idx="3">
                  <c:v>#N/A</c:v>
                </c:pt>
                <c:pt idx="4">
                  <c:v>934</c:v>
                </c:pt>
                <c:pt idx="5">
                  <c:v>#N/A</c:v>
                </c:pt>
                <c:pt idx="6">
                  <c:v>#N/A</c:v>
                </c:pt>
                <c:pt idx="7">
                  <c:v>946</c:v>
                </c:pt>
                <c:pt idx="8">
                  <c:v>#N/A</c:v>
                </c:pt>
                <c:pt idx="9">
                  <c:v>#N/A</c:v>
                </c:pt>
                <c:pt idx="10">
                  <c:v>851</c:v>
                </c:pt>
                <c:pt idx="11">
                  <c:v>#N/A</c:v>
                </c:pt>
                <c:pt idx="12">
                  <c:v>#N/A</c:v>
                </c:pt>
                <c:pt idx="13">
                  <c:v>812</c:v>
                </c:pt>
                <c:pt idx="14">
                  <c:v>#N/A</c:v>
                </c:pt>
              </c:numCache>
            </c:numRef>
          </c:val>
          <c:smooth val="0"/>
          <c:extLst>
            <c:ext xmlns:c16="http://schemas.microsoft.com/office/drawing/2014/chart" uri="{C3380CC4-5D6E-409C-BE32-E72D297353CC}">
              <c16:uniqueId val="{00000008-1750-4CCB-8E9A-004D1D48A95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17312</c:v>
                </c:pt>
                <c:pt idx="5">
                  <c:v>17395</c:v>
                </c:pt>
                <c:pt idx="8">
                  <c:v>17278</c:v>
                </c:pt>
                <c:pt idx="11">
                  <c:v>16982</c:v>
                </c:pt>
                <c:pt idx="14">
                  <c:v>16985</c:v>
                </c:pt>
              </c:numCache>
            </c:numRef>
          </c:val>
          <c:extLst>
            <c:ext xmlns:c16="http://schemas.microsoft.com/office/drawing/2014/chart" uri="{C3380CC4-5D6E-409C-BE32-E72D297353CC}">
              <c16:uniqueId val="{00000000-677A-4485-8A9A-BCC0C195148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1260</c:v>
                </c:pt>
                <c:pt idx="5">
                  <c:v>1185</c:v>
                </c:pt>
                <c:pt idx="8">
                  <c:v>1033</c:v>
                </c:pt>
                <c:pt idx="11">
                  <c:v>909</c:v>
                </c:pt>
                <c:pt idx="14">
                  <c:v>869</c:v>
                </c:pt>
              </c:numCache>
            </c:numRef>
          </c:val>
          <c:extLst>
            <c:ext xmlns:c16="http://schemas.microsoft.com/office/drawing/2014/chart" uri="{C3380CC4-5D6E-409C-BE32-E72D297353CC}">
              <c16:uniqueId val="{00000001-677A-4485-8A9A-BCC0C195148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4514</c:v>
                </c:pt>
                <c:pt idx="5">
                  <c:v>4719</c:v>
                </c:pt>
                <c:pt idx="8">
                  <c:v>4462</c:v>
                </c:pt>
                <c:pt idx="11">
                  <c:v>4186</c:v>
                </c:pt>
                <c:pt idx="14">
                  <c:v>4493</c:v>
                </c:pt>
              </c:numCache>
            </c:numRef>
          </c:val>
          <c:extLst>
            <c:ext xmlns:c16="http://schemas.microsoft.com/office/drawing/2014/chart" uri="{C3380CC4-5D6E-409C-BE32-E72D297353CC}">
              <c16:uniqueId val="{00000002-677A-4485-8A9A-BCC0C195148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77A-4485-8A9A-BCC0C195148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77A-4485-8A9A-BCC0C195148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14</c:v>
                </c:pt>
                <c:pt idx="3">
                  <c:v>52</c:v>
                </c:pt>
                <c:pt idx="6">
                  <c:v>8</c:v>
                </c:pt>
                <c:pt idx="9">
                  <c:v>13</c:v>
                </c:pt>
                <c:pt idx="12">
                  <c:v>4</c:v>
                </c:pt>
              </c:numCache>
            </c:numRef>
          </c:val>
          <c:extLst>
            <c:ext xmlns:c16="http://schemas.microsoft.com/office/drawing/2014/chart" uri="{C3380CC4-5D6E-409C-BE32-E72D297353CC}">
              <c16:uniqueId val="{00000005-677A-4485-8A9A-BCC0C195148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3412</c:v>
                </c:pt>
                <c:pt idx="3">
                  <c:v>3356</c:v>
                </c:pt>
                <c:pt idx="6">
                  <c:v>3141</c:v>
                </c:pt>
                <c:pt idx="9">
                  <c:v>3166</c:v>
                </c:pt>
                <c:pt idx="12">
                  <c:v>3243</c:v>
                </c:pt>
              </c:numCache>
            </c:numRef>
          </c:val>
          <c:extLst>
            <c:ext xmlns:c16="http://schemas.microsoft.com/office/drawing/2014/chart" uri="{C3380CC4-5D6E-409C-BE32-E72D297353CC}">
              <c16:uniqueId val="{00000006-677A-4485-8A9A-BCC0C195148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490</c:v>
                </c:pt>
                <c:pt idx="3">
                  <c:v>415</c:v>
                </c:pt>
                <c:pt idx="6">
                  <c:v>631</c:v>
                </c:pt>
                <c:pt idx="9">
                  <c:v>602</c:v>
                </c:pt>
                <c:pt idx="12">
                  <c:v>602</c:v>
                </c:pt>
              </c:numCache>
            </c:numRef>
          </c:val>
          <c:extLst>
            <c:ext xmlns:c16="http://schemas.microsoft.com/office/drawing/2014/chart" uri="{C3380CC4-5D6E-409C-BE32-E72D297353CC}">
              <c16:uniqueId val="{00000007-677A-4485-8A9A-BCC0C195148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4930</c:v>
                </c:pt>
                <c:pt idx="3">
                  <c:v>4927</c:v>
                </c:pt>
                <c:pt idx="6">
                  <c:v>4702</c:v>
                </c:pt>
                <c:pt idx="9">
                  <c:v>4505</c:v>
                </c:pt>
                <c:pt idx="12">
                  <c:v>4283</c:v>
                </c:pt>
              </c:numCache>
            </c:numRef>
          </c:val>
          <c:extLst>
            <c:ext xmlns:c16="http://schemas.microsoft.com/office/drawing/2014/chart" uri="{C3380CC4-5D6E-409C-BE32-E72D297353CC}">
              <c16:uniqueId val="{00000008-677A-4485-8A9A-BCC0C195148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308</c:v>
                </c:pt>
                <c:pt idx="3">
                  <c:v>242</c:v>
                </c:pt>
                <c:pt idx="6">
                  <c:v>186</c:v>
                </c:pt>
                <c:pt idx="9">
                  <c:v>138</c:v>
                </c:pt>
                <c:pt idx="12">
                  <c:v>101</c:v>
                </c:pt>
              </c:numCache>
            </c:numRef>
          </c:val>
          <c:extLst>
            <c:ext xmlns:c16="http://schemas.microsoft.com/office/drawing/2014/chart" uri="{C3380CC4-5D6E-409C-BE32-E72D297353CC}">
              <c16:uniqueId val="{00000009-677A-4485-8A9A-BCC0C195148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20108</c:v>
                </c:pt>
                <c:pt idx="3">
                  <c:v>20228</c:v>
                </c:pt>
                <c:pt idx="6">
                  <c:v>19953</c:v>
                </c:pt>
                <c:pt idx="9">
                  <c:v>19712</c:v>
                </c:pt>
                <c:pt idx="12">
                  <c:v>20129</c:v>
                </c:pt>
              </c:numCache>
            </c:numRef>
          </c:val>
          <c:extLst>
            <c:ext xmlns:c16="http://schemas.microsoft.com/office/drawing/2014/chart" uri="{C3380CC4-5D6E-409C-BE32-E72D297353CC}">
              <c16:uniqueId val="{0000000A-677A-4485-8A9A-BCC0C195148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6176</c:v>
                </c:pt>
                <c:pt idx="2">
                  <c:v>#N/A</c:v>
                </c:pt>
                <c:pt idx="3">
                  <c:v>#N/A</c:v>
                </c:pt>
                <c:pt idx="4">
                  <c:v>5920</c:v>
                </c:pt>
                <c:pt idx="5">
                  <c:v>#N/A</c:v>
                </c:pt>
                <c:pt idx="6">
                  <c:v>#N/A</c:v>
                </c:pt>
                <c:pt idx="7">
                  <c:v>5848</c:v>
                </c:pt>
                <c:pt idx="8">
                  <c:v>#N/A</c:v>
                </c:pt>
                <c:pt idx="9">
                  <c:v>#N/A</c:v>
                </c:pt>
                <c:pt idx="10">
                  <c:v>6059</c:v>
                </c:pt>
                <c:pt idx="11">
                  <c:v>#N/A</c:v>
                </c:pt>
                <c:pt idx="12">
                  <c:v>#N/A</c:v>
                </c:pt>
                <c:pt idx="13">
                  <c:v>6016</c:v>
                </c:pt>
                <c:pt idx="14">
                  <c:v>#N/A</c:v>
                </c:pt>
              </c:numCache>
            </c:numRef>
          </c:val>
          <c:smooth val="0"/>
          <c:extLst>
            <c:ext xmlns:c16="http://schemas.microsoft.com/office/drawing/2014/chart" uri="{C3380CC4-5D6E-409C-BE32-E72D297353CC}">
              <c16:uniqueId val="{0000000B-677A-4485-8A9A-BCC0C195148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1069</c:v>
                </c:pt>
                <c:pt idx="1">
                  <c:v>955</c:v>
                </c:pt>
                <c:pt idx="2">
                  <c:v>1203</c:v>
                </c:pt>
              </c:numCache>
            </c:numRef>
          </c:val>
          <c:extLst>
            <c:ext xmlns:c16="http://schemas.microsoft.com/office/drawing/2014/chart" uri="{C3380CC4-5D6E-409C-BE32-E72D297353CC}">
              <c16:uniqueId val="{00000000-ABA7-4C5A-8307-E2AE9BDEA5A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749</c:v>
                </c:pt>
                <c:pt idx="1">
                  <c:v>749</c:v>
                </c:pt>
                <c:pt idx="2">
                  <c:v>737</c:v>
                </c:pt>
              </c:numCache>
            </c:numRef>
          </c:val>
          <c:extLst>
            <c:ext xmlns:c16="http://schemas.microsoft.com/office/drawing/2014/chart" uri="{C3380CC4-5D6E-409C-BE32-E72D297353CC}">
              <c16:uniqueId val="{00000001-ABA7-4C5A-8307-E2AE9BDEA5A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4675</c:v>
                </c:pt>
                <c:pt idx="1">
                  <c:v>3816</c:v>
                </c:pt>
                <c:pt idx="2">
                  <c:v>4029</c:v>
                </c:pt>
              </c:numCache>
            </c:numRef>
          </c:val>
          <c:extLst>
            <c:ext xmlns:c16="http://schemas.microsoft.com/office/drawing/2014/chart" uri="{C3380CC4-5D6E-409C-BE32-E72D297353CC}">
              <c16:uniqueId val="{00000002-ABA7-4C5A-8307-E2AE9BDEA5A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{A47B4CAA-D047-4F8B-A134-310BAAB25453}</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117D-4F67-B6DF-C55B8675824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{CB282601-FCAD-4B29-BBEB-3F6215BBC412}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17D-4F67-B6DF-C55B8675824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{6CC42C8B-8C2A-4B62-A87E-9EA97B7CDFD8}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17D-4F67-B6DF-C55B8675824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{0FD55C7C-09A3-42EE-922C-DE4E02F17EDD}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17D-4F67-B6DF-C55B8675824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{527B4E7D-DD1C-43C4-8F84-85DD6030B858}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17D-4F67-B6DF-C55B8675824A}"/>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{B69430E4-E792-49DA-B6F2-CC25CD6A3A68}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117D-4F67-B6DF-C55B8675824A}"/>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{DDC55EEB-BB28-49A8-824E-89084A5839BC}</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117D-4F67-B6DF-C55B8675824A}"/>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{523C4014-F4BE-4BBC-8087-08A12B72CA3A}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117D-4F67-B6DF-C55B8675824A}"/>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{6524BAA2-0AD0-476B-9513-16B594AC2A4B}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117D-4F67-B6DF-C55B8675824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59.8</c:v>
                </c:pt>
                <c:pt idx="8">
                  <c:v>60.3</c:v>
                </c:pt>
                <c:pt idx="16">
                  <c:v>60.7</c:v>
                </c:pt>
                <c:pt idx="24">
                  <c:v>61.9</c:v>
                </c:pt>
                <c:pt idx="32">
                  <c:v>60.5</c:v>
                </c:pt>
              </c:numCache>
            </c:numRef>
          </c:xVal>
          <c:yVal>
            <c:numRef>
              <c:f>公会計指標分析・財政指標組合せ分析表!$BP$51:$DC$51</c:f>
              <c:numCache>
                <c:formatCode>#,##0.0;"▲ "#,##0.0</c:formatCode>
                <c:ptCount val="40"/>
                <c:pt idx="0">
                  <c:v>81.599999999999994</c:v>
                </c:pt>
                <c:pt idx="8">
                  <c:v>79.5</c:v>
                </c:pt>
                <c:pt idx="16">
                  <c:v>79.400000000000006</c:v>
                </c:pt>
                <c:pt idx="24">
                  <c:v>83.2</c:v>
                </c:pt>
                <c:pt idx="32">
                  <c:v>76.2</c:v>
                </c:pt>
              </c:numCache>
            </c:numRef>
          </c:yVal>
          <c:smooth val="0"/>
          <c:extLst>
            <c:ext xmlns:c16="http://schemas.microsoft.com/office/drawing/2014/chart" uri="{C3380CC4-5D6E-409C-BE32-E72D297353CC}">
              <c16:uniqueId val="{00000009-117D-4F67-B6DF-C55B8675824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{F565B4CF-03F8-4BF8-9E78-D41DF0443510}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117D-4F67-B6DF-C55B8675824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{7153DCB9-33E8-4CF6-84BC-B100DECB4382}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17D-4F67-B6DF-C55B8675824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{497CD4E1-B608-479A-8037-CD0FAFA8DA8D}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17D-4F67-B6DF-C55B8675824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{45C02C99-BD00-4C36-8CA8-2E64E37D8ED4}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17D-4F67-B6DF-C55B8675824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{2CCCCCCD-941A-467A-B4BB-F28BD9B863D1}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17D-4F67-B6DF-C55B8675824A}"/>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{43481F23-F21E-4B69-8B9E-25FF77A94A7E}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117D-4F67-B6DF-C55B8675824A}"/>
                </c:ext>
              </c:extLst>
            </c:dLbl>
            <c:dLbl>
              <c:idx val="16"/>
              <c:layout>
                <c:manualLayout>
                  <c:x val="-3.0681791375817211E-2"/>
                  <c:y val="-7.7217768219700347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{588F0487-4526-4EFF-8C66-C5874991B743}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117D-4F67-B6DF-C55B8675824A}"/>
                </c:ext>
              </c:extLst>
            </c:dLbl>
            <c:dLbl>
              <c:idx val="24"/>
              <c:layout>
                <c:manualLayout>
                  <c:x val="-3.3479159743989385E-2"/>
                  <c:y val="-5.2260315992030043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{536606C4-958E-479A-B3AC-E1BA755119A1}</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117D-4F67-B6DF-C55B8675824A}"/>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{2C31D0D3-7F5F-468C-A19B-7EBCDAB1848D}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117D-4F67-B6DF-C55B8675824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59.6</c:v>
                </c:pt>
                <c:pt idx="16">
                  <c:v>60.8</c:v>
                </c:pt>
                <c:pt idx="24">
                  <c:v>61</c:v>
                </c:pt>
                <c:pt idx="32">
                  <c:v>63</c:v>
                </c:pt>
              </c:numCache>
            </c:numRef>
          </c:xVal>
          <c:yVal>
            <c:numRef>
              <c:f>公会計指標分析・財政指標組合せ分析表!$BP$55:$DC$55</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117D-4F67-B6DF-C55B8675824A}"/>
            </c:ext>
          </c:extLst>
        </c:ser>
        <c:dLbls>
          <c:showLegendKey val="0"/>
          <c:showVal val="1"/>
          <c:showCatName val="0"/>
          <c:showSerName val="0"/>
          <c:showPercent val="0"/>
          <c:showBubbleSize val="0"/>
        </c:dLbls>
        <c:axId val="46179840"/>
        <c:axId val="46181760"/>
      </c:scatterChart>
      <c:valAx>
        <c:axId val="4617984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6710997734770616E-2"/>
                  <c:y val="-5.7130865185248181E-2"/>
                </c:manualLayout>
              </c:layout>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{D244B9C4-DD22-499A-8197-1D87068DF26B}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359D-433B-80FB-0AC440650CC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{80627FD6-50E6-4641-BB02-5244115C95F5}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59D-433B-80FB-0AC440650CC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{60BB4AD2-B0D2-4C8E-834A-71D56658D769}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59D-433B-80FB-0AC440650CC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{947BBF25-62FA-4418-A724-4FFE016C49C9}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59D-433B-80FB-0AC440650CC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{D5306BB0-86BC-4600-BB29-79697038DCCC}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59D-433B-80FB-0AC440650CCC}"/>
                </c:ext>
              </c:extLst>
            </c:dLbl>
            <c:dLbl>
              <c:idx val="8"/>
              <c:layout>
                <c:manualLayout>
                  <c:x val="-3.6684985503450687E-2"/>
                  <c:y val="-8.5984929176995517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{C98DA26C-A3B5-4E97-ACC2-BB3F172F9CCA}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359D-433B-80FB-0AC440650CCC}"/>
                </c:ext>
              </c:extLst>
            </c:dLbl>
            <c:dLbl>
              <c:idx val="16"/>
              <c:layout>
                <c:manualLayout>
                  <c:x val="-3.1697991619110633E-2"/>
                  <c:y val="-4.7523061400486469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{9557EA1F-8FBD-46E0-8B64-83DEEFC4B875}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359D-433B-80FB-0AC440650CCC}"/>
                </c:ext>
              </c:extLst>
            </c:dLbl>
            <c:dLbl>
              <c:idx val="24"/>
              <c:layout>
                <c:manualLayout>
                  <c:x val="-3.1570342725075584E-2"/>
                  <c:y val="-5.9026876369522169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{1D9B1342-E902-4599-A61D-C2EA1FEBCC31}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359D-433B-80FB-0AC440650CCC}"/>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{018523DF-2A70-469F-BA49-16CF22B9CCED}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359D-433B-80FB-0AC440650CC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12.1</c:v>
                </c:pt>
                <c:pt idx="8">
                  <c:v>12.2</c:v>
                </c:pt>
                <c:pt idx="16">
                  <c:v>12.3</c:v>
                </c:pt>
                <c:pt idx="24">
                  <c:v>12.3</c:v>
                </c:pt>
                <c:pt idx="32">
                  <c:v>11.5</c:v>
                </c:pt>
              </c:numCache>
            </c:numRef>
          </c:xVal>
          <c:yVal>
            <c:numRef>
              <c:f>公会計指標分析・財政指標組合せ分析表!$BP$73:$DC$73</c:f>
              <c:numCache>
                <c:formatCode>#,##0.0;"▲ "#,##0.0</c:formatCode>
                <c:ptCount val="40"/>
                <c:pt idx="0">
                  <c:v>81.599999999999994</c:v>
                </c:pt>
                <c:pt idx="8">
                  <c:v>79.5</c:v>
                </c:pt>
                <c:pt idx="16">
                  <c:v>79.400000000000006</c:v>
                </c:pt>
                <c:pt idx="24">
                  <c:v>83.2</c:v>
                </c:pt>
                <c:pt idx="32">
                  <c:v>76.2</c:v>
                </c:pt>
              </c:numCache>
            </c:numRef>
          </c:yVal>
          <c:smooth val="0"/>
          <c:extLst>
            <c:ext xmlns:c16="http://schemas.microsoft.com/office/drawing/2014/chart" uri="{C3380CC4-5D6E-409C-BE32-E72D297353CC}">
              <c16:uniqueId val="{00000009-359D-433B-80FB-0AC440650CC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{FF7B7A58-56BC-42F3-BB4F-24DE85093C3D}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359D-433B-80FB-0AC440650CC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{094FEE0B-11FC-41A7-99D3-CBF947FFC5C8}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59D-433B-80FB-0AC440650CC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{0AE428DC-3F94-453E-93BE-A51F71E25ECA}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59D-433B-80FB-0AC440650CC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{0A86C622-D142-47EC-877B-0248A5CB18B7}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59D-433B-80FB-0AC440650CC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{5BF605C0-3AF1-4103-867C-1451435D740F}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59D-433B-80FB-0AC440650CCC}"/>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{5F9EE94F-079E-4079-8636-F2027773CBE9}</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359D-433B-80FB-0AC440650CCC}"/>
                </c:ext>
              </c:extLst>
            </c:dLbl>
            <c:dLbl>
              <c:idx val="16"/>
              <c:layout>
                <c:manualLayout>
                  <c:x val="-3.6621161056433163E-2"/>
                  <c:y val="-7.4195137087499405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{51FF019A-9B8E-462D-ACFA-AA54010176C3}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359D-433B-80FB-0AC440650CCC}"/>
                </c:ext>
              </c:extLst>
            </c:dLbl>
            <c:dLbl>
              <c:idx val="24"/>
              <c:layout>
                <c:manualLayout>
                  <c:x val="-2.6647173287753192E-2"/>
                  <c:y val="-5.0638157088088526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{7C49D97B-DCF5-4761-8ACB-B9E8B48BC2A8}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359D-433B-80FB-0AC440650CCC}"/>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{67FC4661-AEE8-4FE9-BB6B-5C1873892037}</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359D-433B-80FB-0AC440650CC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公会計指標分析・財政指標組合せ分析表!$BP$77:$DC$77</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359D-433B-80FB-0AC440650CCC}"/>
            </c:ext>
          </c:extLst>
        </c:ser>
        <c:dLbls>
          <c:showLegendKey val="0"/>
          <c:showVal val="1"/>
          <c:showCatName val="0"/>
          <c:showSerName val="0"/>
          <c:showPercent val="0"/>
          <c:showBubbleSize val="0"/>
        </c:dLbls>
        <c:axId val="84219776"/>
        <c:axId val="84234240"/>
      </c:scatterChart>
      <c:valAx>
        <c:axId val="84219776"/>
        <c:scaling>
          <c:orientation val="maxMin"/>
          <c:max val="13"/>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長崎県松浦市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本市の地理的条件の不利（半島、過疎、離島、飛び地）を緩和するため、生活基盤整備、地域振興対策事業を積極的に実施したことにより、地方債元利償還金が高額で推移している。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下水道事業債や簡易水道事業債などの残高が多額であるため公営企業債の元利償還金に対する繰入金が高額となっている。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しかし、一部事務組合（環境組合）の施設建設にかかる平成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年度の一部の地方債の元利償還金が終了したことにより負担金が大きく減少した。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利用していない。</a:t>
          </a:r>
          <a:endPar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長崎県松浦市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本市の地理的条件の不利（半島、過疎、離島、飛び地）を緩和するため、生活基盤整備、地域振興対策事業を積極的に実施したことにより、地方債残高が高額で推移している。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下水道事業債や簡易水道事業債などの残高が多額であるため公営企業債等繰入見込額が高額となっている。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は、本土と飛び地・離島との合併であり、合併市町間の陸路は佐賀県（伊万里市及び唐津市）を経由しなければならず地理的に行政運営が難しい状況に置かれている。このため旧町に設置されている支所の果たす役割が大きく、相当の職員を配置しているため他団体に比べ職員数が多い。このため退職手当負担見込額が高額で推移してい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長崎県松浦市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財政調整基金については、</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前年度繰越金の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などを積立てた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ことによる増、過年度事業の精算分による積立により合併振興基金、ふるさとづくり基金などの増により基金全体としては、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普通交付税の合併算定替の特例措置の適用期限終了の影響</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に加え</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老朽化した公共施設の更新・補修などに多くの経費がかかることが見込まれるため、財政調整基金の</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取崩しが始まる見込み。</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合併振興基金：市民の連携の強化及び一体感の醸成を図り、本市の振興を図る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ふるさとづくり基金：</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松浦市を応援する人々の熱い想いを、個性豊かで活力のあるまちづくり、心なごみ安心して暮らせるまちづくりにいかし、ふるさとづくりを推進する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福祉活動の促進、快適な生活環境の形成、ふるさと創生事業、市の産業の振興その他地域振興事業</a:t>
          </a:r>
          <a:r>
            <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に活用</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高齢者等の保健福祉の増進を図る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子育て支援基金：</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次代の社会を担う子どもたちが健やかに生まれ育つことを目的として、本市の子ども・子育てに関する支援の取組みを推進する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合併振興基金：市民福祉総合プラザ整備事業、小中学校校舎整備事業などにより約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百万円の取り崩しを行ったが、過年度事業精算分により約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ふるさとづくり基金：高齢者予防接種事業、公民館施設整備事業、野球場施設整備事業などにより約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百万円の取り崩しを行ったが、</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過年度事業精算分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及びふるさとづくり寄附金約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を積み立てた。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地域振興基金：滑栄地区環境整備事業に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百万円の取り崩しを行ったが、過年度事業精算分及び住宅使用料により約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各基金の目的に沿った事業の財源とするため計画的な活用を行うとともに、基金への積立を推進するために長期的な債権運用を行う。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前年度繰越金の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百万を積立てたが、事業の財源不足等により約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百万円を取り崩したことで、年度末残高は約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今後の社会変動や大規模災害の復旧など予期せぬ緊急課題に対応できるよう一定の残高は必要であるため、標準財政規模の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％程度の残高を維持していくよう繰越金等の積立を行う。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市債償還のため約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百万円の取り崩しを行った。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近年の大型事業（小中学校校舎整備事業、市民福祉総合プラザ整備事業など）に係る地方債の償還が開始し、公債費負担が増加することが見込まれることから地方債現在高の状況や公債費負担の今後の見通しに応じた計画的な積立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2D6E522-EDE0-4CF2-ABE3-64FA61D945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0B79DF5-7749-4C0E-8571-3ECD4E7D6B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02F2B8C-BA22-4FCB-81F4-775D6FD9C6B5}"/>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E5ED19A0-E3A2-4BAE-B382-4EB901B8CD9C}"/>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DA0D94F-0116-4D5C-8F2F-9F4703738EE1}"/>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85A73865-40FF-4E8A-AC60-A72F8A186A5C}"/>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CA568E2-125E-45F3-B57F-1A87B95022E2}"/>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8092F286-E66D-4AB9-B3D1-4B44FB6EF6C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4FFA468-09C4-415C-A5AE-9C4F5BC870AA}"/>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1128708-0F63-43B7-A1D4-5ABE9D251EE1}"/>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08ADF4C-F826-476E-8FEC-4F8936E926CD}"/>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B09E8EC-D7A7-47C3-936E-CF3A55444423}"/>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22,137
21,921
130.55
24,700,861
23,938,998
553,731
9,421,672
20,129,340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75D1C870-6248-47EA-BFB9-B857D58F586F}"/>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9F4B3C05-C697-402D-A994-6B9F6EFE5485}"/>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BCA7699C-FB2E-40BF-9BBD-AE746E74E462}"/>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F3E9AAF-0823-4ED0-86B6-FBBB31AF4653}"/>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FFDBAE0-9D3C-4E5E-8031-4F0D90E66425}"/>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88FB47E-C579-4C60-9236-F3A0219E9203}"/>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69C9D27-0DC2-4964-8F0F-E0C7944EBDB7}"/>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A6BAF17-598F-465F-9F13-48C7FBBB185E}"/>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8ED2980-C270-4267-AB97-AAD38DC9291D}"/>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AD14A95F-D718-44E5-9A2C-DF7F1B65D0C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2720597-816B-4BAF-8301-A00D12185ED8}"/>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BB928CE-1841-427E-8377-6476A8CBEC36}"/>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DFF63421-75EE-4EEC-91FF-592B1CCACDC6}"/>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92CD5AB-FB24-4C4E-8C2F-7A890DA4642C}"/>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E61B7EE8-E3C8-4F82-9D65-066210633915}"/>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3E582A9-E128-41CE-B857-0EF368FD749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6FC7185A-AAB7-43AF-A683-A1EC31D594B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9C9742F9-5EDE-47D4-9689-70762DA90DB2}"/>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7010DE04-A7F1-4ED8-B222-ADFF15D7AAA5}"/>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168E0FCC-9960-4C91-A633-7DCE8ABB3B68}"/>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4CA06A60-F4C8-4396-84B2-C1567B32ECF2}"/>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CA43748A-6C4D-4A62-AAEB-9AD49D8F2CF8}"/>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44F7C6E7-8FB5-45AF-893E-A2AC1B0AA0FA}"/>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F415E2B2-759A-4667-A4C1-DF5A6A8BB579}"/>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5F65C0F8-9927-4ABC-B4B8-0FE577E3F1DF}"/>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7FE9BC0-44CC-489A-8592-24D21D6A6B4B}"/>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9C61293D-3324-4BB6-A3A1-EF11097B6B71}"/>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5F9F7C35-36AA-402C-BDA4-874EB095C4D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32DBEDB2-93FD-441B-A621-00E3B53B7032}"/>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6556C821-B53F-4BC7-8A47-F3B2747A2CD3}"/>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7453F486-4C83-4C72-AE8C-F42C8F92B491}"/>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242972E-7614-4EED-9008-053ABA3033D6}"/>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FA7564EA-A25B-4D7E-A3E7-CA91D0CF255F}"/>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A1C5134-7993-4FA9-BDDB-FA7E29D54133}"/>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12A42218-59F9-4ED4-8BEE-AB496E70346A}"/>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当市では、平成２８年度に策定した公共施設等総合管理計画において、公共施設等の延床面積を２０％削減するという目標を掲げている。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今後は、安心や安全性を維持しつつ、人口規模に見合った保有量と地理的・地形的条件等を総合的に考慮し、公共施設の適切な維持管理を目指していく。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FAF64D15-E2C8-4665-BD74-7BEE3DC9D18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7085DBF5-11F6-43D7-AF9A-0C0908F9BC78}"/>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C544099-D559-4C76-AB33-E61B563FCF1D}"/>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8434B1E-9D94-4CE5-A894-E2248AB6EBC6}"/>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970EAE2F-5903-40D8-8FDB-93EB2249D82E}"/>
            </a:ext>
          </a:extLst>
        </xdr:cNvPr>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CF38D8F1-69D8-41F3-9B96-0543074C8754}"/>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4663BE91-5F49-48E9-B313-C1F53BFBE964}"/>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CEF62750-B42D-495B-BA8D-953DCEDF8E97}"/>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D0C96DEB-DAD1-4E4D-B838-B8BC9196469E}"/>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17565CE0-6AEA-44DC-92E8-8BAD54C3A37E}"/>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8FAD6768-E41C-4801-8881-DF4167ED11AC}"/>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9C271A89-C35A-48DC-86AA-28F3C78DBE6B}"/>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9AC86BC8-6553-4D62-B4D6-26EE210B61BA}"/>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367627AA-CF1E-4C85-90E4-35DACA65E47E}"/>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33</xdr:row>
      <xdr:rowOff>41402</xdr:rowOff>
    </xdr:to>
    <xdr:cxnSp macro="">
      <xdr:nvCxnSpPr>
        <xdr:cNvPr id="63" name="直線コネクタ 62">
          <a:extLst>
            <a:ext uri="{FF2B5EF4-FFF2-40B4-BE49-F238E27FC236}">
              <a16:creationId xmlns:a16="http://schemas.microsoft.com/office/drawing/2014/main" id="{BD8C6164-BE6B-4F2C-96E4-1FEABC84F865}"/>
            </a:ext>
          </a:extLst>
        </xdr:cNvPr>
        <xdr:cNvCxnSpPr/>
      </xdr:nvCxnSpPr>
      <xdr:spPr>
        <a:xfrm flipV="1">
          <a:off x="4760595" y="4578731"/>
          <a:ext cx="1270" cy="1120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45229</xdr:rowOff>
    </xdr:from>
    <xdr:ext cx="405111" cy="259045"/>
    <xdr:sp macro="" textlink="">
      <xdr:nvSpPr>
        <xdr:cNvPr id="64" name="有形固定資産減価償却率最小値テキスト">
          <a:extLst>
            <a:ext uri="{FF2B5EF4-FFF2-40B4-BE49-F238E27FC236}">
              <a16:creationId xmlns:a16="http://schemas.microsoft.com/office/drawing/2014/main" id="{285CB7BE-358F-4CD3-B227-5F4330FFA6C9}"/>
            </a:ext>
          </a:extLst>
        </xdr:cNvPr>
        <xdr:cNvSpPr txBox="1"/>
      </xdr:nvSpPr>
      <xdr:spPr>
        <a:xfrm>
          <a:off x="4813300" y="570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41402</xdr:rowOff>
    </xdr:from>
    <xdr:to>
      <xdr:col>23</xdr:col>
      <xdr:colOff>174625</xdr:colOff>
      <xdr:row>33</xdr:row>
      <xdr:rowOff>41402</xdr:rowOff>
    </xdr:to>
    <xdr:cxnSp macro="">
      <xdr:nvCxnSpPr>
        <xdr:cNvPr id="65" name="直線コネクタ 64">
          <a:extLst>
            <a:ext uri="{FF2B5EF4-FFF2-40B4-BE49-F238E27FC236}">
              <a16:creationId xmlns:a16="http://schemas.microsoft.com/office/drawing/2014/main" id="{987CCD44-1AB5-40D3-A6D9-76B909AC90D2}"/>
            </a:ext>
          </a:extLst>
        </xdr:cNvPr>
        <xdr:cNvCxnSpPr/>
      </xdr:nvCxnSpPr>
      <xdr:spPr>
        <a:xfrm>
          <a:off x="4673600" y="56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66" name="有形固定資産減価償却率最大値テキスト">
          <a:extLst>
            <a:ext uri="{FF2B5EF4-FFF2-40B4-BE49-F238E27FC236}">
              <a16:creationId xmlns:a16="http://schemas.microsoft.com/office/drawing/2014/main" id="{089C7E8B-2F91-40BD-8B2C-FFC7E84303FC}"/>
            </a:ext>
          </a:extLst>
        </xdr:cNvPr>
        <xdr:cNvSpPr txBox="1"/>
      </xdr:nvSpPr>
      <xdr:spPr>
        <a:xfrm>
          <a:off x="4813300" y="4353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67" name="直線コネクタ 66">
          <a:extLst>
            <a:ext uri="{FF2B5EF4-FFF2-40B4-BE49-F238E27FC236}">
              <a16:creationId xmlns:a16="http://schemas.microsoft.com/office/drawing/2014/main" id="{8F2CDDFE-613A-4DE3-B527-446EF804C49F}"/>
            </a:ext>
          </a:extLst>
        </xdr:cNvPr>
        <xdr:cNvCxnSpPr/>
      </xdr:nvCxnSpPr>
      <xdr:spPr>
        <a:xfrm>
          <a:off x="4673600" y="4578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68" name="有形固定資産減価償却率平均値テキスト">
          <a:extLst>
            <a:ext uri="{FF2B5EF4-FFF2-40B4-BE49-F238E27FC236}">
              <a16:creationId xmlns:a16="http://schemas.microsoft.com/office/drawing/2014/main" id="{9B1630CF-5A02-4FB6-B991-E1745D30A4AA}"/>
            </a:ext>
          </a:extLst>
        </xdr:cNvPr>
        <xdr:cNvSpPr txBox="1"/>
      </xdr:nvSpPr>
      <xdr:spPr>
        <a:xfrm>
          <a:off x="4813300" y="503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69" name="フローチャート: 判断 68">
          <a:extLst>
            <a:ext uri="{FF2B5EF4-FFF2-40B4-BE49-F238E27FC236}">
              <a16:creationId xmlns:a16="http://schemas.microsoft.com/office/drawing/2014/main" id="{2DBD87E7-F442-488E-BE51-F162DF6FE48F}"/>
            </a:ext>
          </a:extLst>
        </xdr:cNvPr>
        <xdr:cNvSpPr/>
      </xdr:nvSpPr>
      <xdr:spPr>
        <a:xfrm>
          <a:off x="4711700" y="50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43815</xdr:rowOff>
    </xdr:from>
    <xdr:to>
      <xdr:col>19</xdr:col>
      <xdr:colOff>187325</xdr:colOff>
      <xdr:row>29</xdr:row>
      <xdr:rowOff>145415</xdr:rowOff>
    </xdr:to>
    <xdr:sp macro="" textlink="">
      <xdr:nvSpPr>
        <xdr:cNvPr id="70" name="フローチャート: 判断 69">
          <a:extLst>
            <a:ext uri="{FF2B5EF4-FFF2-40B4-BE49-F238E27FC236}">
              <a16:creationId xmlns:a16="http://schemas.microsoft.com/office/drawing/2014/main" id="{0553DED8-6550-4717-86D8-BEF8743490C2}"/>
            </a:ext>
          </a:extLst>
        </xdr:cNvPr>
        <xdr:cNvSpPr/>
      </xdr:nvSpPr>
      <xdr:spPr>
        <a:xfrm>
          <a:off x="4000500" y="50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71" name="フローチャート: 判断 70">
          <a:extLst>
            <a:ext uri="{FF2B5EF4-FFF2-40B4-BE49-F238E27FC236}">
              <a16:creationId xmlns:a16="http://schemas.microsoft.com/office/drawing/2014/main" id="{A2C48B2F-17FF-4C4A-86DB-2CCE97BE92FC}"/>
            </a:ext>
          </a:extLst>
        </xdr:cNvPr>
        <xdr:cNvSpPr/>
      </xdr:nvSpPr>
      <xdr:spPr>
        <a:xfrm>
          <a:off x="3238500" y="501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72" name="フローチャート: 判断 71">
          <a:extLst>
            <a:ext uri="{FF2B5EF4-FFF2-40B4-BE49-F238E27FC236}">
              <a16:creationId xmlns:a16="http://schemas.microsoft.com/office/drawing/2014/main" id="{AD55EEDB-76E6-4C0F-9EB3-448031216753}"/>
            </a:ext>
          </a:extLst>
        </xdr:cNvPr>
        <xdr:cNvSpPr/>
      </xdr:nvSpPr>
      <xdr:spPr>
        <a:xfrm>
          <a:off x="2476500" y="498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156972</xdr:rowOff>
    </xdr:from>
    <xdr:to>
      <xdr:col>7</xdr:col>
      <xdr:colOff>187325</xdr:colOff>
      <xdr:row>29</xdr:row>
      <xdr:rowOff>87122</xdr:rowOff>
    </xdr:to>
    <xdr:sp macro="" textlink="">
      <xdr:nvSpPr>
        <xdr:cNvPr id="73" name="フローチャート: 判断 72">
          <a:extLst>
            <a:ext uri="{FF2B5EF4-FFF2-40B4-BE49-F238E27FC236}">
              <a16:creationId xmlns:a16="http://schemas.microsoft.com/office/drawing/2014/main" id="{6715A9DC-DA52-4BA1-A3E9-07D53F2367EC}"/>
            </a:ext>
          </a:extLst>
        </xdr:cNvPr>
        <xdr:cNvSpPr/>
      </xdr:nvSpPr>
      <xdr:spPr>
        <a:xfrm>
          <a:off x="1714500" y="495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D793FB2D-BDCB-4573-8D95-BE0FB4657319}"/>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93061563-2BBB-481D-8395-3676C13B7A8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10A56A4-5355-4808-8105-4340D8FE94EE}"/>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91564589-A35B-4B22-99D4-BEA736241095}"/>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6ACABDC-FF6E-4529-B1D2-55B2CE6A209A}"/>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33020</xdr:rowOff>
    </xdr:from>
    <xdr:to>
      <xdr:col>23</xdr:col>
      <xdr:colOff>136525</xdr:colOff>
      <xdr:row>29</xdr:row>
      <xdr:rowOff>134620</xdr:rowOff>
    </xdr:to>
    <xdr:sp macro="" textlink="">
      <xdr:nvSpPr>
        <xdr:cNvPr id="79" name="楕円 78">
          <a:extLst>
            <a:ext uri="{FF2B5EF4-FFF2-40B4-BE49-F238E27FC236}">
              <a16:creationId xmlns:a16="http://schemas.microsoft.com/office/drawing/2014/main" id="{D75450DF-1B8F-4D6D-9756-446742380065}"/>
            </a:ext>
          </a:extLst>
        </xdr:cNvPr>
        <xdr:cNvSpPr/>
      </xdr:nvSpPr>
      <xdr:spPr>
        <a:xfrm>
          <a:off x="4711700" y="500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55897</xdr:rowOff>
    </xdr:from>
    <xdr:ext cx="405111" cy="259045"/>
    <xdr:sp macro="" textlink="">
      <xdr:nvSpPr>
        <xdr:cNvPr id="80" name="有形固定資産減価償却率該当値テキスト">
          <a:extLst>
            <a:ext uri="{FF2B5EF4-FFF2-40B4-BE49-F238E27FC236}">
              <a16:creationId xmlns:a16="http://schemas.microsoft.com/office/drawing/2014/main" id="{0718806C-ECBC-44D7-9C27-BA1A329E916D}"/>
            </a:ext>
          </a:extLst>
        </xdr:cNvPr>
        <xdr:cNvSpPr txBox="1"/>
      </xdr:nvSpPr>
      <xdr:spPr>
        <a:xfrm>
          <a:off x="4813300" y="485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63246</xdr:rowOff>
    </xdr:from>
    <xdr:to>
      <xdr:col>19</xdr:col>
      <xdr:colOff>187325</xdr:colOff>
      <xdr:row>29</xdr:row>
      <xdr:rowOff>164846</xdr:rowOff>
    </xdr:to>
    <xdr:sp macro="" textlink="">
      <xdr:nvSpPr>
        <xdr:cNvPr id="81" name="楕円 80">
          <a:extLst>
            <a:ext uri="{FF2B5EF4-FFF2-40B4-BE49-F238E27FC236}">
              <a16:creationId xmlns:a16="http://schemas.microsoft.com/office/drawing/2014/main" id="{B9233C36-009B-4E46-A6FF-F8E76DD5CBB0}"/>
            </a:ext>
          </a:extLst>
        </xdr:cNvPr>
        <xdr:cNvSpPr/>
      </xdr:nvSpPr>
      <xdr:spPr>
        <a:xfrm>
          <a:off x="4000500" y="503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83820</xdr:rowOff>
    </xdr:from>
    <xdr:to>
      <xdr:col>23</xdr:col>
      <xdr:colOff>85725</xdr:colOff>
      <xdr:row>29</xdr:row>
      <xdr:rowOff>114046</xdr:rowOff>
    </xdr:to>
    <xdr:cxnSp macro="">
      <xdr:nvCxnSpPr>
        <xdr:cNvPr id="82" name="直線コネクタ 81">
          <a:extLst>
            <a:ext uri="{FF2B5EF4-FFF2-40B4-BE49-F238E27FC236}">
              <a16:creationId xmlns:a16="http://schemas.microsoft.com/office/drawing/2014/main" id="{AFB7742A-13F6-41AE-91F9-2C8DAA139315}"/>
            </a:ext>
          </a:extLst>
        </xdr:cNvPr>
        <xdr:cNvCxnSpPr/>
      </xdr:nvCxnSpPr>
      <xdr:spPr>
        <a:xfrm flipV="1">
          <a:off x="4051300" y="5055870"/>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37338</xdr:rowOff>
    </xdr:from>
    <xdr:to>
      <xdr:col>15</xdr:col>
      <xdr:colOff>187325</xdr:colOff>
      <xdr:row>29</xdr:row>
      <xdr:rowOff>138938</xdr:rowOff>
    </xdr:to>
    <xdr:sp macro="" textlink="">
      <xdr:nvSpPr>
        <xdr:cNvPr id="83" name="楕円 82">
          <a:extLst>
            <a:ext uri="{FF2B5EF4-FFF2-40B4-BE49-F238E27FC236}">
              <a16:creationId xmlns:a16="http://schemas.microsoft.com/office/drawing/2014/main" id="{6BBB90E0-37E0-4894-8D1E-024157373C23}"/>
            </a:ext>
          </a:extLst>
        </xdr:cNvPr>
        <xdr:cNvSpPr/>
      </xdr:nvSpPr>
      <xdr:spPr>
        <a:xfrm>
          <a:off x="3238500" y="500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88138</xdr:rowOff>
    </xdr:from>
    <xdr:to>
      <xdr:col>19</xdr:col>
      <xdr:colOff>136525</xdr:colOff>
      <xdr:row>29</xdr:row>
      <xdr:rowOff>114046</xdr:rowOff>
    </xdr:to>
    <xdr:cxnSp macro="">
      <xdr:nvCxnSpPr>
        <xdr:cNvPr id="84" name="直線コネクタ 83">
          <a:extLst>
            <a:ext uri="{FF2B5EF4-FFF2-40B4-BE49-F238E27FC236}">
              <a16:creationId xmlns:a16="http://schemas.microsoft.com/office/drawing/2014/main" id="{E31E6A9B-9C76-4FBB-A362-26BFB808C894}"/>
            </a:ext>
          </a:extLst>
        </xdr:cNvPr>
        <xdr:cNvCxnSpPr/>
      </xdr:nvCxnSpPr>
      <xdr:spPr>
        <a:xfrm>
          <a:off x="3289300" y="5060188"/>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28702</xdr:rowOff>
    </xdr:from>
    <xdr:to>
      <xdr:col>11</xdr:col>
      <xdr:colOff>187325</xdr:colOff>
      <xdr:row>29</xdr:row>
      <xdr:rowOff>130302</xdr:rowOff>
    </xdr:to>
    <xdr:sp macro="" textlink="">
      <xdr:nvSpPr>
        <xdr:cNvPr id="85" name="楕円 84">
          <a:extLst>
            <a:ext uri="{FF2B5EF4-FFF2-40B4-BE49-F238E27FC236}">
              <a16:creationId xmlns:a16="http://schemas.microsoft.com/office/drawing/2014/main" id="{B66282F0-79F1-43D3-A489-18CC97E92D5F}"/>
            </a:ext>
          </a:extLst>
        </xdr:cNvPr>
        <xdr:cNvSpPr/>
      </xdr:nvSpPr>
      <xdr:spPr>
        <a:xfrm>
          <a:off x="2476500" y="500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79502</xdr:rowOff>
    </xdr:from>
    <xdr:to>
      <xdr:col>15</xdr:col>
      <xdr:colOff>136525</xdr:colOff>
      <xdr:row>29</xdr:row>
      <xdr:rowOff>88138</xdr:rowOff>
    </xdr:to>
    <xdr:cxnSp macro="">
      <xdr:nvCxnSpPr>
        <xdr:cNvPr id="86" name="直線コネクタ 85">
          <a:extLst>
            <a:ext uri="{FF2B5EF4-FFF2-40B4-BE49-F238E27FC236}">
              <a16:creationId xmlns:a16="http://schemas.microsoft.com/office/drawing/2014/main" id="{68658728-6BE7-4466-814A-F5CEA1374D14}"/>
            </a:ext>
          </a:extLst>
        </xdr:cNvPr>
        <xdr:cNvCxnSpPr/>
      </xdr:nvCxnSpPr>
      <xdr:spPr>
        <a:xfrm>
          <a:off x="2527300" y="5051552"/>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17907</xdr:rowOff>
    </xdr:from>
    <xdr:to>
      <xdr:col>7</xdr:col>
      <xdr:colOff>187325</xdr:colOff>
      <xdr:row>29</xdr:row>
      <xdr:rowOff>119507</xdr:rowOff>
    </xdr:to>
    <xdr:sp macro="" textlink="">
      <xdr:nvSpPr>
        <xdr:cNvPr id="87" name="楕円 86">
          <a:extLst>
            <a:ext uri="{FF2B5EF4-FFF2-40B4-BE49-F238E27FC236}">
              <a16:creationId xmlns:a16="http://schemas.microsoft.com/office/drawing/2014/main" id="{ECFB9C75-72C2-4EA3-8439-EE07181210BB}"/>
            </a:ext>
          </a:extLst>
        </xdr:cNvPr>
        <xdr:cNvSpPr/>
      </xdr:nvSpPr>
      <xdr:spPr>
        <a:xfrm>
          <a:off x="1714500" y="498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68707</xdr:rowOff>
    </xdr:from>
    <xdr:to>
      <xdr:col>11</xdr:col>
      <xdr:colOff>136525</xdr:colOff>
      <xdr:row>29</xdr:row>
      <xdr:rowOff>79502</xdr:rowOff>
    </xdr:to>
    <xdr:cxnSp macro="">
      <xdr:nvCxnSpPr>
        <xdr:cNvPr id="88" name="直線コネクタ 87">
          <a:extLst>
            <a:ext uri="{FF2B5EF4-FFF2-40B4-BE49-F238E27FC236}">
              <a16:creationId xmlns:a16="http://schemas.microsoft.com/office/drawing/2014/main" id="{69F8ED54-38F0-42D3-8783-4155B8E04394}"/>
            </a:ext>
          </a:extLst>
        </xdr:cNvPr>
        <xdr:cNvCxnSpPr/>
      </xdr:nvCxnSpPr>
      <xdr:spPr>
        <a:xfrm>
          <a:off x="1765300" y="5040757"/>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161942</xdr:rowOff>
    </xdr:from>
    <xdr:ext cx="405111" cy="259045"/>
    <xdr:sp macro="" textlink="">
      <xdr:nvSpPr>
        <xdr:cNvPr id="89" name="n_1aveValue有形固定資産減価償却率">
          <a:extLst>
            <a:ext uri="{FF2B5EF4-FFF2-40B4-BE49-F238E27FC236}">
              <a16:creationId xmlns:a16="http://schemas.microsoft.com/office/drawing/2014/main" id="{DB8573DF-247E-40A5-8D38-E7FAC2C4E482}"/>
            </a:ext>
          </a:extLst>
        </xdr:cNvPr>
        <xdr:cNvSpPr txBox="1"/>
      </xdr:nvSpPr>
      <xdr:spPr>
        <a:xfrm>
          <a:off x="3836044" y="4791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132224</xdr:rowOff>
    </xdr:from>
    <xdr:ext cx="405111" cy="259045"/>
    <xdr:sp macro="" textlink="">
      <xdr:nvSpPr>
        <xdr:cNvPr id="90" name="n_2aveValue有形固定資産減価償却率">
          <a:extLst>
            <a:ext uri="{FF2B5EF4-FFF2-40B4-BE49-F238E27FC236}">
              <a16:creationId xmlns:a16="http://schemas.microsoft.com/office/drawing/2014/main" id="{1C5EDF3E-E916-4B74-990E-E6D0A32E9ED8}"/>
            </a:ext>
          </a:extLst>
        </xdr:cNvPr>
        <xdr:cNvSpPr txBox="1"/>
      </xdr:nvSpPr>
      <xdr:spPr>
        <a:xfrm>
          <a:off x="3086744" y="5104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131716</xdr:rowOff>
    </xdr:from>
    <xdr:ext cx="405111" cy="259045"/>
    <xdr:sp macro="" textlink="">
      <xdr:nvSpPr>
        <xdr:cNvPr id="91" name="n_3aveValue有形固定資産減価償却率">
          <a:extLst>
            <a:ext uri="{FF2B5EF4-FFF2-40B4-BE49-F238E27FC236}">
              <a16:creationId xmlns:a16="http://schemas.microsoft.com/office/drawing/2014/main" id="{8858F80B-AC6F-4387-80FC-43C9BF54F433}"/>
            </a:ext>
          </a:extLst>
        </xdr:cNvPr>
        <xdr:cNvSpPr txBox="1"/>
      </xdr:nvSpPr>
      <xdr:spPr>
        <a:xfrm>
          <a:off x="2324744" y="476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103649</xdr:rowOff>
    </xdr:from>
    <xdr:ext cx="405111" cy="259045"/>
    <xdr:sp macro="" textlink="">
      <xdr:nvSpPr>
        <xdr:cNvPr id="92" name="n_4aveValue有形固定資産減価償却率">
          <a:extLst>
            <a:ext uri="{FF2B5EF4-FFF2-40B4-BE49-F238E27FC236}">
              <a16:creationId xmlns:a16="http://schemas.microsoft.com/office/drawing/2014/main" id="{3EFD9A86-54F0-44C0-857F-E48D86695964}"/>
            </a:ext>
          </a:extLst>
        </xdr:cNvPr>
        <xdr:cNvSpPr txBox="1"/>
      </xdr:nvSpPr>
      <xdr:spPr>
        <a:xfrm>
          <a:off x="1562744" y="4732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155973</xdr:rowOff>
    </xdr:from>
    <xdr:ext cx="405111" cy="259045"/>
    <xdr:sp macro="" textlink="">
      <xdr:nvSpPr>
        <xdr:cNvPr id="93" name="n_1mainValue有形固定資産減価償却率">
          <a:extLst>
            <a:ext uri="{FF2B5EF4-FFF2-40B4-BE49-F238E27FC236}">
              <a16:creationId xmlns:a16="http://schemas.microsoft.com/office/drawing/2014/main" id="{67D70372-10C2-4B80-9026-590E2BC08AD3}"/>
            </a:ext>
          </a:extLst>
        </xdr:cNvPr>
        <xdr:cNvSpPr txBox="1"/>
      </xdr:nvSpPr>
      <xdr:spPr>
        <a:xfrm>
          <a:off x="3836044" y="5128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155465</xdr:rowOff>
    </xdr:from>
    <xdr:ext cx="405111" cy="259045"/>
    <xdr:sp macro="" textlink="">
      <xdr:nvSpPr>
        <xdr:cNvPr id="94" name="n_2mainValue有形固定資産減価償却率">
          <a:extLst>
            <a:ext uri="{FF2B5EF4-FFF2-40B4-BE49-F238E27FC236}">
              <a16:creationId xmlns:a16="http://schemas.microsoft.com/office/drawing/2014/main" id="{14EDE202-088A-4351-A5B5-54FE60C2797E}"/>
            </a:ext>
          </a:extLst>
        </xdr:cNvPr>
        <xdr:cNvSpPr txBox="1"/>
      </xdr:nvSpPr>
      <xdr:spPr>
        <a:xfrm>
          <a:off x="3086744" y="4784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121429</xdr:rowOff>
    </xdr:from>
    <xdr:ext cx="405111" cy="259045"/>
    <xdr:sp macro="" textlink="">
      <xdr:nvSpPr>
        <xdr:cNvPr id="95" name="n_3mainValue有形固定資産減価償却率">
          <a:extLst>
            <a:ext uri="{FF2B5EF4-FFF2-40B4-BE49-F238E27FC236}">
              <a16:creationId xmlns:a16="http://schemas.microsoft.com/office/drawing/2014/main" id="{6E686F81-0700-45F0-A779-D116C74D2A7A}"/>
            </a:ext>
          </a:extLst>
        </xdr:cNvPr>
        <xdr:cNvSpPr txBox="1"/>
      </xdr:nvSpPr>
      <xdr:spPr>
        <a:xfrm>
          <a:off x="2324744" y="509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110634</xdr:rowOff>
    </xdr:from>
    <xdr:ext cx="405111" cy="259045"/>
    <xdr:sp macro="" textlink="">
      <xdr:nvSpPr>
        <xdr:cNvPr id="96" name="n_4mainValue有形固定資産減価償却率">
          <a:extLst>
            <a:ext uri="{FF2B5EF4-FFF2-40B4-BE49-F238E27FC236}">
              <a16:creationId xmlns:a16="http://schemas.microsoft.com/office/drawing/2014/main" id="{26F3C50E-BA3C-499E-AEBF-118A13BD0742}"/>
            </a:ext>
          </a:extLst>
        </xdr:cNvPr>
        <xdr:cNvSpPr txBox="1"/>
      </xdr:nvSpPr>
      <xdr:spPr>
        <a:xfrm>
          <a:off x="1562744" y="508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E4012E4E-6DF5-46E6-ADF7-7C9124BA6AE1}"/>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A22B933F-D717-4AAE-9F93-52E4BA0001A9}"/>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B4042FBF-6A38-4532-BFE3-D20E44A8A536}"/>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4E3369ED-3241-408E-99DA-A1432BA8CEB6}"/>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1B780B0E-703D-43D8-8FEA-B773AD29F3F9}"/>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F9BB725C-729A-4B21-8122-5B484457C317}"/>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ED06BEC4-D962-43DB-BF5E-650136267721}"/>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B9A8C2C8-A9DC-4888-ABBD-6D66A3252113}"/>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156D1A93-43AA-447A-8EFB-C5FABD53BEA8}"/>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FCCD1D23-FFF6-4CE3-8620-151B11A4AD1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3CCEF114-5667-4238-8A3F-E17183C6CEB1}"/>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CF0ED0DE-198A-46ED-8652-9E927A52DC3E}"/>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DA04D632-25F7-4F75-8DCE-967A29D64A11}"/>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債務償還比率は類似団体を上回っており、主な要因としては、地方債残高が類似団体と比較して高いことによるものである。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、事業の厳選化・重点化を図りつつ地方債の新規発行の抑制に努めていく。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E5C9CD7B-CFC6-485F-A15B-FF101D50FBE2}"/>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70511B95-B751-4484-B533-654014BA0CB6}"/>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B6B8D654-8E1B-41E5-B629-B96DE4EA0E26}"/>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DF5ECBFC-FCE4-493F-9055-0B9BA8E954A0}"/>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336B3205-2F20-4559-8BD7-F586996B52F6}"/>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1EC0070A-9D09-4646-9CC5-9A7CAD9CD604}"/>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a:extLst>
            <a:ext uri="{FF2B5EF4-FFF2-40B4-BE49-F238E27FC236}">
              <a16:creationId xmlns:a16="http://schemas.microsoft.com/office/drawing/2014/main" id="{F09A307C-1AEE-4ABB-A1CE-E70D65CFE625}"/>
            </a:ext>
          </a:extLst>
        </xdr:cNvPr>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87CAEFAF-7B1F-4454-B783-21D7344D0FD1}"/>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3F39094E-0727-49C5-85BF-0B7E8626E704}"/>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30D8806C-A1D7-491F-B453-7850786DE503}"/>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EC3083C8-A60C-4240-8BF5-53B192114531}"/>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1D7CB5A9-5170-4A3E-A42D-9DF3263AC077}"/>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99491BD4-7E76-4C5B-A26D-864B5B50C4F9}"/>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7B371D8C-C1B9-4C5D-A739-9C7EED0DC2CC}"/>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8FC6E2CC-2254-4E2D-AA92-76E99FEB0BE2}"/>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4E55A232-4CE4-4FA9-894F-DF2406FA1ABC}"/>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1E9D153E-CF83-47BF-9498-136F920A34E5}"/>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60924</xdr:rowOff>
    </xdr:from>
    <xdr:to>
      <xdr:col>76</xdr:col>
      <xdr:colOff>21589</xdr:colOff>
      <xdr:row>34</xdr:row>
      <xdr:rowOff>106003</xdr:rowOff>
    </xdr:to>
    <xdr:cxnSp macro="">
      <xdr:nvCxnSpPr>
        <xdr:cNvPr id="127" name="直線コネクタ 126">
          <a:extLst>
            <a:ext uri="{FF2B5EF4-FFF2-40B4-BE49-F238E27FC236}">
              <a16:creationId xmlns:a16="http://schemas.microsoft.com/office/drawing/2014/main" id="{4B0EE949-FB32-494B-8AE1-4B5B15245ABA}"/>
            </a:ext>
          </a:extLst>
        </xdr:cNvPr>
        <xdr:cNvCxnSpPr/>
      </xdr:nvCxnSpPr>
      <xdr:spPr>
        <a:xfrm flipV="1">
          <a:off x="14793595" y="4690074"/>
          <a:ext cx="1269" cy="124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109830</xdr:rowOff>
    </xdr:from>
    <xdr:ext cx="560923" cy="259045"/>
    <xdr:sp macro="" textlink="">
      <xdr:nvSpPr>
        <xdr:cNvPr id="128" name="債務償還比率最小値テキスト">
          <a:extLst>
            <a:ext uri="{FF2B5EF4-FFF2-40B4-BE49-F238E27FC236}">
              <a16:creationId xmlns:a16="http://schemas.microsoft.com/office/drawing/2014/main" id="{61366248-194D-4144-936C-0087FA1744C4}"/>
            </a:ext>
          </a:extLst>
        </xdr:cNvPr>
        <xdr:cNvSpPr txBox="1"/>
      </xdr:nvSpPr>
      <xdr:spPr>
        <a:xfrm>
          <a:off x="14846300" y="593913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106003</xdr:rowOff>
    </xdr:from>
    <xdr:to>
      <xdr:col>76</xdr:col>
      <xdr:colOff>111125</xdr:colOff>
      <xdr:row>34</xdr:row>
      <xdr:rowOff>106003</xdr:rowOff>
    </xdr:to>
    <xdr:cxnSp macro="">
      <xdr:nvCxnSpPr>
        <xdr:cNvPr id="129" name="直線コネクタ 128">
          <a:extLst>
            <a:ext uri="{FF2B5EF4-FFF2-40B4-BE49-F238E27FC236}">
              <a16:creationId xmlns:a16="http://schemas.microsoft.com/office/drawing/2014/main" id="{B9CBDCFD-F607-4E02-B8E1-35320F2301B8}"/>
            </a:ext>
          </a:extLst>
        </xdr:cNvPr>
        <xdr:cNvCxnSpPr/>
      </xdr:nvCxnSpPr>
      <xdr:spPr>
        <a:xfrm>
          <a:off x="14706600" y="5935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7601</xdr:rowOff>
    </xdr:from>
    <xdr:ext cx="469744" cy="259045"/>
    <xdr:sp macro="" textlink="">
      <xdr:nvSpPr>
        <xdr:cNvPr id="130" name="債務償還比率最大値テキスト">
          <a:extLst>
            <a:ext uri="{FF2B5EF4-FFF2-40B4-BE49-F238E27FC236}">
              <a16:creationId xmlns:a16="http://schemas.microsoft.com/office/drawing/2014/main" id="{0B4C522B-45FB-436D-8C00-BABC83F0031C}"/>
            </a:ext>
          </a:extLst>
        </xdr:cNvPr>
        <xdr:cNvSpPr txBox="1"/>
      </xdr:nvSpPr>
      <xdr:spPr>
        <a:xfrm>
          <a:off x="14846300" y="446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60924</xdr:rowOff>
    </xdr:from>
    <xdr:to>
      <xdr:col>76</xdr:col>
      <xdr:colOff>111125</xdr:colOff>
      <xdr:row>27</xdr:row>
      <xdr:rowOff>60924</xdr:rowOff>
    </xdr:to>
    <xdr:cxnSp macro="">
      <xdr:nvCxnSpPr>
        <xdr:cNvPr id="131" name="直線コネクタ 130">
          <a:extLst>
            <a:ext uri="{FF2B5EF4-FFF2-40B4-BE49-F238E27FC236}">
              <a16:creationId xmlns:a16="http://schemas.microsoft.com/office/drawing/2014/main" id="{30A85235-1231-4D52-AEB7-AA6330200EB9}"/>
            </a:ext>
          </a:extLst>
        </xdr:cNvPr>
        <xdr:cNvCxnSpPr/>
      </xdr:nvCxnSpPr>
      <xdr:spPr>
        <a:xfrm>
          <a:off x="14706600" y="469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4631</xdr:rowOff>
    </xdr:from>
    <xdr:ext cx="469744" cy="259045"/>
    <xdr:sp macro="" textlink="">
      <xdr:nvSpPr>
        <xdr:cNvPr id="132" name="債務償還比率平均値テキスト">
          <a:extLst>
            <a:ext uri="{FF2B5EF4-FFF2-40B4-BE49-F238E27FC236}">
              <a16:creationId xmlns:a16="http://schemas.microsoft.com/office/drawing/2014/main" id="{B95EDFA1-6C02-4E24-B393-650EE798EB59}"/>
            </a:ext>
          </a:extLst>
        </xdr:cNvPr>
        <xdr:cNvSpPr txBox="1"/>
      </xdr:nvSpPr>
      <xdr:spPr>
        <a:xfrm>
          <a:off x="14846300" y="4976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153204</xdr:rowOff>
    </xdr:from>
    <xdr:to>
      <xdr:col>76</xdr:col>
      <xdr:colOff>73025</xdr:colOff>
      <xdr:row>30</xdr:row>
      <xdr:rowOff>83354</xdr:rowOff>
    </xdr:to>
    <xdr:sp macro="" textlink="">
      <xdr:nvSpPr>
        <xdr:cNvPr id="133" name="フローチャート: 判断 132">
          <a:extLst>
            <a:ext uri="{FF2B5EF4-FFF2-40B4-BE49-F238E27FC236}">
              <a16:creationId xmlns:a16="http://schemas.microsoft.com/office/drawing/2014/main" id="{AAF87B0F-3A92-4B20-97DD-88ACD2A71959}"/>
            </a:ext>
          </a:extLst>
        </xdr:cNvPr>
        <xdr:cNvSpPr/>
      </xdr:nvSpPr>
      <xdr:spPr>
        <a:xfrm>
          <a:off x="14744700" y="5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31309</xdr:rowOff>
    </xdr:from>
    <xdr:to>
      <xdr:col>72</xdr:col>
      <xdr:colOff>123825</xdr:colOff>
      <xdr:row>30</xdr:row>
      <xdr:rowOff>132909</xdr:rowOff>
    </xdr:to>
    <xdr:sp macro="" textlink="">
      <xdr:nvSpPr>
        <xdr:cNvPr id="134" name="フローチャート: 判断 133">
          <a:extLst>
            <a:ext uri="{FF2B5EF4-FFF2-40B4-BE49-F238E27FC236}">
              <a16:creationId xmlns:a16="http://schemas.microsoft.com/office/drawing/2014/main" id="{A19A87AA-607F-4FA5-8308-B2B9926C7510}"/>
            </a:ext>
          </a:extLst>
        </xdr:cNvPr>
        <xdr:cNvSpPr/>
      </xdr:nvSpPr>
      <xdr:spPr>
        <a:xfrm>
          <a:off x="14033500" y="517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8279</xdr:rowOff>
    </xdr:from>
    <xdr:to>
      <xdr:col>68</xdr:col>
      <xdr:colOff>123825</xdr:colOff>
      <xdr:row>30</xdr:row>
      <xdr:rowOff>109879</xdr:rowOff>
    </xdr:to>
    <xdr:sp macro="" textlink="">
      <xdr:nvSpPr>
        <xdr:cNvPr id="135" name="フローチャート: 判断 134">
          <a:extLst>
            <a:ext uri="{FF2B5EF4-FFF2-40B4-BE49-F238E27FC236}">
              <a16:creationId xmlns:a16="http://schemas.microsoft.com/office/drawing/2014/main" id="{C9A23DE9-A0E2-46F5-8FDD-831A61B1933E}"/>
            </a:ext>
          </a:extLst>
        </xdr:cNvPr>
        <xdr:cNvSpPr/>
      </xdr:nvSpPr>
      <xdr:spPr>
        <a:xfrm>
          <a:off x="13271500" y="515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168523</xdr:rowOff>
    </xdr:from>
    <xdr:to>
      <xdr:col>64</xdr:col>
      <xdr:colOff>123825</xdr:colOff>
      <xdr:row>30</xdr:row>
      <xdr:rowOff>98673</xdr:rowOff>
    </xdr:to>
    <xdr:sp macro="" textlink="">
      <xdr:nvSpPr>
        <xdr:cNvPr id="136" name="フローチャート: 判断 135">
          <a:extLst>
            <a:ext uri="{FF2B5EF4-FFF2-40B4-BE49-F238E27FC236}">
              <a16:creationId xmlns:a16="http://schemas.microsoft.com/office/drawing/2014/main" id="{EDDB1DB0-6F2C-4AD5-87A5-AA7BAFA0792F}"/>
            </a:ext>
          </a:extLst>
        </xdr:cNvPr>
        <xdr:cNvSpPr/>
      </xdr:nvSpPr>
      <xdr:spPr>
        <a:xfrm>
          <a:off x="12509500" y="514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147139</xdr:rowOff>
    </xdr:from>
    <xdr:to>
      <xdr:col>60</xdr:col>
      <xdr:colOff>123825</xdr:colOff>
      <xdr:row>30</xdr:row>
      <xdr:rowOff>77289</xdr:rowOff>
    </xdr:to>
    <xdr:sp macro="" textlink="">
      <xdr:nvSpPr>
        <xdr:cNvPr id="137" name="フローチャート: 判断 136">
          <a:extLst>
            <a:ext uri="{FF2B5EF4-FFF2-40B4-BE49-F238E27FC236}">
              <a16:creationId xmlns:a16="http://schemas.microsoft.com/office/drawing/2014/main" id="{79F1756C-F44D-4DB2-A805-F11A0E2DB08B}"/>
            </a:ext>
          </a:extLst>
        </xdr:cNvPr>
        <xdr:cNvSpPr/>
      </xdr:nvSpPr>
      <xdr:spPr>
        <a:xfrm>
          <a:off x="11747500" y="511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ED84C645-8624-4CD5-99BE-F58BCF69969C}"/>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1C5A657E-A09B-4751-BE3F-69C73D7DF0E7}"/>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77C05BAB-6D67-4073-95AF-E8D71D282E7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CE0ECC59-3C01-4EDF-98B8-19C2E5911846}"/>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72F35E3D-841F-4E73-9659-3DD9BBBC6E2A}"/>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55057</xdr:rowOff>
    </xdr:from>
    <xdr:to>
      <xdr:col>76</xdr:col>
      <xdr:colOff>73025</xdr:colOff>
      <xdr:row>30</xdr:row>
      <xdr:rowOff>156657</xdr:rowOff>
    </xdr:to>
    <xdr:sp macro="" textlink="">
      <xdr:nvSpPr>
        <xdr:cNvPr id="143" name="楕円 142">
          <a:extLst>
            <a:ext uri="{FF2B5EF4-FFF2-40B4-BE49-F238E27FC236}">
              <a16:creationId xmlns:a16="http://schemas.microsoft.com/office/drawing/2014/main" id="{C02B59F7-7F8D-40FF-BC7E-911B100D2545}"/>
            </a:ext>
          </a:extLst>
        </xdr:cNvPr>
        <xdr:cNvSpPr/>
      </xdr:nvSpPr>
      <xdr:spPr>
        <a:xfrm>
          <a:off x="14744700" y="519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33484</xdr:rowOff>
    </xdr:from>
    <xdr:ext cx="469744" cy="259045"/>
    <xdr:sp macro="" textlink="">
      <xdr:nvSpPr>
        <xdr:cNvPr id="144" name="債務償還比率該当値テキスト">
          <a:extLst>
            <a:ext uri="{FF2B5EF4-FFF2-40B4-BE49-F238E27FC236}">
              <a16:creationId xmlns:a16="http://schemas.microsoft.com/office/drawing/2014/main" id="{6830BDDC-7393-4DBE-98CF-E86AB40F4EB4}"/>
            </a:ext>
          </a:extLst>
        </xdr:cNvPr>
        <xdr:cNvSpPr txBox="1"/>
      </xdr:nvSpPr>
      <xdr:spPr>
        <a:xfrm>
          <a:off x="14846300" y="517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72468</xdr:rowOff>
    </xdr:from>
    <xdr:to>
      <xdr:col>72</xdr:col>
      <xdr:colOff>123825</xdr:colOff>
      <xdr:row>32</xdr:row>
      <xdr:rowOff>2618</xdr:rowOff>
    </xdr:to>
    <xdr:sp macro="" textlink="">
      <xdr:nvSpPr>
        <xdr:cNvPr id="145" name="楕円 144">
          <a:extLst>
            <a:ext uri="{FF2B5EF4-FFF2-40B4-BE49-F238E27FC236}">
              <a16:creationId xmlns:a16="http://schemas.microsoft.com/office/drawing/2014/main" id="{0E136BB6-FD50-4595-8FF7-4F6A55108431}"/>
            </a:ext>
          </a:extLst>
        </xdr:cNvPr>
        <xdr:cNvSpPr/>
      </xdr:nvSpPr>
      <xdr:spPr>
        <a:xfrm>
          <a:off x="14033500" y="538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105857</xdr:rowOff>
    </xdr:from>
    <xdr:to>
      <xdr:col>76</xdr:col>
      <xdr:colOff>22225</xdr:colOff>
      <xdr:row>31</xdr:row>
      <xdr:rowOff>123268</xdr:rowOff>
    </xdr:to>
    <xdr:cxnSp macro="">
      <xdr:nvCxnSpPr>
        <xdr:cNvPr id="146" name="直線コネクタ 145">
          <a:extLst>
            <a:ext uri="{FF2B5EF4-FFF2-40B4-BE49-F238E27FC236}">
              <a16:creationId xmlns:a16="http://schemas.microsoft.com/office/drawing/2014/main" id="{E0348D39-0839-4A8C-9EFC-C5CC6E87FEC3}"/>
            </a:ext>
          </a:extLst>
        </xdr:cNvPr>
        <xdr:cNvCxnSpPr/>
      </xdr:nvCxnSpPr>
      <xdr:spPr>
        <a:xfrm flipV="1">
          <a:off x="14084300" y="5249357"/>
          <a:ext cx="711200" cy="18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6568</xdr:rowOff>
    </xdr:from>
    <xdr:to>
      <xdr:col>68</xdr:col>
      <xdr:colOff>123825</xdr:colOff>
      <xdr:row>31</xdr:row>
      <xdr:rowOff>108168</xdr:rowOff>
    </xdr:to>
    <xdr:sp macro="" textlink="">
      <xdr:nvSpPr>
        <xdr:cNvPr id="147" name="楕円 146">
          <a:extLst>
            <a:ext uri="{FF2B5EF4-FFF2-40B4-BE49-F238E27FC236}">
              <a16:creationId xmlns:a16="http://schemas.microsoft.com/office/drawing/2014/main" id="{E5C59D80-F74B-4704-B136-C891B9B715B8}"/>
            </a:ext>
          </a:extLst>
        </xdr:cNvPr>
        <xdr:cNvSpPr/>
      </xdr:nvSpPr>
      <xdr:spPr>
        <a:xfrm>
          <a:off x="13271500" y="532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57368</xdr:rowOff>
    </xdr:from>
    <xdr:to>
      <xdr:col>72</xdr:col>
      <xdr:colOff>73025</xdr:colOff>
      <xdr:row>31</xdr:row>
      <xdr:rowOff>123268</xdr:rowOff>
    </xdr:to>
    <xdr:cxnSp macro="">
      <xdr:nvCxnSpPr>
        <xdr:cNvPr id="148" name="直線コネクタ 147">
          <a:extLst>
            <a:ext uri="{FF2B5EF4-FFF2-40B4-BE49-F238E27FC236}">
              <a16:creationId xmlns:a16="http://schemas.microsoft.com/office/drawing/2014/main" id="{3D1528F2-CB49-4CA7-93EC-7D9D6D929C41}"/>
            </a:ext>
          </a:extLst>
        </xdr:cNvPr>
        <xdr:cNvCxnSpPr/>
      </xdr:nvCxnSpPr>
      <xdr:spPr>
        <a:xfrm>
          <a:off x="13322300" y="5372318"/>
          <a:ext cx="762000" cy="6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128258</xdr:rowOff>
    </xdr:from>
    <xdr:to>
      <xdr:col>64</xdr:col>
      <xdr:colOff>123825</xdr:colOff>
      <xdr:row>31</xdr:row>
      <xdr:rowOff>58408</xdr:rowOff>
    </xdr:to>
    <xdr:sp macro="" textlink="">
      <xdr:nvSpPr>
        <xdr:cNvPr id="149" name="楕円 148">
          <a:extLst>
            <a:ext uri="{FF2B5EF4-FFF2-40B4-BE49-F238E27FC236}">
              <a16:creationId xmlns:a16="http://schemas.microsoft.com/office/drawing/2014/main" id="{BD838F89-F567-4BDD-B9AA-D846A231CD41}"/>
            </a:ext>
          </a:extLst>
        </xdr:cNvPr>
        <xdr:cNvSpPr/>
      </xdr:nvSpPr>
      <xdr:spPr>
        <a:xfrm>
          <a:off x="12509500" y="527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7608</xdr:rowOff>
    </xdr:from>
    <xdr:to>
      <xdr:col>68</xdr:col>
      <xdr:colOff>73025</xdr:colOff>
      <xdr:row>31</xdr:row>
      <xdr:rowOff>57368</xdr:rowOff>
    </xdr:to>
    <xdr:cxnSp macro="">
      <xdr:nvCxnSpPr>
        <xdr:cNvPr id="150" name="直線コネクタ 149">
          <a:extLst>
            <a:ext uri="{FF2B5EF4-FFF2-40B4-BE49-F238E27FC236}">
              <a16:creationId xmlns:a16="http://schemas.microsoft.com/office/drawing/2014/main" id="{71C4A3EC-4B04-409B-89E2-FBAA877A1961}"/>
            </a:ext>
          </a:extLst>
        </xdr:cNvPr>
        <xdr:cNvCxnSpPr/>
      </xdr:nvCxnSpPr>
      <xdr:spPr>
        <a:xfrm>
          <a:off x="12560300" y="5322558"/>
          <a:ext cx="762000" cy="4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136483</xdr:rowOff>
    </xdr:from>
    <xdr:to>
      <xdr:col>60</xdr:col>
      <xdr:colOff>123825</xdr:colOff>
      <xdr:row>31</xdr:row>
      <xdr:rowOff>66633</xdr:rowOff>
    </xdr:to>
    <xdr:sp macro="" textlink="">
      <xdr:nvSpPr>
        <xdr:cNvPr id="151" name="楕円 150">
          <a:extLst>
            <a:ext uri="{FF2B5EF4-FFF2-40B4-BE49-F238E27FC236}">
              <a16:creationId xmlns:a16="http://schemas.microsoft.com/office/drawing/2014/main" id="{2A367C8D-724A-43DB-813C-E537A54C726A}"/>
            </a:ext>
          </a:extLst>
        </xdr:cNvPr>
        <xdr:cNvSpPr/>
      </xdr:nvSpPr>
      <xdr:spPr>
        <a:xfrm>
          <a:off x="11747500" y="527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7608</xdr:rowOff>
    </xdr:from>
    <xdr:to>
      <xdr:col>64</xdr:col>
      <xdr:colOff>73025</xdr:colOff>
      <xdr:row>31</xdr:row>
      <xdr:rowOff>15833</xdr:rowOff>
    </xdr:to>
    <xdr:cxnSp macro="">
      <xdr:nvCxnSpPr>
        <xdr:cNvPr id="152" name="直線コネクタ 151">
          <a:extLst>
            <a:ext uri="{FF2B5EF4-FFF2-40B4-BE49-F238E27FC236}">
              <a16:creationId xmlns:a16="http://schemas.microsoft.com/office/drawing/2014/main" id="{7C9EE1CF-1FF2-4BF2-A33C-01733F2722BC}"/>
            </a:ext>
          </a:extLst>
        </xdr:cNvPr>
        <xdr:cNvCxnSpPr/>
      </xdr:nvCxnSpPr>
      <xdr:spPr>
        <a:xfrm flipV="1">
          <a:off x="11798300" y="5322558"/>
          <a:ext cx="762000" cy="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149436</xdr:rowOff>
    </xdr:from>
    <xdr:ext cx="469744" cy="259045"/>
    <xdr:sp macro="" textlink="">
      <xdr:nvSpPr>
        <xdr:cNvPr id="153" name="n_1aveValue債務償還比率">
          <a:extLst>
            <a:ext uri="{FF2B5EF4-FFF2-40B4-BE49-F238E27FC236}">
              <a16:creationId xmlns:a16="http://schemas.microsoft.com/office/drawing/2014/main" id="{F1B9C5AE-FC87-4BA3-8360-F9D3FA2F91AD}"/>
            </a:ext>
          </a:extLst>
        </xdr:cNvPr>
        <xdr:cNvSpPr txBox="1"/>
      </xdr:nvSpPr>
      <xdr:spPr>
        <a:xfrm>
          <a:off x="13836727" y="4950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126406</xdr:rowOff>
    </xdr:from>
    <xdr:ext cx="469744" cy="259045"/>
    <xdr:sp macro="" textlink="">
      <xdr:nvSpPr>
        <xdr:cNvPr id="154" name="n_2aveValue債務償還比率">
          <a:extLst>
            <a:ext uri="{FF2B5EF4-FFF2-40B4-BE49-F238E27FC236}">
              <a16:creationId xmlns:a16="http://schemas.microsoft.com/office/drawing/2014/main" id="{8068E96A-14FF-41F6-BD24-E892B368FB08}"/>
            </a:ext>
          </a:extLst>
        </xdr:cNvPr>
        <xdr:cNvSpPr txBox="1"/>
      </xdr:nvSpPr>
      <xdr:spPr>
        <a:xfrm>
          <a:off x="13087427" y="492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115200</xdr:rowOff>
    </xdr:from>
    <xdr:ext cx="469744" cy="259045"/>
    <xdr:sp macro="" textlink="">
      <xdr:nvSpPr>
        <xdr:cNvPr id="155" name="n_3aveValue債務償還比率">
          <a:extLst>
            <a:ext uri="{FF2B5EF4-FFF2-40B4-BE49-F238E27FC236}">
              <a16:creationId xmlns:a16="http://schemas.microsoft.com/office/drawing/2014/main" id="{0DEFF7EE-F6F9-4381-88C0-C369DB5477DC}"/>
            </a:ext>
          </a:extLst>
        </xdr:cNvPr>
        <xdr:cNvSpPr txBox="1"/>
      </xdr:nvSpPr>
      <xdr:spPr>
        <a:xfrm>
          <a:off x="12325427" y="491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93816</xdr:rowOff>
    </xdr:from>
    <xdr:ext cx="469744" cy="259045"/>
    <xdr:sp macro="" textlink="">
      <xdr:nvSpPr>
        <xdr:cNvPr id="156" name="n_4aveValue債務償還比率">
          <a:extLst>
            <a:ext uri="{FF2B5EF4-FFF2-40B4-BE49-F238E27FC236}">
              <a16:creationId xmlns:a16="http://schemas.microsoft.com/office/drawing/2014/main" id="{62C25705-6545-4F12-92EA-EAAB0986374C}"/>
            </a:ext>
          </a:extLst>
        </xdr:cNvPr>
        <xdr:cNvSpPr txBox="1"/>
      </xdr:nvSpPr>
      <xdr:spPr>
        <a:xfrm>
          <a:off x="11563427" y="48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165195</xdr:rowOff>
    </xdr:from>
    <xdr:ext cx="469744" cy="259045"/>
    <xdr:sp macro="" textlink="">
      <xdr:nvSpPr>
        <xdr:cNvPr id="157" name="n_1mainValue債務償還比率">
          <a:extLst>
            <a:ext uri="{FF2B5EF4-FFF2-40B4-BE49-F238E27FC236}">
              <a16:creationId xmlns:a16="http://schemas.microsoft.com/office/drawing/2014/main" id="{A4792B0E-5869-4FDA-A8EC-91E9A37D7605}"/>
            </a:ext>
          </a:extLst>
        </xdr:cNvPr>
        <xdr:cNvSpPr txBox="1"/>
      </xdr:nvSpPr>
      <xdr:spPr>
        <a:xfrm>
          <a:off x="13836727" y="548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99295</xdr:rowOff>
    </xdr:from>
    <xdr:ext cx="469744" cy="259045"/>
    <xdr:sp macro="" textlink="">
      <xdr:nvSpPr>
        <xdr:cNvPr id="158" name="n_2mainValue債務償還比率">
          <a:extLst>
            <a:ext uri="{FF2B5EF4-FFF2-40B4-BE49-F238E27FC236}">
              <a16:creationId xmlns:a16="http://schemas.microsoft.com/office/drawing/2014/main" id="{0B89EC12-9858-48FB-8B7E-16887CAA1B6A}"/>
            </a:ext>
          </a:extLst>
        </xdr:cNvPr>
        <xdr:cNvSpPr txBox="1"/>
      </xdr:nvSpPr>
      <xdr:spPr>
        <a:xfrm>
          <a:off x="13087427" y="5414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49535</xdr:rowOff>
    </xdr:from>
    <xdr:ext cx="469744" cy="259045"/>
    <xdr:sp macro="" textlink="">
      <xdr:nvSpPr>
        <xdr:cNvPr id="159" name="n_3mainValue債務償還比率">
          <a:extLst>
            <a:ext uri="{FF2B5EF4-FFF2-40B4-BE49-F238E27FC236}">
              <a16:creationId xmlns:a16="http://schemas.microsoft.com/office/drawing/2014/main" id="{0BE620AA-C82B-4056-9FDE-49A48B9708D9}"/>
            </a:ext>
          </a:extLst>
        </xdr:cNvPr>
        <xdr:cNvSpPr txBox="1"/>
      </xdr:nvSpPr>
      <xdr:spPr>
        <a:xfrm>
          <a:off x="12325427" y="536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57760</xdr:rowOff>
    </xdr:from>
    <xdr:ext cx="469744" cy="259045"/>
    <xdr:sp macro="" textlink="">
      <xdr:nvSpPr>
        <xdr:cNvPr id="160" name="n_4mainValue債務償還比率">
          <a:extLst>
            <a:ext uri="{FF2B5EF4-FFF2-40B4-BE49-F238E27FC236}">
              <a16:creationId xmlns:a16="http://schemas.microsoft.com/office/drawing/2014/main" id="{AC3DDEDC-3411-4EB0-9CF3-8197EEE06E4A}"/>
            </a:ext>
          </a:extLst>
        </xdr:cNvPr>
        <xdr:cNvSpPr txBox="1"/>
      </xdr:nvSpPr>
      <xdr:spPr>
        <a:xfrm>
          <a:off x="11563427" y="5372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E060E87-0165-4E2B-833F-8E91308D08EB}"/>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36A31FB5-8DD2-4F2D-A0AE-6B09D2D8F051}"/>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8A30A19B-F5E2-46DA-AAE1-E0D289FD4079}"/>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9A1FB140-32D3-4713-9FA1-B4388E75395D}"/>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22A4E763-68F4-4B49-A72F-01A8841B13DB}"/>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578C6DA5-0585-45FD-A780-915266EBA205}"/>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F43C2E5-0315-47F6-BA24-41C8B33AD17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C47A806-1666-4757-B19C-E93504FA239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ED39098-1FB6-4E8F-9F06-B2C132FFC18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8EC5E6A-792B-4BA9-B23F-DF51DABA8A8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4DE38E-48D0-4A40-952F-CC92CFA32BD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5EFFC29-BD14-4E09-8AA2-FA1B3D9846E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4D63D72-678C-4A83-A0AF-35DADD80D48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923EA5A-930C-46A7-A3CB-0B364DE4F53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D3FF4A4-CD3D-4E5C-AB11-C7F597E430B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29F7185-A28A-4781-89AE-71D1FF20B46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22,137
21,921
130.55
24,700,861
23,938,998
553,731
9,421,672
20,129,340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1A32C2E-5205-4439-871B-C991DFEDFD7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AED6583-8286-4442-AD91-520D2973461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EA84FBB-E107-4551-A119-7C61DCBA666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04D29A3-F28D-4E25-A3B3-49C4CEE21DF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611295A-A186-4F66-A7E7-C97507AE850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F7F03C2-DB55-4D58-8BDB-5D95037962D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2029EB9-A8ED-430C-9C36-04FF83A4F8D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6A591CB-B3B2-42AF-B804-65644EC1B6C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4C020D8-8F96-420D-AF33-DD705202BE9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17D31F3-7B9F-4C8B-808A-6519BFA1FC7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6C25DC4-8F5C-40B9-B749-E5F9D1BB9AE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4310A8B-2CDB-4EB5-97F1-8A5FFD76260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5DEA147-FBE4-4AA1-88B1-F0D428ED1E8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6EC2746-488A-43B6-8D70-5534A554B34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C219BF8-806C-45EB-9C24-6016A88D701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8E23300-DC42-4369-93F3-C908B7E43F9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F22393A-5806-4A79-9FAC-27EB945651C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0ECE435-9BDE-4526-A0ED-3E21E15462D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0ACB01D-7191-4972-95D8-291F3476625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98DB677-EA44-4733-AE39-35DC8E0E339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FA9B9A9-D8FE-4691-89CA-991852C4346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002BD68-4067-47CD-AE29-04032530CEB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B16E0D2-7157-422B-A123-3CC30009FB4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4CA13F9-A730-40A9-BAFF-2C04E2D5E29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00106E8-FBAE-4090-B781-FD83BF4439D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106EAD2-7477-4C46-B6F0-463C12B1DE8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CDF8432-9CD9-4E98-8145-9FBC6BEA0F6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4E1BC5B-4CD7-4CB2-A918-A24EA1944BC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A8A3677-D6A4-42E2-BDF3-3919DB2A52F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00A7969-1DE0-4C96-9A3D-E7B3746E01E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F1BE4A6-50B7-424C-990C-9303AE007B2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AB38F07-FC03-4B4D-8A93-C19B6744C2A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1E05794-A838-437C-9B8E-8546BAA8174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220D29D-9209-4599-A1A3-5F393A70114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65BA48B-7BCD-4261-95B7-4D4391EE50A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F84DC63-F78E-44BD-A08B-21BA2C728FB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0EBFC32-0B6E-4F52-AC12-CBDCCAA7B94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17EB4DC-0F33-4A8F-92D4-C5E7DEA5C05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E66D412-9DF8-4E5B-9DD9-CEEF2FD0F58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AAC6EA5-7AFE-4470-B266-8AEED580319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9C77C5F-0584-40F3-A489-6EE6922E710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17A85DD-8005-4F0A-9B99-801812684447}"/>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3063AC2-DE6C-49DE-AC2B-4721D120B04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5231698-9779-4CC0-A859-904F9E40D6CE}"/>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47A8B6E-DD49-4DB5-A873-C12419DF0C5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20955</xdr:rowOff>
    </xdr:from>
    <xdr:to>
      <xdr:col>24</xdr:col>
      <xdr:colOff>62865</xdr:colOff>
      <xdr:row>42</xdr:row>
      <xdr:rowOff>32385</xdr:rowOff>
    </xdr:to>
    <xdr:cxnSp macro="">
      <xdr:nvCxnSpPr>
        <xdr:cNvPr id="57" name="直線コネクタ 56">
          <a:extLst>
            <a:ext uri="{FF2B5EF4-FFF2-40B4-BE49-F238E27FC236}">
              <a16:creationId xmlns:a16="http://schemas.microsoft.com/office/drawing/2014/main" id="{32AE59F8-542C-4324-A834-7B721239AC23}"/>
            </a:ext>
          </a:extLst>
        </xdr:cNvPr>
        <xdr:cNvCxnSpPr/>
      </xdr:nvCxnSpPr>
      <xdr:spPr>
        <a:xfrm flipV="1">
          <a:off x="4634865" y="5678805"/>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36212</xdr:rowOff>
    </xdr:from>
    <xdr:ext cx="405111" cy="259045"/>
    <xdr:sp macro="" textlink="">
      <xdr:nvSpPr>
        <xdr:cNvPr id="58" name="【道路】&#10;有形固定資産減価償却率最小値テキスト">
          <a:extLst>
            <a:ext uri="{FF2B5EF4-FFF2-40B4-BE49-F238E27FC236}">
              <a16:creationId xmlns:a16="http://schemas.microsoft.com/office/drawing/2014/main" id="{C7BF53C1-347B-4F64-98D9-6B4726005890}"/>
            </a:ext>
          </a:extLst>
        </xdr:cNvPr>
        <xdr:cNvSpPr txBox="1"/>
      </xdr:nvSpPr>
      <xdr:spPr>
        <a:xfrm>
          <a:off x="4673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32385</xdr:rowOff>
    </xdr:from>
    <xdr:to>
      <xdr:col>24</xdr:col>
      <xdr:colOff>152400</xdr:colOff>
      <xdr:row>42</xdr:row>
      <xdr:rowOff>32385</xdr:rowOff>
    </xdr:to>
    <xdr:cxnSp macro="">
      <xdr:nvCxnSpPr>
        <xdr:cNvPr id="59" name="直線コネクタ 58">
          <a:extLst>
            <a:ext uri="{FF2B5EF4-FFF2-40B4-BE49-F238E27FC236}">
              <a16:creationId xmlns:a16="http://schemas.microsoft.com/office/drawing/2014/main" id="{49EECCC1-802F-4FD5-826F-EC05B322CEF0}"/>
            </a:ext>
          </a:extLst>
        </xdr:cNvPr>
        <xdr:cNvCxnSpPr/>
      </xdr:nvCxnSpPr>
      <xdr:spPr>
        <a:xfrm>
          <a:off x="4546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139082</xdr:rowOff>
    </xdr:from>
    <xdr:ext cx="405111" cy="259045"/>
    <xdr:sp macro="" textlink="">
      <xdr:nvSpPr>
        <xdr:cNvPr id="60" name="【道路】&#10;有形固定資産減価償却率最大値テキスト">
          <a:extLst>
            <a:ext uri="{FF2B5EF4-FFF2-40B4-BE49-F238E27FC236}">
              <a16:creationId xmlns:a16="http://schemas.microsoft.com/office/drawing/2014/main" id="{176347CD-964B-422C-9862-237146E04542}"/>
            </a:ext>
          </a:extLst>
        </xdr:cNvPr>
        <xdr:cNvSpPr txBox="1"/>
      </xdr:nvSpPr>
      <xdr:spPr>
        <a:xfrm>
          <a:off x="467360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20955</xdr:rowOff>
    </xdr:from>
    <xdr:to>
      <xdr:col>24</xdr:col>
      <xdr:colOff>152400</xdr:colOff>
      <xdr:row>33</xdr:row>
      <xdr:rowOff>20955</xdr:rowOff>
    </xdr:to>
    <xdr:cxnSp macro="">
      <xdr:nvCxnSpPr>
        <xdr:cNvPr id="61" name="直線コネクタ 60">
          <a:extLst>
            <a:ext uri="{FF2B5EF4-FFF2-40B4-BE49-F238E27FC236}">
              <a16:creationId xmlns:a16="http://schemas.microsoft.com/office/drawing/2014/main" id="{B5877084-093A-45E3-91C1-E7ECF1A9B566}"/>
            </a:ext>
          </a:extLst>
        </xdr:cNvPr>
        <xdr:cNvCxnSpPr/>
      </xdr:nvCxnSpPr>
      <xdr:spPr>
        <a:xfrm>
          <a:off x="4546600" y="567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33037</xdr:rowOff>
    </xdr:from>
    <xdr:ext cx="405111" cy="259045"/>
    <xdr:sp macro="" textlink="">
      <xdr:nvSpPr>
        <xdr:cNvPr id="62" name="【道路】&#10;有形固定資産減価償却率平均値テキスト">
          <a:extLst>
            <a:ext uri="{FF2B5EF4-FFF2-40B4-BE49-F238E27FC236}">
              <a16:creationId xmlns:a16="http://schemas.microsoft.com/office/drawing/2014/main" id="{BB6267D1-8920-4E95-A482-3D59F6367720}"/>
            </a:ext>
          </a:extLst>
        </xdr:cNvPr>
        <xdr:cNvSpPr txBox="1"/>
      </xdr:nvSpPr>
      <xdr:spPr>
        <a:xfrm>
          <a:off x="4673600" y="637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2A9D049A-9321-480F-A3C0-39244A983D26}"/>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4" name="フローチャート: 判断 63">
          <a:extLst>
            <a:ext uri="{FF2B5EF4-FFF2-40B4-BE49-F238E27FC236}">
              <a16:creationId xmlns:a16="http://schemas.microsoft.com/office/drawing/2014/main" id="{D325F0B5-1BD9-405F-90A7-A338F6E2D016}"/>
            </a:ext>
          </a:extLst>
        </xdr:cNvPr>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5" name="フローチャート: 判断 64">
          <a:extLst>
            <a:ext uri="{FF2B5EF4-FFF2-40B4-BE49-F238E27FC236}">
              <a16:creationId xmlns:a16="http://schemas.microsoft.com/office/drawing/2014/main" id="{C1239995-E27A-4319-82B8-AE175E5998E2}"/>
            </a:ext>
          </a:extLst>
        </xdr:cNvPr>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78740</xdr:rowOff>
    </xdr:from>
    <xdr:to>
      <xdr:col>10</xdr:col>
      <xdr:colOff>165100</xdr:colOff>
      <xdr:row>38</xdr:row>
      <xdr:rowOff>8890</xdr:rowOff>
    </xdr:to>
    <xdr:sp macro="" textlink="">
      <xdr:nvSpPr>
        <xdr:cNvPr id="66" name="フローチャート: 判断 65">
          <a:extLst>
            <a:ext uri="{FF2B5EF4-FFF2-40B4-BE49-F238E27FC236}">
              <a16:creationId xmlns:a16="http://schemas.microsoft.com/office/drawing/2014/main" id="{B1EAF6A2-35EC-4B9D-AA44-BC89AEAE0FD4}"/>
            </a:ext>
          </a:extLst>
        </xdr:cNvPr>
        <xdr:cNvSpPr/>
      </xdr:nvSpPr>
      <xdr:spPr>
        <a:xfrm>
          <a:off x="1968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65405</xdr:rowOff>
    </xdr:from>
    <xdr:to>
      <xdr:col>6</xdr:col>
      <xdr:colOff>38100</xdr:colOff>
      <xdr:row>37</xdr:row>
      <xdr:rowOff>167005</xdr:rowOff>
    </xdr:to>
    <xdr:sp macro="" textlink="">
      <xdr:nvSpPr>
        <xdr:cNvPr id="67" name="フローチャート: 判断 66">
          <a:extLst>
            <a:ext uri="{FF2B5EF4-FFF2-40B4-BE49-F238E27FC236}">
              <a16:creationId xmlns:a16="http://schemas.microsoft.com/office/drawing/2014/main" id="{A9C2C5A8-1B4A-459B-BC72-EB94392EE1AE}"/>
            </a:ext>
          </a:extLst>
        </xdr:cNvPr>
        <xdr:cNvSpPr/>
      </xdr:nvSpPr>
      <xdr:spPr>
        <a:xfrm>
          <a:off x="107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E9F328D-DE97-44E4-9F1D-8E456D61F89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B800BAD-3674-4BB0-8166-F8FB64991E9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6B0A503-2B68-4126-A5CD-AD25EA5220B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7115869-00CF-49A3-8D6F-C00EDAD02C9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651EABC-5286-4599-95E4-D299AB24A3B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40640</xdr:rowOff>
    </xdr:from>
    <xdr:to>
      <xdr:col>24</xdr:col>
      <xdr:colOff>114300</xdr:colOff>
      <xdr:row>40</xdr:row>
      <xdr:rowOff>142240</xdr:rowOff>
    </xdr:to>
    <xdr:sp macro="" textlink="">
      <xdr:nvSpPr>
        <xdr:cNvPr id="73" name="楕円 72">
          <a:extLst>
            <a:ext uri="{FF2B5EF4-FFF2-40B4-BE49-F238E27FC236}">
              <a16:creationId xmlns:a16="http://schemas.microsoft.com/office/drawing/2014/main" id="{4450D60C-B622-4F0A-9BC7-30C7CA009E5B}"/>
            </a:ext>
          </a:extLst>
        </xdr:cNvPr>
        <xdr:cNvSpPr/>
      </xdr:nvSpPr>
      <xdr:spPr>
        <a:xfrm>
          <a:off x="45847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19067</xdr:rowOff>
    </xdr:from>
    <xdr:ext cx="405111" cy="259045"/>
    <xdr:sp macro="" textlink="">
      <xdr:nvSpPr>
        <xdr:cNvPr id="74" name="【道路】&#10;有形固定資産減価償却率該当値テキスト">
          <a:extLst>
            <a:ext uri="{FF2B5EF4-FFF2-40B4-BE49-F238E27FC236}">
              <a16:creationId xmlns:a16="http://schemas.microsoft.com/office/drawing/2014/main" id="{214D2CDE-397F-4258-A1D8-E83256559D00}"/>
            </a:ext>
          </a:extLst>
        </xdr:cNvPr>
        <xdr:cNvSpPr txBox="1"/>
      </xdr:nvSpPr>
      <xdr:spPr>
        <a:xfrm>
          <a:off x="4673600" y="687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23495</xdr:rowOff>
    </xdr:from>
    <xdr:to>
      <xdr:col>20</xdr:col>
      <xdr:colOff>38100</xdr:colOff>
      <xdr:row>40</xdr:row>
      <xdr:rowOff>125095</xdr:rowOff>
    </xdr:to>
    <xdr:sp macro="" textlink="">
      <xdr:nvSpPr>
        <xdr:cNvPr id="75" name="楕円 74">
          <a:extLst>
            <a:ext uri="{FF2B5EF4-FFF2-40B4-BE49-F238E27FC236}">
              <a16:creationId xmlns:a16="http://schemas.microsoft.com/office/drawing/2014/main" id="{9BB98036-20A4-4AA3-BF0E-0775C4CECCA7}"/>
            </a:ext>
          </a:extLst>
        </xdr:cNvPr>
        <xdr:cNvSpPr/>
      </xdr:nvSpPr>
      <xdr:spPr>
        <a:xfrm>
          <a:off x="3746500" y="68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74295</xdr:rowOff>
    </xdr:from>
    <xdr:to>
      <xdr:col>24</xdr:col>
      <xdr:colOff>63500</xdr:colOff>
      <xdr:row>40</xdr:row>
      <xdr:rowOff>91440</xdr:rowOff>
    </xdr:to>
    <xdr:cxnSp macro="">
      <xdr:nvCxnSpPr>
        <xdr:cNvPr id="76" name="直線コネクタ 75">
          <a:extLst>
            <a:ext uri="{FF2B5EF4-FFF2-40B4-BE49-F238E27FC236}">
              <a16:creationId xmlns:a16="http://schemas.microsoft.com/office/drawing/2014/main" id="{BEA68F5D-1229-4CEB-A235-54E480E255A2}"/>
            </a:ext>
          </a:extLst>
        </xdr:cNvPr>
        <xdr:cNvCxnSpPr/>
      </xdr:nvCxnSpPr>
      <xdr:spPr>
        <a:xfrm>
          <a:off x="3797300" y="693229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17780</xdr:rowOff>
    </xdr:from>
    <xdr:to>
      <xdr:col>15</xdr:col>
      <xdr:colOff>101600</xdr:colOff>
      <xdr:row>40</xdr:row>
      <xdr:rowOff>119380</xdr:rowOff>
    </xdr:to>
    <xdr:sp macro="" textlink="">
      <xdr:nvSpPr>
        <xdr:cNvPr id="77" name="楕円 76">
          <a:extLst>
            <a:ext uri="{FF2B5EF4-FFF2-40B4-BE49-F238E27FC236}">
              <a16:creationId xmlns:a16="http://schemas.microsoft.com/office/drawing/2014/main" id="{4989293B-A254-40B4-A8E4-03AB5B203E34}"/>
            </a:ext>
          </a:extLst>
        </xdr:cNvPr>
        <xdr:cNvSpPr/>
      </xdr:nvSpPr>
      <xdr:spPr>
        <a:xfrm>
          <a:off x="2857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68580</xdr:rowOff>
    </xdr:from>
    <xdr:to>
      <xdr:col>19</xdr:col>
      <xdr:colOff>177800</xdr:colOff>
      <xdr:row>40</xdr:row>
      <xdr:rowOff>74295</xdr:rowOff>
    </xdr:to>
    <xdr:cxnSp macro="">
      <xdr:nvCxnSpPr>
        <xdr:cNvPr id="78" name="直線コネクタ 77">
          <a:extLst>
            <a:ext uri="{FF2B5EF4-FFF2-40B4-BE49-F238E27FC236}">
              <a16:creationId xmlns:a16="http://schemas.microsoft.com/office/drawing/2014/main" id="{533843A3-4B46-4DEE-A65F-722AF2B9A5C9}"/>
            </a:ext>
          </a:extLst>
        </xdr:cNvPr>
        <xdr:cNvCxnSpPr/>
      </xdr:nvCxnSpPr>
      <xdr:spPr>
        <a:xfrm>
          <a:off x="2908300" y="69265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162560</xdr:rowOff>
    </xdr:from>
    <xdr:to>
      <xdr:col>10</xdr:col>
      <xdr:colOff>165100</xdr:colOff>
      <xdr:row>40</xdr:row>
      <xdr:rowOff>92710</xdr:rowOff>
    </xdr:to>
    <xdr:sp macro="" textlink="">
      <xdr:nvSpPr>
        <xdr:cNvPr id="79" name="楕円 78">
          <a:extLst>
            <a:ext uri="{FF2B5EF4-FFF2-40B4-BE49-F238E27FC236}">
              <a16:creationId xmlns:a16="http://schemas.microsoft.com/office/drawing/2014/main" id="{2D58C334-7B95-4725-BF71-F8F7A2BA9A1F}"/>
            </a:ext>
          </a:extLst>
        </xdr:cNvPr>
        <xdr:cNvSpPr/>
      </xdr:nvSpPr>
      <xdr:spPr>
        <a:xfrm>
          <a:off x="1968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41910</xdr:rowOff>
    </xdr:from>
    <xdr:to>
      <xdr:col>15</xdr:col>
      <xdr:colOff>50800</xdr:colOff>
      <xdr:row>40</xdr:row>
      <xdr:rowOff>68580</xdr:rowOff>
    </xdr:to>
    <xdr:cxnSp macro="">
      <xdr:nvCxnSpPr>
        <xdr:cNvPr id="80" name="直線コネクタ 79">
          <a:extLst>
            <a:ext uri="{FF2B5EF4-FFF2-40B4-BE49-F238E27FC236}">
              <a16:creationId xmlns:a16="http://schemas.microsoft.com/office/drawing/2014/main" id="{A66A7A12-C924-4DE5-B55B-1DD890D3CAAC}"/>
            </a:ext>
          </a:extLst>
        </xdr:cNvPr>
        <xdr:cNvCxnSpPr/>
      </xdr:nvCxnSpPr>
      <xdr:spPr>
        <a:xfrm>
          <a:off x="2019300" y="68999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133985</xdr:rowOff>
    </xdr:from>
    <xdr:to>
      <xdr:col>6</xdr:col>
      <xdr:colOff>38100</xdr:colOff>
      <xdr:row>40</xdr:row>
      <xdr:rowOff>64135</xdr:rowOff>
    </xdr:to>
    <xdr:sp macro="" textlink="">
      <xdr:nvSpPr>
        <xdr:cNvPr id="81" name="楕円 80">
          <a:extLst>
            <a:ext uri="{FF2B5EF4-FFF2-40B4-BE49-F238E27FC236}">
              <a16:creationId xmlns:a16="http://schemas.microsoft.com/office/drawing/2014/main" id="{FE48D5BA-F08A-4D0C-94E9-4D55FBAD27AB}"/>
            </a:ext>
          </a:extLst>
        </xdr:cNvPr>
        <xdr:cNvSpPr/>
      </xdr:nvSpPr>
      <xdr:spPr>
        <a:xfrm>
          <a:off x="1079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13335</xdr:rowOff>
    </xdr:from>
    <xdr:to>
      <xdr:col>10</xdr:col>
      <xdr:colOff>114300</xdr:colOff>
      <xdr:row>40</xdr:row>
      <xdr:rowOff>41910</xdr:rowOff>
    </xdr:to>
    <xdr:cxnSp macro="">
      <xdr:nvCxnSpPr>
        <xdr:cNvPr id="82" name="直線コネクタ 81">
          <a:extLst>
            <a:ext uri="{FF2B5EF4-FFF2-40B4-BE49-F238E27FC236}">
              <a16:creationId xmlns:a16="http://schemas.microsoft.com/office/drawing/2014/main" id="{F378C4BC-9148-405C-A6A7-29A1FCF0127C}"/>
            </a:ext>
          </a:extLst>
        </xdr:cNvPr>
        <xdr:cNvCxnSpPr/>
      </xdr:nvCxnSpPr>
      <xdr:spPr>
        <a:xfrm>
          <a:off x="1130300" y="687133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59707</xdr:rowOff>
    </xdr:from>
    <xdr:ext cx="405111" cy="259045"/>
    <xdr:sp macro="" textlink="">
      <xdr:nvSpPr>
        <xdr:cNvPr id="83" name="n_1aveValue【道路】&#10;有形固定資産減価償却率">
          <a:extLst>
            <a:ext uri="{FF2B5EF4-FFF2-40B4-BE49-F238E27FC236}">
              <a16:creationId xmlns:a16="http://schemas.microsoft.com/office/drawing/2014/main" id="{AE081880-C354-4ED0-8F9F-9EE928DB3FF3}"/>
            </a:ext>
          </a:extLst>
        </xdr:cNvPr>
        <xdr:cNvSpPr txBox="1"/>
      </xdr:nvSpPr>
      <xdr:spPr>
        <a:xfrm>
          <a:off x="35820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52087</xdr:rowOff>
    </xdr:from>
    <xdr:ext cx="405111" cy="259045"/>
    <xdr:sp macro="" textlink="">
      <xdr:nvSpPr>
        <xdr:cNvPr id="84" name="n_2aveValue【道路】&#10;有形固定資産減価償却率">
          <a:extLst>
            <a:ext uri="{FF2B5EF4-FFF2-40B4-BE49-F238E27FC236}">
              <a16:creationId xmlns:a16="http://schemas.microsoft.com/office/drawing/2014/main" id="{CDC25EE5-C03B-489D-A377-37A5A84BBB22}"/>
            </a:ext>
          </a:extLst>
        </xdr:cNvPr>
        <xdr:cNvSpPr txBox="1"/>
      </xdr:nvSpPr>
      <xdr:spPr>
        <a:xfrm>
          <a:off x="2705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25417</xdr:rowOff>
    </xdr:from>
    <xdr:ext cx="405111" cy="259045"/>
    <xdr:sp macro="" textlink="">
      <xdr:nvSpPr>
        <xdr:cNvPr id="85" name="n_3aveValue【道路】&#10;有形固定資産減価償却率">
          <a:extLst>
            <a:ext uri="{FF2B5EF4-FFF2-40B4-BE49-F238E27FC236}">
              <a16:creationId xmlns:a16="http://schemas.microsoft.com/office/drawing/2014/main" id="{AF96ED66-834D-4725-B7DC-7AE7DACFA189}"/>
            </a:ext>
          </a:extLst>
        </xdr:cNvPr>
        <xdr:cNvSpPr txBox="1"/>
      </xdr:nvSpPr>
      <xdr:spPr>
        <a:xfrm>
          <a:off x="1816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12082</xdr:rowOff>
    </xdr:from>
    <xdr:ext cx="405111" cy="259045"/>
    <xdr:sp macro="" textlink="">
      <xdr:nvSpPr>
        <xdr:cNvPr id="86" name="n_4aveValue【道路】&#10;有形固定資産減価償却率">
          <a:extLst>
            <a:ext uri="{FF2B5EF4-FFF2-40B4-BE49-F238E27FC236}">
              <a16:creationId xmlns:a16="http://schemas.microsoft.com/office/drawing/2014/main" id="{758D52F4-4868-422D-BEC0-76952D649E2B}"/>
            </a:ext>
          </a:extLst>
        </xdr:cNvPr>
        <xdr:cNvSpPr txBox="1"/>
      </xdr:nvSpPr>
      <xdr:spPr>
        <a:xfrm>
          <a:off x="9277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116222</xdr:rowOff>
    </xdr:from>
    <xdr:ext cx="405111" cy="259045"/>
    <xdr:sp macro="" textlink="">
      <xdr:nvSpPr>
        <xdr:cNvPr id="87" name="n_1mainValue【道路】&#10;有形固定資産減価償却率">
          <a:extLst>
            <a:ext uri="{FF2B5EF4-FFF2-40B4-BE49-F238E27FC236}">
              <a16:creationId xmlns:a16="http://schemas.microsoft.com/office/drawing/2014/main" id="{AECE686E-C49A-4E6E-90CA-C8861EA731F5}"/>
            </a:ext>
          </a:extLst>
        </xdr:cNvPr>
        <xdr:cNvSpPr txBox="1"/>
      </xdr:nvSpPr>
      <xdr:spPr>
        <a:xfrm>
          <a:off x="3582044" y="697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110507</xdr:rowOff>
    </xdr:from>
    <xdr:ext cx="405111" cy="259045"/>
    <xdr:sp macro="" textlink="">
      <xdr:nvSpPr>
        <xdr:cNvPr id="88" name="n_2mainValue【道路】&#10;有形固定資産減価償却率">
          <a:extLst>
            <a:ext uri="{FF2B5EF4-FFF2-40B4-BE49-F238E27FC236}">
              <a16:creationId xmlns:a16="http://schemas.microsoft.com/office/drawing/2014/main" id="{0D7F39CC-71BF-443E-83CE-402F128A8E36}"/>
            </a:ext>
          </a:extLst>
        </xdr:cNvPr>
        <xdr:cNvSpPr txBox="1"/>
      </xdr:nvSpPr>
      <xdr:spPr>
        <a:xfrm>
          <a:off x="2705744" y="696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83837</xdr:rowOff>
    </xdr:from>
    <xdr:ext cx="405111" cy="259045"/>
    <xdr:sp macro="" textlink="">
      <xdr:nvSpPr>
        <xdr:cNvPr id="89" name="n_3mainValue【道路】&#10;有形固定資産減価償却率">
          <a:extLst>
            <a:ext uri="{FF2B5EF4-FFF2-40B4-BE49-F238E27FC236}">
              <a16:creationId xmlns:a16="http://schemas.microsoft.com/office/drawing/2014/main" id="{BA72F0FE-587C-4910-B53B-DC56782F17DE}"/>
            </a:ext>
          </a:extLst>
        </xdr:cNvPr>
        <xdr:cNvSpPr txBox="1"/>
      </xdr:nvSpPr>
      <xdr:spPr>
        <a:xfrm>
          <a:off x="18167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55262</xdr:rowOff>
    </xdr:from>
    <xdr:ext cx="405111" cy="259045"/>
    <xdr:sp macro="" textlink="">
      <xdr:nvSpPr>
        <xdr:cNvPr id="90" name="n_4mainValue【道路】&#10;有形固定資産減価償却率">
          <a:extLst>
            <a:ext uri="{FF2B5EF4-FFF2-40B4-BE49-F238E27FC236}">
              <a16:creationId xmlns:a16="http://schemas.microsoft.com/office/drawing/2014/main" id="{5C921CF0-AEC0-45F0-8A51-1841E6673EA5}"/>
            </a:ext>
          </a:extLst>
        </xdr:cNvPr>
        <xdr:cNvSpPr txBox="1"/>
      </xdr:nvSpPr>
      <xdr:spPr>
        <a:xfrm>
          <a:off x="927744" y="691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49D96DF-730A-438B-BB69-DA65323E02A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E62546C-EDA8-47E7-8966-F09D92C552B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5F6F971-5BCD-468F-8E4D-228338F9B9B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98423C8-233D-4955-A4EB-9972C44E628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7F76FAE4-C7E4-44E6-A7E9-C34D722C6A6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982738B-F99C-4AD6-8FE6-F7F324A7B52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1E5A445-A716-438A-9090-2DD3D1993E3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82C8877-9103-41D2-AD56-46022006796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B8784D71-7D29-4BE6-A811-6E9219D51A6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8367852-D794-44F7-A649-A302095500C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4A861B82-54ED-4299-86A4-C0C7BA066918}"/>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96D2A102-48D7-4C0F-B222-0149D132E2A3}"/>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DC1CFD84-A4BA-4D5D-94D6-E840D5FD9907}"/>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8D38A87-CF03-4719-8D30-C53A062799AF}"/>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DAF6AE6-62B4-4E68-8C94-1CFEB75A907E}"/>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A6F37ACD-7ECE-4B53-8AAB-01F4DAF3F12B}"/>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BB97FEA-6CAA-4C7A-8728-9D9DCDCE95BF}"/>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D4FC7C76-C41A-4E97-9D65-D9576B74942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C921DA59-4E35-457A-879A-CC3ED9C3F5D1}"/>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A62E7D8B-9CEF-448A-BCB2-CDCF8DB52B1A}"/>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2FEACDEA-5055-4960-AD34-C83E603D4FF4}"/>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8565BEAB-4157-4AB3-B2A5-6362F35D9909}"/>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9B615CE1-AE89-471C-8684-0B32C840E98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0A10890C-E1EA-498E-859F-7869691452F5}"/>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5E0099EB-F19A-4A03-BD4C-98AD673B873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118676</xdr:rowOff>
    </xdr:from>
    <xdr:to>
      <xdr:col>54</xdr:col>
      <xdr:colOff>189865</xdr:colOff>
      <xdr:row>42</xdr:row>
      <xdr:rowOff>13063</xdr:rowOff>
    </xdr:to>
    <xdr:cxnSp macro="">
      <xdr:nvCxnSpPr>
        <xdr:cNvPr id="116" name="直線コネクタ 115">
          <a:extLst>
            <a:ext uri="{FF2B5EF4-FFF2-40B4-BE49-F238E27FC236}">
              <a16:creationId xmlns:a16="http://schemas.microsoft.com/office/drawing/2014/main" id="{BF5DEA8B-5476-4A74-86A4-11F9F6506AB0}"/>
            </a:ext>
          </a:extLst>
        </xdr:cNvPr>
        <xdr:cNvCxnSpPr/>
      </xdr:nvCxnSpPr>
      <xdr:spPr>
        <a:xfrm flipV="1">
          <a:off x="10476865" y="5605076"/>
          <a:ext cx="0" cy="1608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16890</xdr:rowOff>
    </xdr:from>
    <xdr:ext cx="469744" cy="259045"/>
    <xdr:sp macro="" textlink="">
      <xdr:nvSpPr>
        <xdr:cNvPr id="117" name="【道路】&#10;一人当たり延長最小値テキスト">
          <a:extLst>
            <a:ext uri="{FF2B5EF4-FFF2-40B4-BE49-F238E27FC236}">
              <a16:creationId xmlns:a16="http://schemas.microsoft.com/office/drawing/2014/main" id="{CE36D110-FB59-4505-B9A7-770D8D3D37B0}"/>
            </a:ext>
          </a:extLst>
        </xdr:cNvPr>
        <xdr:cNvSpPr txBox="1"/>
      </xdr:nvSpPr>
      <xdr:spPr>
        <a:xfrm>
          <a:off x="10515600" y="72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13063</xdr:rowOff>
    </xdr:from>
    <xdr:to>
      <xdr:col>55</xdr:col>
      <xdr:colOff>88900</xdr:colOff>
      <xdr:row>42</xdr:row>
      <xdr:rowOff>13063</xdr:rowOff>
    </xdr:to>
    <xdr:cxnSp macro="">
      <xdr:nvCxnSpPr>
        <xdr:cNvPr id="118" name="直線コネクタ 117">
          <a:extLst>
            <a:ext uri="{FF2B5EF4-FFF2-40B4-BE49-F238E27FC236}">
              <a16:creationId xmlns:a16="http://schemas.microsoft.com/office/drawing/2014/main" id="{1984E8AD-C17F-4248-894C-57F5AACFB60B}"/>
            </a:ext>
          </a:extLst>
        </xdr:cNvPr>
        <xdr:cNvCxnSpPr/>
      </xdr:nvCxnSpPr>
      <xdr:spPr>
        <a:xfrm>
          <a:off x="10388600" y="721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65353</xdr:rowOff>
    </xdr:from>
    <xdr:ext cx="599010" cy="259045"/>
    <xdr:sp macro="" textlink="">
      <xdr:nvSpPr>
        <xdr:cNvPr id="119" name="【道路】&#10;一人当たり延長最大値テキスト">
          <a:extLst>
            <a:ext uri="{FF2B5EF4-FFF2-40B4-BE49-F238E27FC236}">
              <a16:creationId xmlns:a16="http://schemas.microsoft.com/office/drawing/2014/main" id="{3FCD021B-4B67-432A-BF54-0ED2C92A780E}"/>
            </a:ext>
          </a:extLst>
        </xdr:cNvPr>
        <xdr:cNvSpPr txBox="1"/>
      </xdr:nvSpPr>
      <xdr:spPr>
        <a:xfrm>
          <a:off x="10515600" y="53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118676</xdr:rowOff>
    </xdr:from>
    <xdr:to>
      <xdr:col>55</xdr:col>
      <xdr:colOff>88900</xdr:colOff>
      <xdr:row>32</xdr:row>
      <xdr:rowOff>118676</xdr:rowOff>
    </xdr:to>
    <xdr:cxnSp macro="">
      <xdr:nvCxnSpPr>
        <xdr:cNvPr id="120" name="直線コネクタ 119">
          <a:extLst>
            <a:ext uri="{FF2B5EF4-FFF2-40B4-BE49-F238E27FC236}">
              <a16:creationId xmlns:a16="http://schemas.microsoft.com/office/drawing/2014/main" id="{55E3663A-04CA-43B1-A39E-2AE4B595E832}"/>
            </a:ext>
          </a:extLst>
        </xdr:cNvPr>
        <xdr:cNvCxnSpPr/>
      </xdr:nvCxnSpPr>
      <xdr:spPr>
        <a:xfrm>
          <a:off x="10388600" y="560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79429</xdr:rowOff>
    </xdr:from>
    <xdr:ext cx="534377" cy="259045"/>
    <xdr:sp macro="" textlink="">
      <xdr:nvSpPr>
        <xdr:cNvPr id="121" name="【道路】&#10;一人当たり延長平均値テキスト">
          <a:extLst>
            <a:ext uri="{FF2B5EF4-FFF2-40B4-BE49-F238E27FC236}">
              <a16:creationId xmlns:a16="http://schemas.microsoft.com/office/drawing/2014/main" id="{6640F109-C09A-44C3-B997-C249FA526549}"/>
            </a:ext>
          </a:extLst>
        </xdr:cNvPr>
        <xdr:cNvSpPr txBox="1"/>
      </xdr:nvSpPr>
      <xdr:spPr>
        <a:xfrm>
          <a:off x="10515600" y="6937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101002</xdr:rowOff>
    </xdr:from>
    <xdr:to>
      <xdr:col>55</xdr:col>
      <xdr:colOff>50800</xdr:colOff>
      <xdr:row>41</xdr:row>
      <xdr:rowOff>31152</xdr:rowOff>
    </xdr:to>
    <xdr:sp macro="" textlink="">
      <xdr:nvSpPr>
        <xdr:cNvPr id="122" name="フローチャート: 判断 121">
          <a:extLst>
            <a:ext uri="{FF2B5EF4-FFF2-40B4-BE49-F238E27FC236}">
              <a16:creationId xmlns:a16="http://schemas.microsoft.com/office/drawing/2014/main" id="{BB2282EF-6FCC-446B-BD25-37F5D8B5D841}"/>
            </a:ext>
          </a:extLst>
        </xdr:cNvPr>
        <xdr:cNvSpPr/>
      </xdr:nvSpPr>
      <xdr:spPr>
        <a:xfrm>
          <a:off x="10426700" y="695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105280</xdr:rowOff>
    </xdr:from>
    <xdr:to>
      <xdr:col>50</xdr:col>
      <xdr:colOff>165100</xdr:colOff>
      <xdr:row>41</xdr:row>
      <xdr:rowOff>35430</xdr:rowOff>
    </xdr:to>
    <xdr:sp macro="" textlink="">
      <xdr:nvSpPr>
        <xdr:cNvPr id="123" name="フローチャート: 判断 122">
          <a:extLst>
            <a:ext uri="{FF2B5EF4-FFF2-40B4-BE49-F238E27FC236}">
              <a16:creationId xmlns:a16="http://schemas.microsoft.com/office/drawing/2014/main" id="{EAC82B47-F77C-4A82-BBFB-2C6C0CC50773}"/>
            </a:ext>
          </a:extLst>
        </xdr:cNvPr>
        <xdr:cNvSpPr/>
      </xdr:nvSpPr>
      <xdr:spPr>
        <a:xfrm>
          <a:off x="9588500" y="69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115686</xdr:rowOff>
    </xdr:from>
    <xdr:to>
      <xdr:col>46</xdr:col>
      <xdr:colOff>38100</xdr:colOff>
      <xdr:row>41</xdr:row>
      <xdr:rowOff>45836</xdr:rowOff>
    </xdr:to>
    <xdr:sp macro="" textlink="">
      <xdr:nvSpPr>
        <xdr:cNvPr id="124" name="フローチャート: 判断 123">
          <a:extLst>
            <a:ext uri="{FF2B5EF4-FFF2-40B4-BE49-F238E27FC236}">
              <a16:creationId xmlns:a16="http://schemas.microsoft.com/office/drawing/2014/main" id="{66EDDE56-3170-4D50-984E-3D3AD9FEEF7B}"/>
            </a:ext>
          </a:extLst>
        </xdr:cNvPr>
        <xdr:cNvSpPr/>
      </xdr:nvSpPr>
      <xdr:spPr>
        <a:xfrm>
          <a:off x="8699500" y="697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131045</xdr:rowOff>
    </xdr:from>
    <xdr:to>
      <xdr:col>41</xdr:col>
      <xdr:colOff>101600</xdr:colOff>
      <xdr:row>41</xdr:row>
      <xdr:rowOff>61195</xdr:rowOff>
    </xdr:to>
    <xdr:sp macro="" textlink="">
      <xdr:nvSpPr>
        <xdr:cNvPr id="125" name="フローチャート: 判断 124">
          <a:extLst>
            <a:ext uri="{FF2B5EF4-FFF2-40B4-BE49-F238E27FC236}">
              <a16:creationId xmlns:a16="http://schemas.microsoft.com/office/drawing/2014/main" id="{3EC1B6FD-F4B4-43D9-93F9-9F00906BDE51}"/>
            </a:ext>
          </a:extLst>
        </xdr:cNvPr>
        <xdr:cNvSpPr/>
      </xdr:nvSpPr>
      <xdr:spPr>
        <a:xfrm>
          <a:off x="7810500" y="698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127780</xdr:rowOff>
    </xdr:from>
    <xdr:to>
      <xdr:col>36</xdr:col>
      <xdr:colOff>165100</xdr:colOff>
      <xdr:row>41</xdr:row>
      <xdr:rowOff>57930</xdr:rowOff>
    </xdr:to>
    <xdr:sp macro="" textlink="">
      <xdr:nvSpPr>
        <xdr:cNvPr id="126" name="フローチャート: 判断 125">
          <a:extLst>
            <a:ext uri="{FF2B5EF4-FFF2-40B4-BE49-F238E27FC236}">
              <a16:creationId xmlns:a16="http://schemas.microsoft.com/office/drawing/2014/main" id="{41FA873E-82A8-4798-A81F-6015EFA96D42}"/>
            </a:ext>
          </a:extLst>
        </xdr:cNvPr>
        <xdr:cNvSpPr/>
      </xdr:nvSpPr>
      <xdr:spPr>
        <a:xfrm>
          <a:off x="6921500" y="69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4D8E0B0-2DD7-46E7-BE59-02E7A004CCF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175568A-7506-4C0D-BAE9-857BD740E04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E830A43-6FA9-42C6-9D72-38312B4B5AC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C027BF76-942A-487F-9DB3-B72DE576D39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88F5B781-3929-4FA8-B7B4-509B2AB5AB4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100174</xdr:rowOff>
    </xdr:from>
    <xdr:to>
      <xdr:col>55</xdr:col>
      <xdr:colOff>50800</xdr:colOff>
      <xdr:row>41</xdr:row>
      <xdr:rowOff>30324</xdr:rowOff>
    </xdr:to>
    <xdr:sp macro="" textlink="">
      <xdr:nvSpPr>
        <xdr:cNvPr id="132" name="楕円 131">
          <a:extLst>
            <a:ext uri="{FF2B5EF4-FFF2-40B4-BE49-F238E27FC236}">
              <a16:creationId xmlns:a16="http://schemas.microsoft.com/office/drawing/2014/main" id="{848CC168-0252-45AC-A7E1-760A3B83559C}"/>
            </a:ext>
          </a:extLst>
        </xdr:cNvPr>
        <xdr:cNvSpPr/>
      </xdr:nvSpPr>
      <xdr:spPr>
        <a:xfrm>
          <a:off x="10426700" y="695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123051</xdr:rowOff>
    </xdr:from>
    <xdr:ext cx="534377" cy="259045"/>
    <xdr:sp macro="" textlink="">
      <xdr:nvSpPr>
        <xdr:cNvPr id="133" name="【道路】&#10;一人当たり延長該当値テキスト">
          <a:extLst>
            <a:ext uri="{FF2B5EF4-FFF2-40B4-BE49-F238E27FC236}">
              <a16:creationId xmlns:a16="http://schemas.microsoft.com/office/drawing/2014/main" id="{84669D31-648B-4BB3-9821-0753EAE42554}"/>
            </a:ext>
          </a:extLst>
        </xdr:cNvPr>
        <xdr:cNvSpPr txBox="1"/>
      </xdr:nvSpPr>
      <xdr:spPr>
        <a:xfrm>
          <a:off x="10515600" y="680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105040</xdr:rowOff>
    </xdr:from>
    <xdr:to>
      <xdr:col>50</xdr:col>
      <xdr:colOff>165100</xdr:colOff>
      <xdr:row>41</xdr:row>
      <xdr:rowOff>35190</xdr:rowOff>
    </xdr:to>
    <xdr:sp macro="" textlink="">
      <xdr:nvSpPr>
        <xdr:cNvPr id="134" name="楕円 133">
          <a:extLst>
            <a:ext uri="{FF2B5EF4-FFF2-40B4-BE49-F238E27FC236}">
              <a16:creationId xmlns:a16="http://schemas.microsoft.com/office/drawing/2014/main" id="{B7F8E2A2-6240-42AA-8B94-4886FA60BF6F}"/>
            </a:ext>
          </a:extLst>
        </xdr:cNvPr>
        <xdr:cNvSpPr/>
      </xdr:nvSpPr>
      <xdr:spPr>
        <a:xfrm>
          <a:off x="9588500" y="696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150974</xdr:rowOff>
    </xdr:from>
    <xdr:to>
      <xdr:col>55</xdr:col>
      <xdr:colOff>0</xdr:colOff>
      <xdr:row>40</xdr:row>
      <xdr:rowOff>155840</xdr:rowOff>
    </xdr:to>
    <xdr:cxnSp macro="">
      <xdr:nvCxnSpPr>
        <xdr:cNvPr id="135" name="直線コネクタ 134">
          <a:extLst>
            <a:ext uri="{FF2B5EF4-FFF2-40B4-BE49-F238E27FC236}">
              <a16:creationId xmlns:a16="http://schemas.microsoft.com/office/drawing/2014/main" id="{0349A70C-DCAB-41A0-B1B8-C30F94ECD1D1}"/>
            </a:ext>
          </a:extLst>
        </xdr:cNvPr>
        <xdr:cNvCxnSpPr/>
      </xdr:nvCxnSpPr>
      <xdr:spPr>
        <a:xfrm flipV="1">
          <a:off x="9639300" y="7008974"/>
          <a:ext cx="838200" cy="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110309</xdr:rowOff>
    </xdr:from>
    <xdr:to>
      <xdr:col>46</xdr:col>
      <xdr:colOff>38100</xdr:colOff>
      <xdr:row>41</xdr:row>
      <xdr:rowOff>40459</xdr:rowOff>
    </xdr:to>
    <xdr:sp macro="" textlink="">
      <xdr:nvSpPr>
        <xdr:cNvPr id="136" name="楕円 135">
          <a:extLst>
            <a:ext uri="{FF2B5EF4-FFF2-40B4-BE49-F238E27FC236}">
              <a16:creationId xmlns:a16="http://schemas.microsoft.com/office/drawing/2014/main" id="{01116DE3-59CA-4D1E-A7F4-91D40D2F0789}"/>
            </a:ext>
          </a:extLst>
        </xdr:cNvPr>
        <xdr:cNvSpPr/>
      </xdr:nvSpPr>
      <xdr:spPr>
        <a:xfrm>
          <a:off x="8699500" y="6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155840</xdr:rowOff>
    </xdr:from>
    <xdr:to>
      <xdr:col>50</xdr:col>
      <xdr:colOff>114300</xdr:colOff>
      <xdr:row>40</xdr:row>
      <xdr:rowOff>161109</xdr:rowOff>
    </xdr:to>
    <xdr:cxnSp macro="">
      <xdr:nvCxnSpPr>
        <xdr:cNvPr id="137" name="直線コネクタ 136">
          <a:extLst>
            <a:ext uri="{FF2B5EF4-FFF2-40B4-BE49-F238E27FC236}">
              <a16:creationId xmlns:a16="http://schemas.microsoft.com/office/drawing/2014/main" id="{F41714D3-3F6B-4160-9CE0-12799B3915A0}"/>
            </a:ext>
          </a:extLst>
        </xdr:cNvPr>
        <xdr:cNvCxnSpPr/>
      </xdr:nvCxnSpPr>
      <xdr:spPr>
        <a:xfrm flipV="1">
          <a:off x="8750300" y="7013840"/>
          <a:ext cx="889000" cy="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115295</xdr:rowOff>
    </xdr:from>
    <xdr:to>
      <xdr:col>41</xdr:col>
      <xdr:colOff>101600</xdr:colOff>
      <xdr:row>41</xdr:row>
      <xdr:rowOff>45445</xdr:rowOff>
    </xdr:to>
    <xdr:sp macro="" textlink="">
      <xdr:nvSpPr>
        <xdr:cNvPr id="138" name="楕円 137">
          <a:extLst>
            <a:ext uri="{FF2B5EF4-FFF2-40B4-BE49-F238E27FC236}">
              <a16:creationId xmlns:a16="http://schemas.microsoft.com/office/drawing/2014/main" id="{1104A60F-D698-441E-8AB4-6910EEF21B74}"/>
            </a:ext>
          </a:extLst>
        </xdr:cNvPr>
        <xdr:cNvSpPr/>
      </xdr:nvSpPr>
      <xdr:spPr>
        <a:xfrm>
          <a:off x="7810500" y="697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161109</xdr:rowOff>
    </xdr:from>
    <xdr:to>
      <xdr:col>45</xdr:col>
      <xdr:colOff>177800</xdr:colOff>
      <xdr:row>40</xdr:row>
      <xdr:rowOff>166095</xdr:rowOff>
    </xdr:to>
    <xdr:cxnSp macro="">
      <xdr:nvCxnSpPr>
        <xdr:cNvPr id="139" name="直線コネクタ 138">
          <a:extLst>
            <a:ext uri="{FF2B5EF4-FFF2-40B4-BE49-F238E27FC236}">
              <a16:creationId xmlns:a16="http://schemas.microsoft.com/office/drawing/2014/main" id="{02712996-1635-4E3B-BDEF-D4F85A668A28}"/>
            </a:ext>
          </a:extLst>
        </xdr:cNvPr>
        <xdr:cNvCxnSpPr/>
      </xdr:nvCxnSpPr>
      <xdr:spPr>
        <a:xfrm flipV="1">
          <a:off x="7861300" y="7019109"/>
          <a:ext cx="889000" cy="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120062</xdr:rowOff>
    </xdr:from>
    <xdr:to>
      <xdr:col>36</xdr:col>
      <xdr:colOff>165100</xdr:colOff>
      <xdr:row>41</xdr:row>
      <xdr:rowOff>50212</xdr:rowOff>
    </xdr:to>
    <xdr:sp macro="" textlink="">
      <xdr:nvSpPr>
        <xdr:cNvPr id="140" name="楕円 139">
          <a:extLst>
            <a:ext uri="{FF2B5EF4-FFF2-40B4-BE49-F238E27FC236}">
              <a16:creationId xmlns:a16="http://schemas.microsoft.com/office/drawing/2014/main" id="{3ED050F5-0EED-417C-8918-40D1D302E824}"/>
            </a:ext>
          </a:extLst>
        </xdr:cNvPr>
        <xdr:cNvSpPr/>
      </xdr:nvSpPr>
      <xdr:spPr>
        <a:xfrm>
          <a:off x="6921500" y="697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166095</xdr:rowOff>
    </xdr:from>
    <xdr:to>
      <xdr:col>41</xdr:col>
      <xdr:colOff>50800</xdr:colOff>
      <xdr:row>40</xdr:row>
      <xdr:rowOff>170862</xdr:rowOff>
    </xdr:to>
    <xdr:cxnSp macro="">
      <xdr:nvCxnSpPr>
        <xdr:cNvPr id="141" name="直線コネクタ 140">
          <a:extLst>
            <a:ext uri="{FF2B5EF4-FFF2-40B4-BE49-F238E27FC236}">
              <a16:creationId xmlns:a16="http://schemas.microsoft.com/office/drawing/2014/main" id="{C6707C7A-297C-4EF7-94E5-6C1C1F2AFD9F}"/>
            </a:ext>
          </a:extLst>
        </xdr:cNvPr>
        <xdr:cNvCxnSpPr/>
      </xdr:nvCxnSpPr>
      <xdr:spPr>
        <a:xfrm flipV="1">
          <a:off x="6972300" y="7024095"/>
          <a:ext cx="889000" cy="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26557</xdr:rowOff>
    </xdr:from>
    <xdr:ext cx="534377" cy="259045"/>
    <xdr:sp macro="" textlink="">
      <xdr:nvSpPr>
        <xdr:cNvPr id="142" name="n_1aveValue【道路】&#10;一人当たり延長">
          <a:extLst>
            <a:ext uri="{FF2B5EF4-FFF2-40B4-BE49-F238E27FC236}">
              <a16:creationId xmlns:a16="http://schemas.microsoft.com/office/drawing/2014/main" id="{351927A7-67E9-4EFE-9B01-A03F83030D6B}"/>
            </a:ext>
          </a:extLst>
        </xdr:cNvPr>
        <xdr:cNvSpPr txBox="1"/>
      </xdr:nvSpPr>
      <xdr:spPr>
        <a:xfrm>
          <a:off x="9359411" y="705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36963</xdr:rowOff>
    </xdr:from>
    <xdr:ext cx="534377" cy="259045"/>
    <xdr:sp macro="" textlink="">
      <xdr:nvSpPr>
        <xdr:cNvPr id="143" name="n_2aveValue【道路】&#10;一人当たり延長">
          <a:extLst>
            <a:ext uri="{FF2B5EF4-FFF2-40B4-BE49-F238E27FC236}">
              <a16:creationId xmlns:a16="http://schemas.microsoft.com/office/drawing/2014/main" id="{F2907F61-75C8-408E-AC18-3352739BCA98}"/>
            </a:ext>
          </a:extLst>
        </xdr:cNvPr>
        <xdr:cNvSpPr txBox="1"/>
      </xdr:nvSpPr>
      <xdr:spPr>
        <a:xfrm>
          <a:off x="8483111" y="706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52322</xdr:rowOff>
    </xdr:from>
    <xdr:ext cx="534377" cy="259045"/>
    <xdr:sp macro="" textlink="">
      <xdr:nvSpPr>
        <xdr:cNvPr id="144" name="n_3aveValue【道路】&#10;一人当たり延長">
          <a:extLst>
            <a:ext uri="{FF2B5EF4-FFF2-40B4-BE49-F238E27FC236}">
              <a16:creationId xmlns:a16="http://schemas.microsoft.com/office/drawing/2014/main" id="{0A5D1DC9-BC27-4CE6-AABD-EC3AF39EB541}"/>
            </a:ext>
          </a:extLst>
        </xdr:cNvPr>
        <xdr:cNvSpPr txBox="1"/>
      </xdr:nvSpPr>
      <xdr:spPr>
        <a:xfrm>
          <a:off x="7594111" y="708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49057</xdr:rowOff>
    </xdr:from>
    <xdr:ext cx="534377" cy="259045"/>
    <xdr:sp macro="" textlink="">
      <xdr:nvSpPr>
        <xdr:cNvPr id="145" name="n_4aveValue【道路】&#10;一人当たり延長">
          <a:extLst>
            <a:ext uri="{FF2B5EF4-FFF2-40B4-BE49-F238E27FC236}">
              <a16:creationId xmlns:a16="http://schemas.microsoft.com/office/drawing/2014/main" id="{1D101322-0259-4146-98F5-00B1E5D269FB}"/>
            </a:ext>
          </a:extLst>
        </xdr:cNvPr>
        <xdr:cNvSpPr txBox="1"/>
      </xdr:nvSpPr>
      <xdr:spPr>
        <a:xfrm>
          <a:off x="6705111" y="707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51717</xdr:rowOff>
    </xdr:from>
    <xdr:ext cx="534377" cy="259045"/>
    <xdr:sp macro="" textlink="">
      <xdr:nvSpPr>
        <xdr:cNvPr id="146" name="n_1mainValue【道路】&#10;一人当たり延長">
          <a:extLst>
            <a:ext uri="{FF2B5EF4-FFF2-40B4-BE49-F238E27FC236}">
              <a16:creationId xmlns:a16="http://schemas.microsoft.com/office/drawing/2014/main" id="{FFFE54EA-2CEF-4731-8103-4E3660AF6436}"/>
            </a:ext>
          </a:extLst>
        </xdr:cNvPr>
        <xdr:cNvSpPr txBox="1"/>
      </xdr:nvSpPr>
      <xdr:spPr>
        <a:xfrm>
          <a:off x="9359411" y="673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56986</xdr:rowOff>
    </xdr:from>
    <xdr:ext cx="534377" cy="259045"/>
    <xdr:sp macro="" textlink="">
      <xdr:nvSpPr>
        <xdr:cNvPr id="147" name="n_2mainValue【道路】&#10;一人当たり延長">
          <a:extLst>
            <a:ext uri="{FF2B5EF4-FFF2-40B4-BE49-F238E27FC236}">
              <a16:creationId xmlns:a16="http://schemas.microsoft.com/office/drawing/2014/main" id="{DB35B832-2359-4CDE-94FD-9A41CD01B537}"/>
            </a:ext>
          </a:extLst>
        </xdr:cNvPr>
        <xdr:cNvSpPr txBox="1"/>
      </xdr:nvSpPr>
      <xdr:spPr>
        <a:xfrm>
          <a:off x="8483111" y="674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61972</xdr:rowOff>
    </xdr:from>
    <xdr:ext cx="534377" cy="259045"/>
    <xdr:sp macro="" textlink="">
      <xdr:nvSpPr>
        <xdr:cNvPr id="148" name="n_3mainValue【道路】&#10;一人当たり延長">
          <a:extLst>
            <a:ext uri="{FF2B5EF4-FFF2-40B4-BE49-F238E27FC236}">
              <a16:creationId xmlns:a16="http://schemas.microsoft.com/office/drawing/2014/main" id="{30D28908-8ABA-4E16-99C5-7EB682CEDBC4}"/>
            </a:ext>
          </a:extLst>
        </xdr:cNvPr>
        <xdr:cNvSpPr txBox="1"/>
      </xdr:nvSpPr>
      <xdr:spPr>
        <a:xfrm>
          <a:off x="7594111" y="674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66739</xdr:rowOff>
    </xdr:from>
    <xdr:ext cx="534377" cy="259045"/>
    <xdr:sp macro="" textlink="">
      <xdr:nvSpPr>
        <xdr:cNvPr id="149" name="n_4mainValue【道路】&#10;一人当たり延長">
          <a:extLst>
            <a:ext uri="{FF2B5EF4-FFF2-40B4-BE49-F238E27FC236}">
              <a16:creationId xmlns:a16="http://schemas.microsoft.com/office/drawing/2014/main" id="{DA7824AF-9A02-4875-9E70-8F19CE351645}"/>
            </a:ext>
          </a:extLst>
        </xdr:cNvPr>
        <xdr:cNvSpPr txBox="1"/>
      </xdr:nvSpPr>
      <xdr:spPr>
        <a:xfrm>
          <a:off x="6705111" y="675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AAD109DA-4FBD-4195-BDF5-C55E9395AD2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65BFB2FD-E48E-4C68-A163-97771CF2F6E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AE9CB91B-BF19-491E-8BEE-955584CD83F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EA5D9D4D-1F16-46CF-A89D-77BD69347EA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21E72B5-E197-439A-9F08-545E53FD100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4E10B075-322E-4836-9496-81A4402BF1C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B9344EDB-8AE2-4874-B85A-2758C0693E6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343F4490-189D-471F-A0C0-2576898E0FC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D80BF61-1B75-4B46-A8F9-6CC6B745E5F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F34A6367-9CBC-4B07-BD9D-023491593A0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7AB4ECA8-89D0-48E4-909A-E883ED4215E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2B68A124-68C0-4BDE-9136-CA723FC007B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AB47E531-AC80-45C6-8783-28EE5CADF534}"/>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4A9CCFF2-6649-4AFC-A601-4AF05047A1A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54509BD1-2846-4087-9628-E0D74E559BC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C0063E99-C335-45D4-8AE6-192036D8230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AD751B3B-0595-4FE6-A617-D9759925CBB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944FDEDA-7D12-4E7B-84F7-89E927B1988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C61F95F0-A7ED-4CC8-ABAA-7D92FAB9500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AFC49C14-BB84-44BD-A31C-BDBBB388B2C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67C72168-41A2-427B-942A-634C5B768B2C}"/>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D89C700C-95E6-4F09-A900-ADFF427AC95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2D753A22-FE7E-4845-8C10-0C16D114306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133350</xdr:rowOff>
    </xdr:to>
    <xdr:cxnSp macro="">
      <xdr:nvCxnSpPr>
        <xdr:cNvPr id="173" name="直線コネクタ 172">
          <a:extLst>
            <a:ext uri="{FF2B5EF4-FFF2-40B4-BE49-F238E27FC236}">
              <a16:creationId xmlns:a16="http://schemas.microsoft.com/office/drawing/2014/main" id="{B2CA6A62-3E09-46D5-8356-34284578AC2E}"/>
            </a:ext>
          </a:extLst>
        </xdr:cNvPr>
        <xdr:cNvCxnSpPr/>
      </xdr:nvCxnSpPr>
      <xdr:spPr>
        <a:xfrm flipV="1">
          <a:off x="4634865" y="95440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137177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3A68F410-3645-468D-B6AB-2E3CC92BED23}"/>
            </a:ext>
          </a:extLst>
        </xdr:cNvPr>
        <xdr:cNvSpPr txBox="1"/>
      </xdr:nvSpPr>
      <xdr:spPr>
        <a:xfrm>
          <a:off x="4673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133350</xdr:rowOff>
    </xdr:from>
    <xdr:to>
      <xdr:col>24</xdr:col>
      <xdr:colOff>152400</xdr:colOff>
      <xdr:row>64</xdr:row>
      <xdr:rowOff>133350</xdr:rowOff>
    </xdr:to>
    <xdr:cxnSp macro="">
      <xdr:nvCxnSpPr>
        <xdr:cNvPr id="175" name="直線コネクタ 174">
          <a:extLst>
            <a:ext uri="{FF2B5EF4-FFF2-40B4-BE49-F238E27FC236}">
              <a16:creationId xmlns:a16="http://schemas.microsoft.com/office/drawing/2014/main" id="{AE71F2FB-C205-48AA-94EF-D9E5E1A2EEEE}"/>
            </a:ext>
          </a:extLst>
        </xdr:cNvPr>
        <xdr:cNvCxnSpPr/>
      </xdr:nvCxnSpPr>
      <xdr:spPr>
        <a:xfrm>
          <a:off x="4546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7D498CA9-DA47-4ECE-B8FD-BF835852A9CC}"/>
            </a:ext>
          </a:extLst>
        </xdr:cNvPr>
        <xdr:cNvSpPr txBox="1"/>
      </xdr:nvSpPr>
      <xdr:spPr>
        <a:xfrm>
          <a:off x="4673600" y="931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7" name="直線コネクタ 176">
          <a:extLst>
            <a:ext uri="{FF2B5EF4-FFF2-40B4-BE49-F238E27FC236}">
              <a16:creationId xmlns:a16="http://schemas.microsoft.com/office/drawing/2014/main" id="{3D164AC5-CFC7-4B28-A308-1B08B9AB1B97}"/>
            </a:ext>
          </a:extLst>
        </xdr:cNvPr>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29227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205E5818-0702-43C5-AF06-94E044143A6A}"/>
            </a:ext>
          </a:extLst>
        </xdr:cNvPr>
        <xdr:cNvSpPr txBox="1"/>
      </xdr:nvSpPr>
      <xdr:spPr>
        <a:xfrm>
          <a:off x="4673600" y="10487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3029CEAC-0389-4ED9-9FB1-70AE51CD5E89}"/>
            </a:ext>
          </a:extLst>
        </xdr:cNvPr>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80" name="フローチャート: 判断 179">
          <a:extLst>
            <a:ext uri="{FF2B5EF4-FFF2-40B4-BE49-F238E27FC236}">
              <a16:creationId xmlns:a16="http://schemas.microsoft.com/office/drawing/2014/main" id="{4C6E1706-BDA1-46DD-90A9-65F932ACFAD7}"/>
            </a:ext>
          </a:extLst>
        </xdr:cNvPr>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141605</xdr:rowOff>
    </xdr:from>
    <xdr:to>
      <xdr:col>15</xdr:col>
      <xdr:colOff>101600</xdr:colOff>
      <xdr:row>62</xdr:row>
      <xdr:rowOff>71755</xdr:rowOff>
    </xdr:to>
    <xdr:sp macro="" textlink="">
      <xdr:nvSpPr>
        <xdr:cNvPr id="181" name="フローチャート: 判断 180">
          <a:extLst>
            <a:ext uri="{FF2B5EF4-FFF2-40B4-BE49-F238E27FC236}">
              <a16:creationId xmlns:a16="http://schemas.microsoft.com/office/drawing/2014/main" id="{CB2BA197-FA08-4D16-BD68-285CF65F1D84}"/>
            </a:ext>
          </a:extLst>
        </xdr:cNvPr>
        <xdr:cNvSpPr/>
      </xdr:nvSpPr>
      <xdr:spPr>
        <a:xfrm>
          <a:off x="2857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113030</xdr:rowOff>
    </xdr:from>
    <xdr:to>
      <xdr:col>10</xdr:col>
      <xdr:colOff>165100</xdr:colOff>
      <xdr:row>62</xdr:row>
      <xdr:rowOff>43180</xdr:rowOff>
    </xdr:to>
    <xdr:sp macro="" textlink="">
      <xdr:nvSpPr>
        <xdr:cNvPr id="182" name="フローチャート: 判断 181">
          <a:extLst>
            <a:ext uri="{FF2B5EF4-FFF2-40B4-BE49-F238E27FC236}">
              <a16:creationId xmlns:a16="http://schemas.microsoft.com/office/drawing/2014/main" id="{6DF3CDB2-0B8C-4284-BE7F-07F098270232}"/>
            </a:ext>
          </a:extLst>
        </xdr:cNvPr>
        <xdr:cNvSpPr/>
      </xdr:nvSpPr>
      <xdr:spPr>
        <a:xfrm>
          <a:off x="1968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84455</xdr:rowOff>
    </xdr:from>
    <xdr:to>
      <xdr:col>6</xdr:col>
      <xdr:colOff>38100</xdr:colOff>
      <xdr:row>62</xdr:row>
      <xdr:rowOff>14605</xdr:rowOff>
    </xdr:to>
    <xdr:sp macro="" textlink="">
      <xdr:nvSpPr>
        <xdr:cNvPr id="183" name="フローチャート: 判断 182">
          <a:extLst>
            <a:ext uri="{FF2B5EF4-FFF2-40B4-BE49-F238E27FC236}">
              <a16:creationId xmlns:a16="http://schemas.microsoft.com/office/drawing/2014/main" id="{3251110F-5142-4ADE-8FC4-E07EB0A7EAAA}"/>
            </a:ext>
          </a:extLst>
        </xdr:cNvPr>
        <xdr:cNvSpPr/>
      </xdr:nvSpPr>
      <xdr:spPr>
        <a:xfrm>
          <a:off x="1079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DAEA386-06BF-4DE2-B23C-C8B2D08A35E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06AD5B5-05A0-4B93-8605-55F296B7EB7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3818DDB-D260-47B0-A3B1-BAE7E08351D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A445069-A639-4C68-A9E9-FC3DBE6297A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99C0A93-CF70-424F-8FBC-AA590CB7126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34925</xdr:rowOff>
    </xdr:from>
    <xdr:to>
      <xdr:col>24</xdr:col>
      <xdr:colOff>114300</xdr:colOff>
      <xdr:row>62</xdr:row>
      <xdr:rowOff>136525</xdr:rowOff>
    </xdr:to>
    <xdr:sp macro="" textlink="">
      <xdr:nvSpPr>
        <xdr:cNvPr id="189" name="楕円 188">
          <a:extLst>
            <a:ext uri="{FF2B5EF4-FFF2-40B4-BE49-F238E27FC236}">
              <a16:creationId xmlns:a16="http://schemas.microsoft.com/office/drawing/2014/main" id="{87F233E6-2751-4755-B261-28C6662F3957}"/>
            </a:ext>
          </a:extLst>
        </xdr:cNvPr>
        <xdr:cNvSpPr/>
      </xdr:nvSpPr>
      <xdr:spPr>
        <a:xfrm>
          <a:off x="45847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13352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E5781E6F-23F5-4438-AA76-AED0F4AC75F7}"/>
            </a:ext>
          </a:extLst>
        </xdr:cNvPr>
        <xdr:cNvSpPr txBox="1"/>
      </xdr:nvSpPr>
      <xdr:spPr>
        <a:xfrm>
          <a:off x="4673600"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12065</xdr:rowOff>
    </xdr:from>
    <xdr:to>
      <xdr:col>20</xdr:col>
      <xdr:colOff>38100</xdr:colOff>
      <xdr:row>62</xdr:row>
      <xdr:rowOff>113665</xdr:rowOff>
    </xdr:to>
    <xdr:sp macro="" textlink="">
      <xdr:nvSpPr>
        <xdr:cNvPr id="191" name="楕円 190">
          <a:extLst>
            <a:ext uri="{FF2B5EF4-FFF2-40B4-BE49-F238E27FC236}">
              <a16:creationId xmlns:a16="http://schemas.microsoft.com/office/drawing/2014/main" id="{80171641-6C79-404C-AC87-574DEE6D0D2D}"/>
            </a:ext>
          </a:extLst>
        </xdr:cNvPr>
        <xdr:cNvSpPr/>
      </xdr:nvSpPr>
      <xdr:spPr>
        <a:xfrm>
          <a:off x="37465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62865</xdr:rowOff>
    </xdr:from>
    <xdr:to>
      <xdr:col>24</xdr:col>
      <xdr:colOff>63500</xdr:colOff>
      <xdr:row>62</xdr:row>
      <xdr:rowOff>85725</xdr:rowOff>
    </xdr:to>
    <xdr:cxnSp macro="">
      <xdr:nvCxnSpPr>
        <xdr:cNvPr id="192" name="直線コネクタ 191">
          <a:extLst>
            <a:ext uri="{FF2B5EF4-FFF2-40B4-BE49-F238E27FC236}">
              <a16:creationId xmlns:a16="http://schemas.microsoft.com/office/drawing/2014/main" id="{10CDB25C-398B-49BC-BA9E-375668ED2B4C}"/>
            </a:ext>
          </a:extLst>
        </xdr:cNvPr>
        <xdr:cNvCxnSpPr/>
      </xdr:nvCxnSpPr>
      <xdr:spPr>
        <a:xfrm>
          <a:off x="3797300" y="1069276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160655</xdr:rowOff>
    </xdr:from>
    <xdr:to>
      <xdr:col>15</xdr:col>
      <xdr:colOff>101600</xdr:colOff>
      <xdr:row>62</xdr:row>
      <xdr:rowOff>90805</xdr:rowOff>
    </xdr:to>
    <xdr:sp macro="" textlink="">
      <xdr:nvSpPr>
        <xdr:cNvPr id="193" name="楕円 192">
          <a:extLst>
            <a:ext uri="{FF2B5EF4-FFF2-40B4-BE49-F238E27FC236}">
              <a16:creationId xmlns:a16="http://schemas.microsoft.com/office/drawing/2014/main" id="{3D5E7FC6-389F-40B9-AD88-6CB12786861A}"/>
            </a:ext>
          </a:extLst>
        </xdr:cNvPr>
        <xdr:cNvSpPr/>
      </xdr:nvSpPr>
      <xdr:spPr>
        <a:xfrm>
          <a:off x="2857500" y="1061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40005</xdr:rowOff>
    </xdr:from>
    <xdr:to>
      <xdr:col>19</xdr:col>
      <xdr:colOff>177800</xdr:colOff>
      <xdr:row>62</xdr:row>
      <xdr:rowOff>62865</xdr:rowOff>
    </xdr:to>
    <xdr:cxnSp macro="">
      <xdr:nvCxnSpPr>
        <xdr:cNvPr id="194" name="直線コネクタ 193">
          <a:extLst>
            <a:ext uri="{FF2B5EF4-FFF2-40B4-BE49-F238E27FC236}">
              <a16:creationId xmlns:a16="http://schemas.microsoft.com/office/drawing/2014/main" id="{5AAE6FEF-AB6B-45CE-95D4-6F740CF7D89B}"/>
            </a:ext>
          </a:extLst>
        </xdr:cNvPr>
        <xdr:cNvCxnSpPr/>
      </xdr:nvCxnSpPr>
      <xdr:spPr>
        <a:xfrm>
          <a:off x="2908300" y="1066990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132080</xdr:rowOff>
    </xdr:from>
    <xdr:to>
      <xdr:col>10</xdr:col>
      <xdr:colOff>165100</xdr:colOff>
      <xdr:row>62</xdr:row>
      <xdr:rowOff>62230</xdr:rowOff>
    </xdr:to>
    <xdr:sp macro="" textlink="">
      <xdr:nvSpPr>
        <xdr:cNvPr id="195" name="楕円 194">
          <a:extLst>
            <a:ext uri="{FF2B5EF4-FFF2-40B4-BE49-F238E27FC236}">
              <a16:creationId xmlns:a16="http://schemas.microsoft.com/office/drawing/2014/main" id="{6A709293-046A-4226-B7F2-B18CF2E2EC1C}"/>
            </a:ext>
          </a:extLst>
        </xdr:cNvPr>
        <xdr:cNvSpPr/>
      </xdr:nvSpPr>
      <xdr:spPr>
        <a:xfrm>
          <a:off x="1968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11430</xdr:rowOff>
    </xdr:from>
    <xdr:to>
      <xdr:col>15</xdr:col>
      <xdr:colOff>50800</xdr:colOff>
      <xdr:row>62</xdr:row>
      <xdr:rowOff>40005</xdr:rowOff>
    </xdr:to>
    <xdr:cxnSp macro="">
      <xdr:nvCxnSpPr>
        <xdr:cNvPr id="196" name="直線コネクタ 195">
          <a:extLst>
            <a:ext uri="{FF2B5EF4-FFF2-40B4-BE49-F238E27FC236}">
              <a16:creationId xmlns:a16="http://schemas.microsoft.com/office/drawing/2014/main" id="{B889FF98-6037-4F93-B817-B11FDB75C1F9}"/>
            </a:ext>
          </a:extLst>
        </xdr:cNvPr>
        <xdr:cNvCxnSpPr/>
      </xdr:nvCxnSpPr>
      <xdr:spPr>
        <a:xfrm>
          <a:off x="2019300" y="106413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107315</xdr:rowOff>
    </xdr:from>
    <xdr:to>
      <xdr:col>6</xdr:col>
      <xdr:colOff>38100</xdr:colOff>
      <xdr:row>62</xdr:row>
      <xdr:rowOff>37465</xdr:rowOff>
    </xdr:to>
    <xdr:sp macro="" textlink="">
      <xdr:nvSpPr>
        <xdr:cNvPr id="197" name="楕円 196">
          <a:extLst>
            <a:ext uri="{FF2B5EF4-FFF2-40B4-BE49-F238E27FC236}">
              <a16:creationId xmlns:a16="http://schemas.microsoft.com/office/drawing/2014/main" id="{3391C92E-D5EA-4569-93EF-B596E6E02461}"/>
            </a:ext>
          </a:extLst>
        </xdr:cNvPr>
        <xdr:cNvSpPr/>
      </xdr:nvSpPr>
      <xdr:spPr>
        <a:xfrm>
          <a:off x="10795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158115</xdr:rowOff>
    </xdr:from>
    <xdr:to>
      <xdr:col>10</xdr:col>
      <xdr:colOff>114300</xdr:colOff>
      <xdr:row>62</xdr:row>
      <xdr:rowOff>11430</xdr:rowOff>
    </xdr:to>
    <xdr:cxnSp macro="">
      <xdr:nvCxnSpPr>
        <xdr:cNvPr id="198" name="直線コネクタ 197">
          <a:extLst>
            <a:ext uri="{FF2B5EF4-FFF2-40B4-BE49-F238E27FC236}">
              <a16:creationId xmlns:a16="http://schemas.microsoft.com/office/drawing/2014/main" id="{05D4B86F-666B-409E-BC0B-6B4DCFEC87E7}"/>
            </a:ext>
          </a:extLst>
        </xdr:cNvPr>
        <xdr:cNvCxnSpPr/>
      </xdr:nvCxnSpPr>
      <xdr:spPr>
        <a:xfrm>
          <a:off x="1130300" y="106165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103522</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5AD2C810-7303-4D09-9F76-49DDE63BF82C}"/>
            </a:ext>
          </a:extLst>
        </xdr:cNvPr>
        <xdr:cNvSpPr txBox="1"/>
      </xdr:nvSpPr>
      <xdr:spPr>
        <a:xfrm>
          <a:off x="3582044" y="10390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88282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20038E6B-25EA-411C-856E-7578626C1D52}"/>
            </a:ext>
          </a:extLst>
        </xdr:cNvPr>
        <xdr:cNvSpPr txBox="1"/>
      </xdr:nvSpPr>
      <xdr:spPr>
        <a:xfrm>
          <a:off x="2705744" y="1037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59707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C025BDA8-BF3A-4341-A457-4AB187D494F0}"/>
            </a:ext>
          </a:extLst>
        </xdr:cNvPr>
        <xdr:cNvSpPr txBox="1"/>
      </xdr:nvSpPr>
      <xdr:spPr>
        <a:xfrm>
          <a:off x="181674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31132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CD8E13F6-F64B-4FA0-A588-7638186DB448}"/>
            </a:ext>
          </a:extLst>
        </xdr:cNvPr>
        <xdr:cNvSpPr txBox="1"/>
      </xdr:nvSpPr>
      <xdr:spPr>
        <a:xfrm>
          <a:off x="927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104792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A6CA1CEC-6B9A-43FE-95F1-CEDACF36B25F}"/>
            </a:ext>
          </a:extLst>
        </xdr:cNvPr>
        <xdr:cNvSpPr txBox="1"/>
      </xdr:nvSpPr>
      <xdr:spPr>
        <a:xfrm>
          <a:off x="3582044" y="1073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81932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85EE4D7F-0938-4114-9A99-65C4506F2748}"/>
            </a:ext>
          </a:extLst>
        </xdr:cNvPr>
        <xdr:cNvSpPr txBox="1"/>
      </xdr:nvSpPr>
      <xdr:spPr>
        <a:xfrm>
          <a:off x="2705744" y="1071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53357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4D64A498-C395-4E6D-9EA5-0100F326EE0E}"/>
            </a:ext>
          </a:extLst>
        </xdr:cNvPr>
        <xdr:cNvSpPr txBox="1"/>
      </xdr:nvSpPr>
      <xdr:spPr>
        <a:xfrm>
          <a:off x="1816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28592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7D0738CF-AD21-43FD-9BB2-38776901995B}"/>
            </a:ext>
          </a:extLst>
        </xdr:cNvPr>
        <xdr:cNvSpPr txBox="1"/>
      </xdr:nvSpPr>
      <xdr:spPr>
        <a:xfrm>
          <a:off x="9277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9DB705E-A9AE-4F92-BC2A-8F954A37340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937CDE0C-778B-4B2E-9D44-E9560AAA15A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F56416C6-5424-4FA6-AC40-9EC9007D4D7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3E880FD6-00C7-4D99-9351-F4AE736BF53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1C245BC7-D66B-49BB-AE2B-72910E35CC7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76AC008F-1366-47CB-826E-6FE22FA70D1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53803119-C9C3-4800-B2F9-E22566E682C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218E9D07-99AB-4062-B693-11F341A1AE5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DADBA92C-E0AF-43EB-8FD6-E2015C5799C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7DC9BD4-5F6D-4D09-8D98-F403469A3D3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F6C9FF7B-9B42-478C-99A8-DF190269C34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1CCD6CE9-9597-4035-A7BE-3B8E8190985F}"/>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C6862E70-A50B-47E3-8279-FB7B637293C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C81D227E-F9F4-45B0-A4F3-6ABEDD9AB0CA}"/>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389FDBD5-2DDA-4A2B-BBFF-CD834A8E33F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B497605B-B486-4B62-94AC-CA3758F5F82C}"/>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449B6AF1-EC91-46FC-B4CF-9DB3E76D339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E1D8AFA-068A-4A12-998C-1876797E457E}"/>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7C89596B-B94F-42EE-AF36-471FC83A65A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23B4AB18-B271-4365-8AAF-B341081B2ACB}"/>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C18D9D2A-72BD-4B7A-9087-C6364DF582F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10081A68-7C72-4235-99BD-FBED631A640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DE87EF0A-FEF3-4F24-ABB3-6E07533441D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13708</xdr:rowOff>
    </xdr:from>
    <xdr:to>
      <xdr:col>54</xdr:col>
      <xdr:colOff>189865</xdr:colOff>
      <xdr:row>64</xdr:row>
      <xdr:rowOff>71376</xdr:rowOff>
    </xdr:to>
    <xdr:cxnSp macro="">
      <xdr:nvCxnSpPr>
        <xdr:cNvPr id="230" name="直線コネクタ 229">
          <a:extLst>
            <a:ext uri="{FF2B5EF4-FFF2-40B4-BE49-F238E27FC236}">
              <a16:creationId xmlns:a16="http://schemas.microsoft.com/office/drawing/2014/main" id="{B598D4E3-6A59-4710-923F-D878E3B134AA}"/>
            </a:ext>
          </a:extLst>
        </xdr:cNvPr>
        <xdr:cNvCxnSpPr/>
      </xdr:nvCxnSpPr>
      <xdr:spPr>
        <a:xfrm flipV="1">
          <a:off x="10476865" y="9786358"/>
          <a:ext cx="0" cy="1257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75203</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7547E7C4-79C0-4BBA-8E4E-9FC8FA05AAD6}"/>
            </a:ext>
          </a:extLst>
        </xdr:cNvPr>
        <xdr:cNvSpPr txBox="1"/>
      </xdr:nvSpPr>
      <xdr:spPr>
        <a:xfrm>
          <a:off x="10515600" y="11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71376</xdr:rowOff>
    </xdr:from>
    <xdr:to>
      <xdr:col>55</xdr:col>
      <xdr:colOff>88900</xdr:colOff>
      <xdr:row>64</xdr:row>
      <xdr:rowOff>71376</xdr:rowOff>
    </xdr:to>
    <xdr:cxnSp macro="">
      <xdr:nvCxnSpPr>
        <xdr:cNvPr id="232" name="直線コネクタ 231">
          <a:extLst>
            <a:ext uri="{FF2B5EF4-FFF2-40B4-BE49-F238E27FC236}">
              <a16:creationId xmlns:a16="http://schemas.microsoft.com/office/drawing/2014/main" id="{67AB1395-1028-4F0E-B8F9-305BC073489D}"/>
            </a:ext>
          </a:extLst>
        </xdr:cNvPr>
        <xdr:cNvCxnSpPr/>
      </xdr:nvCxnSpPr>
      <xdr:spPr>
        <a:xfrm>
          <a:off x="10388600" y="11044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131835</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56BD4082-CBAC-4B85-BF5D-78EA81613C7B}"/>
            </a:ext>
          </a:extLst>
        </xdr:cNvPr>
        <xdr:cNvSpPr txBox="1"/>
      </xdr:nvSpPr>
      <xdr:spPr>
        <a:xfrm>
          <a:off x="10515600" y="9561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13708</xdr:rowOff>
    </xdr:from>
    <xdr:to>
      <xdr:col>55</xdr:col>
      <xdr:colOff>88900</xdr:colOff>
      <xdr:row>57</xdr:row>
      <xdr:rowOff>13708</xdr:rowOff>
    </xdr:to>
    <xdr:cxnSp macro="">
      <xdr:nvCxnSpPr>
        <xdr:cNvPr id="234" name="直線コネクタ 233">
          <a:extLst>
            <a:ext uri="{FF2B5EF4-FFF2-40B4-BE49-F238E27FC236}">
              <a16:creationId xmlns:a16="http://schemas.microsoft.com/office/drawing/2014/main" id="{EA852152-FE12-4FF8-85D7-5C910F824EEE}"/>
            </a:ext>
          </a:extLst>
        </xdr:cNvPr>
        <xdr:cNvCxnSpPr/>
      </xdr:nvCxnSpPr>
      <xdr:spPr>
        <a:xfrm>
          <a:off x="10388600" y="978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113691</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D4700C6-2A18-447E-8CFE-2620BBF1F60E}"/>
            </a:ext>
          </a:extLst>
        </xdr:cNvPr>
        <xdr:cNvSpPr txBox="1"/>
      </xdr:nvSpPr>
      <xdr:spPr>
        <a:xfrm>
          <a:off x="10515600" y="10572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90814</xdr:rowOff>
    </xdr:from>
    <xdr:to>
      <xdr:col>55</xdr:col>
      <xdr:colOff>50800</xdr:colOff>
      <xdr:row>63</xdr:row>
      <xdr:rowOff>20964</xdr:rowOff>
    </xdr:to>
    <xdr:sp macro="" textlink="">
      <xdr:nvSpPr>
        <xdr:cNvPr id="236" name="フローチャート: 判断 235">
          <a:extLst>
            <a:ext uri="{FF2B5EF4-FFF2-40B4-BE49-F238E27FC236}">
              <a16:creationId xmlns:a16="http://schemas.microsoft.com/office/drawing/2014/main" id="{B5AC2DA2-3612-4B46-9F9F-D88F7A39B473}"/>
            </a:ext>
          </a:extLst>
        </xdr:cNvPr>
        <xdr:cNvSpPr/>
      </xdr:nvSpPr>
      <xdr:spPr>
        <a:xfrm>
          <a:off x="10426700" y="1072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90906</xdr:rowOff>
    </xdr:from>
    <xdr:to>
      <xdr:col>50</xdr:col>
      <xdr:colOff>165100</xdr:colOff>
      <xdr:row>63</xdr:row>
      <xdr:rowOff>21056</xdr:rowOff>
    </xdr:to>
    <xdr:sp macro="" textlink="">
      <xdr:nvSpPr>
        <xdr:cNvPr id="237" name="フローチャート: 判断 236">
          <a:extLst>
            <a:ext uri="{FF2B5EF4-FFF2-40B4-BE49-F238E27FC236}">
              <a16:creationId xmlns:a16="http://schemas.microsoft.com/office/drawing/2014/main" id="{99B25E1E-AC9D-4422-BD32-A4F90174A8DB}"/>
            </a:ext>
          </a:extLst>
        </xdr:cNvPr>
        <xdr:cNvSpPr/>
      </xdr:nvSpPr>
      <xdr:spPr>
        <a:xfrm>
          <a:off x="9588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93907</xdr:rowOff>
    </xdr:from>
    <xdr:to>
      <xdr:col>46</xdr:col>
      <xdr:colOff>38100</xdr:colOff>
      <xdr:row>63</xdr:row>
      <xdr:rowOff>24057</xdr:rowOff>
    </xdr:to>
    <xdr:sp macro="" textlink="">
      <xdr:nvSpPr>
        <xdr:cNvPr id="238" name="フローチャート: 判断 237">
          <a:extLst>
            <a:ext uri="{FF2B5EF4-FFF2-40B4-BE49-F238E27FC236}">
              <a16:creationId xmlns:a16="http://schemas.microsoft.com/office/drawing/2014/main" id="{D8BC6A18-744F-44DC-869B-D16241AC776D}"/>
            </a:ext>
          </a:extLst>
        </xdr:cNvPr>
        <xdr:cNvSpPr/>
      </xdr:nvSpPr>
      <xdr:spPr>
        <a:xfrm>
          <a:off x="8699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98289</xdr:rowOff>
    </xdr:from>
    <xdr:to>
      <xdr:col>41</xdr:col>
      <xdr:colOff>101600</xdr:colOff>
      <xdr:row>63</xdr:row>
      <xdr:rowOff>28439</xdr:rowOff>
    </xdr:to>
    <xdr:sp macro="" textlink="">
      <xdr:nvSpPr>
        <xdr:cNvPr id="239" name="フローチャート: 判断 238">
          <a:extLst>
            <a:ext uri="{FF2B5EF4-FFF2-40B4-BE49-F238E27FC236}">
              <a16:creationId xmlns:a16="http://schemas.microsoft.com/office/drawing/2014/main" id="{EE6750AA-57C1-443F-B389-39A722DD01E9}"/>
            </a:ext>
          </a:extLst>
        </xdr:cNvPr>
        <xdr:cNvSpPr/>
      </xdr:nvSpPr>
      <xdr:spPr>
        <a:xfrm>
          <a:off x="7810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104742</xdr:rowOff>
    </xdr:from>
    <xdr:to>
      <xdr:col>36</xdr:col>
      <xdr:colOff>165100</xdr:colOff>
      <xdr:row>63</xdr:row>
      <xdr:rowOff>34892</xdr:rowOff>
    </xdr:to>
    <xdr:sp macro="" textlink="">
      <xdr:nvSpPr>
        <xdr:cNvPr id="240" name="フローチャート: 判断 239">
          <a:extLst>
            <a:ext uri="{FF2B5EF4-FFF2-40B4-BE49-F238E27FC236}">
              <a16:creationId xmlns:a16="http://schemas.microsoft.com/office/drawing/2014/main" id="{75EB0446-BACD-4839-8ACE-43C321C746E0}"/>
            </a:ext>
          </a:extLst>
        </xdr:cNvPr>
        <xdr:cNvSpPr/>
      </xdr:nvSpPr>
      <xdr:spPr>
        <a:xfrm>
          <a:off x="6921500" y="107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2C55D22-B503-47A3-9AF9-4DE1A1C20C5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F254447-9131-4665-8CAE-A6455E6EBDE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9D2D42D-B6EB-438E-A07E-FFD6CA339FD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C66F820-3D31-484F-B91A-AE4D6658D94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6469C7B-FAF9-4712-8ED7-6E02BF7DF07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96779</xdr:rowOff>
    </xdr:from>
    <xdr:to>
      <xdr:col>55</xdr:col>
      <xdr:colOff>50800</xdr:colOff>
      <xdr:row>63</xdr:row>
      <xdr:rowOff>26929</xdr:rowOff>
    </xdr:to>
    <xdr:sp macro="" textlink="">
      <xdr:nvSpPr>
        <xdr:cNvPr id="246" name="楕円 245">
          <a:extLst>
            <a:ext uri="{FF2B5EF4-FFF2-40B4-BE49-F238E27FC236}">
              <a16:creationId xmlns:a16="http://schemas.microsoft.com/office/drawing/2014/main" id="{3CC4EFE4-FF5E-4DFB-9A68-DE613F78C299}"/>
            </a:ext>
          </a:extLst>
        </xdr:cNvPr>
        <xdr:cNvSpPr/>
      </xdr:nvSpPr>
      <xdr:spPr>
        <a:xfrm>
          <a:off x="10426700" y="1072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75206</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B7023922-CC7F-47AF-9B4D-A79EFBCAE648}"/>
            </a:ext>
          </a:extLst>
        </xdr:cNvPr>
        <xdr:cNvSpPr txBox="1"/>
      </xdr:nvSpPr>
      <xdr:spPr>
        <a:xfrm>
          <a:off x="10515600" y="10705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103035</xdr:rowOff>
    </xdr:from>
    <xdr:to>
      <xdr:col>50</xdr:col>
      <xdr:colOff>165100</xdr:colOff>
      <xdr:row>63</xdr:row>
      <xdr:rowOff>33185</xdr:rowOff>
    </xdr:to>
    <xdr:sp macro="" textlink="">
      <xdr:nvSpPr>
        <xdr:cNvPr id="248" name="楕円 247">
          <a:extLst>
            <a:ext uri="{FF2B5EF4-FFF2-40B4-BE49-F238E27FC236}">
              <a16:creationId xmlns:a16="http://schemas.microsoft.com/office/drawing/2014/main" id="{2A122DB3-9A1D-44E4-B80C-FFD91A62FAA8}"/>
            </a:ext>
          </a:extLst>
        </xdr:cNvPr>
        <xdr:cNvSpPr/>
      </xdr:nvSpPr>
      <xdr:spPr>
        <a:xfrm>
          <a:off x="9588500" y="1073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147579</xdr:rowOff>
    </xdr:from>
    <xdr:to>
      <xdr:col>55</xdr:col>
      <xdr:colOff>0</xdr:colOff>
      <xdr:row>62</xdr:row>
      <xdr:rowOff>153835</xdr:rowOff>
    </xdr:to>
    <xdr:cxnSp macro="">
      <xdr:nvCxnSpPr>
        <xdr:cNvPr id="249" name="直線コネクタ 248">
          <a:extLst>
            <a:ext uri="{FF2B5EF4-FFF2-40B4-BE49-F238E27FC236}">
              <a16:creationId xmlns:a16="http://schemas.microsoft.com/office/drawing/2014/main" id="{D30DEAB5-FFC6-4BBB-9FBD-2492FAEA2F1A}"/>
            </a:ext>
          </a:extLst>
        </xdr:cNvPr>
        <xdr:cNvCxnSpPr/>
      </xdr:nvCxnSpPr>
      <xdr:spPr>
        <a:xfrm flipV="1">
          <a:off x="9639300" y="10777479"/>
          <a:ext cx="838200" cy="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109541</xdr:rowOff>
    </xdr:from>
    <xdr:to>
      <xdr:col>46</xdr:col>
      <xdr:colOff>38100</xdr:colOff>
      <xdr:row>63</xdr:row>
      <xdr:rowOff>39691</xdr:rowOff>
    </xdr:to>
    <xdr:sp macro="" textlink="">
      <xdr:nvSpPr>
        <xdr:cNvPr id="250" name="楕円 249">
          <a:extLst>
            <a:ext uri="{FF2B5EF4-FFF2-40B4-BE49-F238E27FC236}">
              <a16:creationId xmlns:a16="http://schemas.microsoft.com/office/drawing/2014/main" id="{040DB2F7-2480-4732-AD55-5B7895D783B8}"/>
            </a:ext>
          </a:extLst>
        </xdr:cNvPr>
        <xdr:cNvSpPr/>
      </xdr:nvSpPr>
      <xdr:spPr>
        <a:xfrm>
          <a:off x="8699500" y="1073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153835</xdr:rowOff>
    </xdr:from>
    <xdr:to>
      <xdr:col>50</xdr:col>
      <xdr:colOff>114300</xdr:colOff>
      <xdr:row>62</xdr:row>
      <xdr:rowOff>160341</xdr:rowOff>
    </xdr:to>
    <xdr:cxnSp macro="">
      <xdr:nvCxnSpPr>
        <xdr:cNvPr id="251" name="直線コネクタ 250">
          <a:extLst>
            <a:ext uri="{FF2B5EF4-FFF2-40B4-BE49-F238E27FC236}">
              <a16:creationId xmlns:a16="http://schemas.microsoft.com/office/drawing/2014/main" id="{898C244E-7BA5-4AC4-8EEE-C5CDCA02DA6D}"/>
            </a:ext>
          </a:extLst>
        </xdr:cNvPr>
        <xdr:cNvCxnSpPr/>
      </xdr:nvCxnSpPr>
      <xdr:spPr>
        <a:xfrm flipV="1">
          <a:off x="8750300" y="10783735"/>
          <a:ext cx="889000" cy="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113965</xdr:rowOff>
    </xdr:from>
    <xdr:to>
      <xdr:col>41</xdr:col>
      <xdr:colOff>101600</xdr:colOff>
      <xdr:row>63</xdr:row>
      <xdr:rowOff>44115</xdr:rowOff>
    </xdr:to>
    <xdr:sp macro="" textlink="">
      <xdr:nvSpPr>
        <xdr:cNvPr id="252" name="楕円 251">
          <a:extLst>
            <a:ext uri="{FF2B5EF4-FFF2-40B4-BE49-F238E27FC236}">
              <a16:creationId xmlns:a16="http://schemas.microsoft.com/office/drawing/2014/main" id="{EDB6B678-59B1-4E11-9187-A56EDEF85A9C}"/>
            </a:ext>
          </a:extLst>
        </xdr:cNvPr>
        <xdr:cNvSpPr/>
      </xdr:nvSpPr>
      <xdr:spPr>
        <a:xfrm>
          <a:off x="7810500" y="1074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160341</xdr:rowOff>
    </xdr:from>
    <xdr:to>
      <xdr:col>45</xdr:col>
      <xdr:colOff>177800</xdr:colOff>
      <xdr:row>62</xdr:row>
      <xdr:rowOff>164765</xdr:rowOff>
    </xdr:to>
    <xdr:cxnSp macro="">
      <xdr:nvCxnSpPr>
        <xdr:cNvPr id="253" name="直線コネクタ 252">
          <a:extLst>
            <a:ext uri="{FF2B5EF4-FFF2-40B4-BE49-F238E27FC236}">
              <a16:creationId xmlns:a16="http://schemas.microsoft.com/office/drawing/2014/main" id="{3F44F909-413F-4903-BA1E-9E843F78B113}"/>
            </a:ext>
          </a:extLst>
        </xdr:cNvPr>
        <xdr:cNvCxnSpPr/>
      </xdr:nvCxnSpPr>
      <xdr:spPr>
        <a:xfrm flipV="1">
          <a:off x="7861300" y="10790241"/>
          <a:ext cx="889000" cy="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119361</xdr:rowOff>
    </xdr:from>
    <xdr:to>
      <xdr:col>36</xdr:col>
      <xdr:colOff>165100</xdr:colOff>
      <xdr:row>63</xdr:row>
      <xdr:rowOff>49511</xdr:rowOff>
    </xdr:to>
    <xdr:sp macro="" textlink="">
      <xdr:nvSpPr>
        <xdr:cNvPr id="254" name="楕円 253">
          <a:extLst>
            <a:ext uri="{FF2B5EF4-FFF2-40B4-BE49-F238E27FC236}">
              <a16:creationId xmlns:a16="http://schemas.microsoft.com/office/drawing/2014/main" id="{C9D01F8E-720B-4CCA-B47A-04E4C1B32BCE}"/>
            </a:ext>
          </a:extLst>
        </xdr:cNvPr>
        <xdr:cNvSpPr/>
      </xdr:nvSpPr>
      <xdr:spPr>
        <a:xfrm>
          <a:off x="6921500" y="1074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164765</xdr:rowOff>
    </xdr:from>
    <xdr:to>
      <xdr:col>41</xdr:col>
      <xdr:colOff>50800</xdr:colOff>
      <xdr:row>62</xdr:row>
      <xdr:rowOff>170161</xdr:rowOff>
    </xdr:to>
    <xdr:cxnSp macro="">
      <xdr:nvCxnSpPr>
        <xdr:cNvPr id="255" name="直線コネクタ 254">
          <a:extLst>
            <a:ext uri="{FF2B5EF4-FFF2-40B4-BE49-F238E27FC236}">
              <a16:creationId xmlns:a16="http://schemas.microsoft.com/office/drawing/2014/main" id="{A1019A3C-8BAA-489F-A2CE-563DFDAD75A9}"/>
            </a:ext>
          </a:extLst>
        </xdr:cNvPr>
        <xdr:cNvCxnSpPr/>
      </xdr:nvCxnSpPr>
      <xdr:spPr>
        <a:xfrm flipV="1">
          <a:off x="6972300" y="10794665"/>
          <a:ext cx="889000" cy="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37583</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28B3FCBB-7DBA-407A-8DCF-433E41F40599}"/>
            </a:ext>
          </a:extLst>
        </xdr:cNvPr>
        <xdr:cNvSpPr txBox="1"/>
      </xdr:nvSpPr>
      <xdr:spPr>
        <a:xfrm>
          <a:off x="93270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40584</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6DFDA5E6-2BB1-4B0C-9459-501BDFC61DF4}"/>
            </a:ext>
          </a:extLst>
        </xdr:cNvPr>
        <xdr:cNvSpPr txBox="1"/>
      </xdr:nvSpPr>
      <xdr:spPr>
        <a:xfrm>
          <a:off x="8450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44966</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92718815-52E9-4A5C-B39C-5E1AAE4ED743}"/>
            </a:ext>
          </a:extLst>
        </xdr:cNvPr>
        <xdr:cNvSpPr txBox="1"/>
      </xdr:nvSpPr>
      <xdr:spPr>
        <a:xfrm>
          <a:off x="7561795" y="105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51419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94D9378C-EA8A-4222-86DB-5BFC80E612B2}"/>
            </a:ext>
          </a:extLst>
        </xdr:cNvPr>
        <xdr:cNvSpPr txBox="1"/>
      </xdr:nvSpPr>
      <xdr:spPr>
        <a:xfrm>
          <a:off x="6672795" y="1050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24312</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1CC76866-9855-4CAC-BFED-3042DF7B7CDF}"/>
            </a:ext>
          </a:extLst>
        </xdr:cNvPr>
        <xdr:cNvSpPr txBox="1"/>
      </xdr:nvSpPr>
      <xdr:spPr>
        <a:xfrm>
          <a:off x="9327095" y="10825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30818</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100CED15-2D27-468F-B97B-DD3657FFF54D}"/>
            </a:ext>
          </a:extLst>
        </xdr:cNvPr>
        <xdr:cNvSpPr txBox="1"/>
      </xdr:nvSpPr>
      <xdr:spPr>
        <a:xfrm>
          <a:off x="8450795" y="10832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35242</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732EC54A-6B28-473D-8E12-39588C0F4B1F}"/>
            </a:ext>
          </a:extLst>
        </xdr:cNvPr>
        <xdr:cNvSpPr txBox="1"/>
      </xdr:nvSpPr>
      <xdr:spPr>
        <a:xfrm>
          <a:off x="7561795" y="1083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40638</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2E4E2349-7E81-4608-88CB-667E37CE5901}"/>
            </a:ext>
          </a:extLst>
        </xdr:cNvPr>
        <xdr:cNvSpPr txBox="1"/>
      </xdr:nvSpPr>
      <xdr:spPr>
        <a:xfrm>
          <a:off x="6672795" y="10841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F433B805-AC8B-4B37-B546-802CC7F7018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FBF0ED06-2CC9-466F-A9AC-4BFE95A7735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1F9403E3-D107-4297-9FDB-EC4E9AF6C67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778931D9-C0B4-4686-89DE-E5776154AB9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65BF8AC-72CC-4EE6-A62A-7F4083147AF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7B1BF8D8-3FF3-4A6E-AFA2-66B6E48E783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ADA10DFE-5737-499F-B807-B5A9F4A0637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FF2C604E-E020-437E-9AFC-F44AD558B17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F46AD0F9-8860-427A-874D-ED220A24102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7290D035-3E16-4D1A-8FEB-45510E13D50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1BE1AB23-8A13-4C3B-BA4F-A53F4BDFB47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8404BE33-1712-4C68-84CA-3D91124DE77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8709CE0F-5AB0-48EA-BA24-694C1F2C851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722F47BC-B479-4E9D-8293-3BD720B426F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6F05C3A4-15DA-4C94-891B-790B050B419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24DCF028-3303-40A6-B15C-253DF939BA5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6941F858-B3C2-4C67-BB88-C497ECC0B17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8D8C10DE-AE0B-46A3-95A6-F0957B1AA01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D8014231-349C-418D-AADF-53275680518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F22C3C92-860A-478E-95B5-AF4907D7691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3F00E22C-E2C6-4A9D-AF28-5AC04004C6D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794B5095-E38A-44DD-A66E-090AF9E3189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3B461593-7BF6-4972-B5AB-B5D72BB6E0F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6C9E3809-56AD-4F46-B439-27536DAF383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633E2E26-3549-49F5-9B74-0C6C38520BE3}"/>
            </a:ext>
          </a:extLst>
        </xdr:cNvPr>
        <xdr:cNvCxnSpPr/>
      </xdr:nvCxnSpPr>
      <xdr:spPr>
        <a:xfrm flipV="1">
          <a:off x="4634865" y="135864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8DDBDF73-A4C7-4E25-A783-E59AFC858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DA413F9C-2145-4BE0-8FD9-2FF4E27461E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66F1B6EC-5DB4-4702-A3E9-A9DB382A5D60}"/>
            </a:ext>
          </a:extLst>
        </xdr:cNvPr>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92" name="直線コネクタ 291">
          <a:extLst>
            <a:ext uri="{FF2B5EF4-FFF2-40B4-BE49-F238E27FC236}">
              <a16:creationId xmlns:a16="http://schemas.microsoft.com/office/drawing/2014/main" id="{B9C3EAF0-ABC7-4266-8CA9-5940E9878D11}"/>
            </a:ext>
          </a:extLst>
        </xdr:cNvPr>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120032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17887337-BA31-4ADA-B7CE-68874668CD2B}"/>
            </a:ext>
          </a:extLst>
        </xdr:cNvPr>
        <xdr:cNvSpPr txBox="1"/>
      </xdr:nvSpPr>
      <xdr:spPr>
        <a:xfrm>
          <a:off x="4673600" y="1417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94" name="フローチャート: 判断 293">
          <a:extLst>
            <a:ext uri="{FF2B5EF4-FFF2-40B4-BE49-F238E27FC236}">
              <a16:creationId xmlns:a16="http://schemas.microsoft.com/office/drawing/2014/main" id="{2B6E4BAE-96DE-4112-82C2-E8D44D040AE8}"/>
            </a:ext>
          </a:extLst>
        </xdr:cNvPr>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5" name="フローチャート: 判断 294">
          <a:extLst>
            <a:ext uri="{FF2B5EF4-FFF2-40B4-BE49-F238E27FC236}">
              <a16:creationId xmlns:a16="http://schemas.microsoft.com/office/drawing/2014/main" id="{ED7B07F7-D1EC-4651-8FAE-BAE2E2D2B83C}"/>
            </a:ext>
          </a:extLst>
        </xdr:cNvPr>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105411</xdr:rowOff>
    </xdr:from>
    <xdr:to>
      <xdr:col>15</xdr:col>
      <xdr:colOff>101600</xdr:colOff>
      <xdr:row>83</xdr:row>
      <xdr:rowOff>35561</xdr:rowOff>
    </xdr:to>
    <xdr:sp macro="" textlink="">
      <xdr:nvSpPr>
        <xdr:cNvPr id="296" name="フローチャート: 判断 295">
          <a:extLst>
            <a:ext uri="{FF2B5EF4-FFF2-40B4-BE49-F238E27FC236}">
              <a16:creationId xmlns:a16="http://schemas.microsoft.com/office/drawing/2014/main" id="{9EE4647E-16F0-4AA9-B94E-8E4B37C3D4F8}"/>
            </a:ext>
          </a:extLst>
        </xdr:cNvPr>
        <xdr:cNvSpPr/>
      </xdr:nvSpPr>
      <xdr:spPr>
        <a:xfrm>
          <a:off x="2857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7" name="フローチャート: 判断 296">
          <a:extLst>
            <a:ext uri="{FF2B5EF4-FFF2-40B4-BE49-F238E27FC236}">
              <a16:creationId xmlns:a16="http://schemas.microsoft.com/office/drawing/2014/main" id="{C15C783B-AD0B-49B1-BDD8-FBC59052DEB3}"/>
            </a:ext>
          </a:extLst>
        </xdr:cNvPr>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98" name="フローチャート: 判断 297">
          <a:extLst>
            <a:ext uri="{FF2B5EF4-FFF2-40B4-BE49-F238E27FC236}">
              <a16:creationId xmlns:a16="http://schemas.microsoft.com/office/drawing/2014/main" id="{FD93D72D-B5A5-4A28-883F-BDA0FE7B3D0A}"/>
            </a:ext>
          </a:extLst>
        </xdr:cNvPr>
        <xdr:cNvSpPr/>
      </xdr:nvSpPr>
      <xdr:spPr>
        <a:xfrm>
          <a:off x="1079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F3620D4-9138-4575-B671-C6F731370FA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4B5D5D8-145C-4898-8320-57A61C690DF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3040EFC-F41A-41E3-8CC7-E0171EB7803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19256BD-E0A3-4EC8-B0C4-82665E7D574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18A07D5-C9F4-4AD0-8125-561C98890EE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88264</xdr:rowOff>
    </xdr:from>
    <xdr:to>
      <xdr:col>24</xdr:col>
      <xdr:colOff>114300</xdr:colOff>
      <xdr:row>83</xdr:row>
      <xdr:rowOff>18414</xdr:rowOff>
    </xdr:to>
    <xdr:sp macro="" textlink="">
      <xdr:nvSpPr>
        <xdr:cNvPr id="304" name="楕円 303">
          <a:extLst>
            <a:ext uri="{FF2B5EF4-FFF2-40B4-BE49-F238E27FC236}">
              <a16:creationId xmlns:a16="http://schemas.microsoft.com/office/drawing/2014/main" id="{C41EF6F7-A3DB-4A1E-BCD6-09FD033B63BB}"/>
            </a:ext>
          </a:extLst>
        </xdr:cNvPr>
        <xdr:cNvSpPr/>
      </xdr:nvSpPr>
      <xdr:spPr>
        <a:xfrm>
          <a:off x="45847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111141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989BE05E-526D-4829-9563-3444085DC475}"/>
            </a:ext>
          </a:extLst>
        </xdr:cNvPr>
        <xdr:cNvSpPr txBox="1"/>
      </xdr:nvSpPr>
      <xdr:spPr>
        <a:xfrm>
          <a:off x="4673600" y="1399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82550</xdr:rowOff>
    </xdr:from>
    <xdr:to>
      <xdr:col>20</xdr:col>
      <xdr:colOff>38100</xdr:colOff>
      <xdr:row>83</xdr:row>
      <xdr:rowOff>12700</xdr:rowOff>
    </xdr:to>
    <xdr:sp macro="" textlink="">
      <xdr:nvSpPr>
        <xdr:cNvPr id="306" name="楕円 305">
          <a:extLst>
            <a:ext uri="{FF2B5EF4-FFF2-40B4-BE49-F238E27FC236}">
              <a16:creationId xmlns:a16="http://schemas.microsoft.com/office/drawing/2014/main" id="{A7A0373E-219F-434C-93A8-1AFB55625261}"/>
            </a:ext>
          </a:extLst>
        </xdr:cNvPr>
        <xdr:cNvSpPr/>
      </xdr:nvSpPr>
      <xdr:spPr>
        <a:xfrm>
          <a:off x="3746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133350</xdr:rowOff>
    </xdr:from>
    <xdr:to>
      <xdr:col>24</xdr:col>
      <xdr:colOff>63500</xdr:colOff>
      <xdr:row>82</xdr:row>
      <xdr:rowOff>139064</xdr:rowOff>
    </xdr:to>
    <xdr:cxnSp macro="">
      <xdr:nvCxnSpPr>
        <xdr:cNvPr id="307" name="直線コネクタ 306">
          <a:extLst>
            <a:ext uri="{FF2B5EF4-FFF2-40B4-BE49-F238E27FC236}">
              <a16:creationId xmlns:a16="http://schemas.microsoft.com/office/drawing/2014/main" id="{B1085394-6D4B-42AC-AFBC-B0BEF9B5C71E}"/>
            </a:ext>
          </a:extLst>
        </xdr:cNvPr>
        <xdr:cNvCxnSpPr/>
      </xdr:nvCxnSpPr>
      <xdr:spPr>
        <a:xfrm>
          <a:off x="3797300" y="14192250"/>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50164</xdr:rowOff>
    </xdr:from>
    <xdr:to>
      <xdr:col>15</xdr:col>
      <xdr:colOff>101600</xdr:colOff>
      <xdr:row>82</xdr:row>
      <xdr:rowOff>151764</xdr:rowOff>
    </xdr:to>
    <xdr:sp macro="" textlink="">
      <xdr:nvSpPr>
        <xdr:cNvPr id="308" name="楕円 307">
          <a:extLst>
            <a:ext uri="{FF2B5EF4-FFF2-40B4-BE49-F238E27FC236}">
              <a16:creationId xmlns:a16="http://schemas.microsoft.com/office/drawing/2014/main" id="{81530160-5A03-4635-A45E-1B30C9A58B5A}"/>
            </a:ext>
          </a:extLst>
        </xdr:cNvPr>
        <xdr:cNvSpPr/>
      </xdr:nvSpPr>
      <xdr:spPr>
        <a:xfrm>
          <a:off x="2857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100964</xdr:rowOff>
    </xdr:from>
    <xdr:to>
      <xdr:col>19</xdr:col>
      <xdr:colOff>177800</xdr:colOff>
      <xdr:row>82</xdr:row>
      <xdr:rowOff>133350</xdr:rowOff>
    </xdr:to>
    <xdr:cxnSp macro="">
      <xdr:nvCxnSpPr>
        <xdr:cNvPr id="309" name="直線コネクタ 308">
          <a:extLst>
            <a:ext uri="{FF2B5EF4-FFF2-40B4-BE49-F238E27FC236}">
              <a16:creationId xmlns:a16="http://schemas.microsoft.com/office/drawing/2014/main" id="{0ED13C6C-F289-42BF-BEBB-F0FACF70EDBA}"/>
            </a:ext>
          </a:extLst>
        </xdr:cNvPr>
        <xdr:cNvCxnSpPr/>
      </xdr:nvCxnSpPr>
      <xdr:spPr>
        <a:xfrm>
          <a:off x="2908300" y="1415986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21589</xdr:rowOff>
    </xdr:from>
    <xdr:to>
      <xdr:col>10</xdr:col>
      <xdr:colOff>165100</xdr:colOff>
      <xdr:row>82</xdr:row>
      <xdr:rowOff>123189</xdr:rowOff>
    </xdr:to>
    <xdr:sp macro="" textlink="">
      <xdr:nvSpPr>
        <xdr:cNvPr id="310" name="楕円 309">
          <a:extLst>
            <a:ext uri="{FF2B5EF4-FFF2-40B4-BE49-F238E27FC236}">
              <a16:creationId xmlns:a16="http://schemas.microsoft.com/office/drawing/2014/main" id="{4294EA0C-5E28-4920-83E5-1401B6F64514}"/>
            </a:ext>
          </a:extLst>
        </xdr:cNvPr>
        <xdr:cNvSpPr/>
      </xdr:nvSpPr>
      <xdr:spPr>
        <a:xfrm>
          <a:off x="1968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72389</xdr:rowOff>
    </xdr:from>
    <xdr:to>
      <xdr:col>15</xdr:col>
      <xdr:colOff>50800</xdr:colOff>
      <xdr:row>82</xdr:row>
      <xdr:rowOff>100964</xdr:rowOff>
    </xdr:to>
    <xdr:cxnSp macro="">
      <xdr:nvCxnSpPr>
        <xdr:cNvPr id="311" name="直線コネクタ 310">
          <a:extLst>
            <a:ext uri="{FF2B5EF4-FFF2-40B4-BE49-F238E27FC236}">
              <a16:creationId xmlns:a16="http://schemas.microsoft.com/office/drawing/2014/main" id="{08089D5E-CDA2-483A-B289-87F81603190C}"/>
            </a:ext>
          </a:extLst>
        </xdr:cNvPr>
        <xdr:cNvCxnSpPr/>
      </xdr:nvCxnSpPr>
      <xdr:spPr>
        <a:xfrm>
          <a:off x="2019300" y="1413128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170180</xdr:rowOff>
    </xdr:from>
    <xdr:to>
      <xdr:col>6</xdr:col>
      <xdr:colOff>38100</xdr:colOff>
      <xdr:row>82</xdr:row>
      <xdr:rowOff>100330</xdr:rowOff>
    </xdr:to>
    <xdr:sp macro="" textlink="">
      <xdr:nvSpPr>
        <xdr:cNvPr id="312" name="楕円 311">
          <a:extLst>
            <a:ext uri="{FF2B5EF4-FFF2-40B4-BE49-F238E27FC236}">
              <a16:creationId xmlns:a16="http://schemas.microsoft.com/office/drawing/2014/main" id="{F0128053-F9DE-43A6-BCFB-C58D3BA5ACFC}"/>
            </a:ext>
          </a:extLst>
        </xdr:cNvPr>
        <xdr:cNvSpPr/>
      </xdr:nvSpPr>
      <xdr:spPr>
        <a:xfrm>
          <a:off x="1079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49530</xdr:rowOff>
    </xdr:from>
    <xdr:to>
      <xdr:col>10</xdr:col>
      <xdr:colOff>114300</xdr:colOff>
      <xdr:row>82</xdr:row>
      <xdr:rowOff>72389</xdr:rowOff>
    </xdr:to>
    <xdr:cxnSp macro="">
      <xdr:nvCxnSpPr>
        <xdr:cNvPr id="313" name="直線コネクタ 312">
          <a:extLst>
            <a:ext uri="{FF2B5EF4-FFF2-40B4-BE49-F238E27FC236}">
              <a16:creationId xmlns:a16="http://schemas.microsoft.com/office/drawing/2014/main" id="{2E2D4EE4-BC66-43F0-9157-A357F3E2B8DC}"/>
            </a:ext>
          </a:extLst>
        </xdr:cNvPr>
        <xdr:cNvCxnSpPr/>
      </xdr:nvCxnSpPr>
      <xdr:spPr>
        <a:xfrm>
          <a:off x="1130300" y="141084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49547</xdr:rowOff>
    </xdr:from>
    <xdr:ext cx="405111" cy="259045"/>
    <xdr:sp macro="" textlink="">
      <xdr:nvSpPr>
        <xdr:cNvPr id="314" name="n_1aveValue【公営住宅】&#10;有形固定資産減価償却率">
          <a:extLst>
            <a:ext uri="{FF2B5EF4-FFF2-40B4-BE49-F238E27FC236}">
              <a16:creationId xmlns:a16="http://schemas.microsoft.com/office/drawing/2014/main" id="{E2195A19-2F12-4A8C-B748-C41266BE4104}"/>
            </a:ext>
          </a:extLst>
        </xdr:cNvPr>
        <xdr:cNvSpPr txBox="1"/>
      </xdr:nvSpPr>
      <xdr:spPr>
        <a:xfrm>
          <a:off x="35820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26688</xdr:rowOff>
    </xdr:from>
    <xdr:ext cx="405111" cy="259045"/>
    <xdr:sp macro="" textlink="">
      <xdr:nvSpPr>
        <xdr:cNvPr id="315" name="n_2aveValue【公営住宅】&#10;有形固定資産減価償却率">
          <a:extLst>
            <a:ext uri="{FF2B5EF4-FFF2-40B4-BE49-F238E27FC236}">
              <a16:creationId xmlns:a16="http://schemas.microsoft.com/office/drawing/2014/main" id="{3A50AA96-0BEF-4CF0-A07E-07E4C6BE7851}"/>
            </a:ext>
          </a:extLst>
        </xdr:cNvPr>
        <xdr:cNvSpPr txBox="1"/>
      </xdr:nvSpPr>
      <xdr:spPr>
        <a:xfrm>
          <a:off x="2705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3827</xdr:rowOff>
    </xdr:from>
    <xdr:ext cx="405111" cy="259045"/>
    <xdr:sp macro="" textlink="">
      <xdr:nvSpPr>
        <xdr:cNvPr id="316" name="n_3aveValue【公営住宅】&#10;有形固定資産減価償却率">
          <a:extLst>
            <a:ext uri="{FF2B5EF4-FFF2-40B4-BE49-F238E27FC236}">
              <a16:creationId xmlns:a16="http://schemas.microsoft.com/office/drawing/2014/main" id="{90C893C8-B3C9-4A99-94D7-BC77177917A6}"/>
            </a:ext>
          </a:extLst>
        </xdr:cNvPr>
        <xdr:cNvSpPr txBox="1"/>
      </xdr:nvSpPr>
      <xdr:spPr>
        <a:xfrm>
          <a:off x="1816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152416</xdr:rowOff>
    </xdr:from>
    <xdr:ext cx="405111" cy="259045"/>
    <xdr:sp macro="" textlink="">
      <xdr:nvSpPr>
        <xdr:cNvPr id="317" name="n_4aveValue【公営住宅】&#10;有形固定資産減価償却率">
          <a:extLst>
            <a:ext uri="{FF2B5EF4-FFF2-40B4-BE49-F238E27FC236}">
              <a16:creationId xmlns:a16="http://schemas.microsoft.com/office/drawing/2014/main" id="{1269C280-ACB7-49AC-88E7-530136684C56}"/>
            </a:ext>
          </a:extLst>
        </xdr:cNvPr>
        <xdr:cNvSpPr txBox="1"/>
      </xdr:nvSpPr>
      <xdr:spPr>
        <a:xfrm>
          <a:off x="927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29227</xdr:rowOff>
    </xdr:from>
    <xdr:ext cx="405111" cy="259045"/>
    <xdr:sp macro="" textlink="">
      <xdr:nvSpPr>
        <xdr:cNvPr id="318" name="n_1mainValue【公営住宅】&#10;有形固定資産減価償却率">
          <a:extLst>
            <a:ext uri="{FF2B5EF4-FFF2-40B4-BE49-F238E27FC236}">
              <a16:creationId xmlns:a16="http://schemas.microsoft.com/office/drawing/2014/main" id="{3F3B2DC5-AFA1-4707-924A-09C4AB14310F}"/>
            </a:ext>
          </a:extLst>
        </xdr:cNvPr>
        <xdr:cNvSpPr txBox="1"/>
      </xdr:nvSpPr>
      <xdr:spPr>
        <a:xfrm>
          <a:off x="35820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168291</xdr:rowOff>
    </xdr:from>
    <xdr:ext cx="405111" cy="259045"/>
    <xdr:sp macro="" textlink="">
      <xdr:nvSpPr>
        <xdr:cNvPr id="319" name="n_2mainValue【公営住宅】&#10;有形固定資産減価償却率">
          <a:extLst>
            <a:ext uri="{FF2B5EF4-FFF2-40B4-BE49-F238E27FC236}">
              <a16:creationId xmlns:a16="http://schemas.microsoft.com/office/drawing/2014/main" id="{97C296B2-CC75-4334-B902-3B413A74D958}"/>
            </a:ext>
          </a:extLst>
        </xdr:cNvPr>
        <xdr:cNvSpPr txBox="1"/>
      </xdr:nvSpPr>
      <xdr:spPr>
        <a:xfrm>
          <a:off x="2705744" y="1388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139716</xdr:rowOff>
    </xdr:from>
    <xdr:ext cx="405111" cy="259045"/>
    <xdr:sp macro="" textlink="">
      <xdr:nvSpPr>
        <xdr:cNvPr id="320" name="n_3mainValue【公営住宅】&#10;有形固定資産減価償却率">
          <a:extLst>
            <a:ext uri="{FF2B5EF4-FFF2-40B4-BE49-F238E27FC236}">
              <a16:creationId xmlns:a16="http://schemas.microsoft.com/office/drawing/2014/main" id="{0204EFB8-B485-4FC6-9F32-AA6E8FC3C73C}"/>
            </a:ext>
          </a:extLst>
        </xdr:cNvPr>
        <xdr:cNvSpPr txBox="1"/>
      </xdr:nvSpPr>
      <xdr:spPr>
        <a:xfrm>
          <a:off x="1816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116857</xdr:rowOff>
    </xdr:from>
    <xdr:ext cx="405111" cy="259045"/>
    <xdr:sp macro="" textlink="">
      <xdr:nvSpPr>
        <xdr:cNvPr id="321" name="n_4mainValue【公営住宅】&#10;有形固定資産減価償却率">
          <a:extLst>
            <a:ext uri="{FF2B5EF4-FFF2-40B4-BE49-F238E27FC236}">
              <a16:creationId xmlns:a16="http://schemas.microsoft.com/office/drawing/2014/main" id="{DDFEEA85-470B-4DFC-A8C6-E7D388C6199C}"/>
            </a:ext>
          </a:extLst>
        </xdr:cNvPr>
        <xdr:cNvSpPr txBox="1"/>
      </xdr:nvSpPr>
      <xdr:spPr>
        <a:xfrm>
          <a:off x="927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E7919E41-61E1-4FB2-B5A0-740AB436B80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3CF23B2E-B1AA-4DA2-AC23-17B75865B21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8073839D-42BA-4023-A19A-328ABE3F1EF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AC8C39A8-4C2D-4BA8-AF55-152844B1371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45120463-5EF3-4D0B-AA46-1C01D9C70AD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21592B8F-DE40-4750-A143-B222E5B2943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225FFB15-AE1F-4332-A1DC-0601E8DA8BE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78C2C916-B5A3-4E46-B92C-3D8378FD65F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B2EE8494-E973-4295-9E70-EEBB809495F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959F5F99-902D-43C4-9239-3F2183AEA5B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E7188DE7-8A99-49A1-BEE6-8594B77D756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AD95F38E-F4E9-43AD-8249-C9813E2D8105}"/>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625339BE-3828-4A27-B80D-75AD8175EC2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17C4948E-4379-44D4-9F8C-2E54AD2C6C64}"/>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C4C23CC3-32DB-47E6-9323-4B66F07C431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CC120E6C-C0F4-406C-86F4-A9627C6F8209}"/>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F0878105-E9EC-4878-B638-2FB9BF009D74}"/>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C909ED64-7025-46B3-9FC6-81AEA9541438}"/>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A91AF4F7-A929-4FCC-B6F1-3A91A0B5A15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A46B003C-A463-4322-9D87-6C89AF9ACF0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A75E0675-5C55-4CC1-AB00-5890DE3CAD1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88666</xdr:rowOff>
    </xdr:from>
    <xdr:to>
      <xdr:col>54</xdr:col>
      <xdr:colOff>189865</xdr:colOff>
      <xdr:row>86</xdr:row>
      <xdr:rowOff>33986</xdr:rowOff>
    </xdr:to>
    <xdr:cxnSp macro="">
      <xdr:nvCxnSpPr>
        <xdr:cNvPr id="343" name="直線コネクタ 342">
          <a:extLst>
            <a:ext uri="{FF2B5EF4-FFF2-40B4-BE49-F238E27FC236}">
              <a16:creationId xmlns:a16="http://schemas.microsoft.com/office/drawing/2014/main" id="{F46BEE2E-84CB-4FAD-AA1A-4BDEBE38FFC8}"/>
            </a:ext>
          </a:extLst>
        </xdr:cNvPr>
        <xdr:cNvCxnSpPr/>
      </xdr:nvCxnSpPr>
      <xdr:spPr>
        <a:xfrm flipV="1">
          <a:off x="10476865" y="13633216"/>
          <a:ext cx="0" cy="1145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37813</xdr:rowOff>
    </xdr:from>
    <xdr:ext cx="469744" cy="259045"/>
    <xdr:sp macro="" textlink="">
      <xdr:nvSpPr>
        <xdr:cNvPr id="344" name="【公営住宅】&#10;一人当たり面積最小値テキスト">
          <a:extLst>
            <a:ext uri="{FF2B5EF4-FFF2-40B4-BE49-F238E27FC236}">
              <a16:creationId xmlns:a16="http://schemas.microsoft.com/office/drawing/2014/main" id="{0BF66929-A024-45DD-B100-A31B49DEF5B8}"/>
            </a:ext>
          </a:extLst>
        </xdr:cNvPr>
        <xdr:cNvSpPr txBox="1"/>
      </xdr:nvSpPr>
      <xdr:spPr>
        <a:xfrm>
          <a:off x="10515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33986</xdr:rowOff>
    </xdr:from>
    <xdr:to>
      <xdr:col>55</xdr:col>
      <xdr:colOff>88900</xdr:colOff>
      <xdr:row>86</xdr:row>
      <xdr:rowOff>33986</xdr:rowOff>
    </xdr:to>
    <xdr:cxnSp macro="">
      <xdr:nvCxnSpPr>
        <xdr:cNvPr id="345" name="直線コネクタ 344">
          <a:extLst>
            <a:ext uri="{FF2B5EF4-FFF2-40B4-BE49-F238E27FC236}">
              <a16:creationId xmlns:a16="http://schemas.microsoft.com/office/drawing/2014/main" id="{71017FBF-8731-4560-906E-9605B700DC34}"/>
            </a:ext>
          </a:extLst>
        </xdr:cNvPr>
        <xdr:cNvCxnSpPr/>
      </xdr:nvCxnSpPr>
      <xdr:spPr>
        <a:xfrm>
          <a:off x="10388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35343</xdr:rowOff>
    </xdr:from>
    <xdr:ext cx="534377" cy="259045"/>
    <xdr:sp macro="" textlink="">
      <xdr:nvSpPr>
        <xdr:cNvPr id="346" name="【公営住宅】&#10;一人当たり面積最大値テキスト">
          <a:extLst>
            <a:ext uri="{FF2B5EF4-FFF2-40B4-BE49-F238E27FC236}">
              <a16:creationId xmlns:a16="http://schemas.microsoft.com/office/drawing/2014/main" id="{85A9282C-4D82-4891-986D-2182A9661D1F}"/>
            </a:ext>
          </a:extLst>
        </xdr:cNvPr>
        <xdr:cNvSpPr txBox="1"/>
      </xdr:nvSpPr>
      <xdr:spPr>
        <a:xfrm>
          <a:off x="10515600" y="134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88666</xdr:rowOff>
    </xdr:from>
    <xdr:to>
      <xdr:col>55</xdr:col>
      <xdr:colOff>88900</xdr:colOff>
      <xdr:row>79</xdr:row>
      <xdr:rowOff>88666</xdr:rowOff>
    </xdr:to>
    <xdr:cxnSp macro="">
      <xdr:nvCxnSpPr>
        <xdr:cNvPr id="347" name="直線コネクタ 346">
          <a:extLst>
            <a:ext uri="{FF2B5EF4-FFF2-40B4-BE49-F238E27FC236}">
              <a16:creationId xmlns:a16="http://schemas.microsoft.com/office/drawing/2014/main" id="{1E117442-5B1D-4204-B453-7E56734173D0}"/>
            </a:ext>
          </a:extLst>
        </xdr:cNvPr>
        <xdr:cNvCxnSpPr/>
      </xdr:nvCxnSpPr>
      <xdr:spPr>
        <a:xfrm>
          <a:off x="10388600" y="136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79936</xdr:rowOff>
    </xdr:from>
    <xdr:ext cx="469744" cy="259045"/>
    <xdr:sp macro="" textlink="">
      <xdr:nvSpPr>
        <xdr:cNvPr id="348" name="【公営住宅】&#10;一人当たり面積平均値テキスト">
          <a:extLst>
            <a:ext uri="{FF2B5EF4-FFF2-40B4-BE49-F238E27FC236}">
              <a16:creationId xmlns:a16="http://schemas.microsoft.com/office/drawing/2014/main" id="{500662BE-41FA-4749-B0C7-95F45DDE727D}"/>
            </a:ext>
          </a:extLst>
        </xdr:cNvPr>
        <xdr:cNvSpPr txBox="1"/>
      </xdr:nvSpPr>
      <xdr:spPr>
        <a:xfrm>
          <a:off x="10515600" y="14653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101509</xdr:rowOff>
    </xdr:from>
    <xdr:to>
      <xdr:col>55</xdr:col>
      <xdr:colOff>50800</xdr:colOff>
      <xdr:row>86</xdr:row>
      <xdr:rowOff>31659</xdr:rowOff>
    </xdr:to>
    <xdr:sp macro="" textlink="">
      <xdr:nvSpPr>
        <xdr:cNvPr id="349" name="フローチャート: 判断 348">
          <a:extLst>
            <a:ext uri="{FF2B5EF4-FFF2-40B4-BE49-F238E27FC236}">
              <a16:creationId xmlns:a16="http://schemas.microsoft.com/office/drawing/2014/main" id="{DDC33915-D8A7-44F6-8DDB-60D883071592}"/>
            </a:ext>
          </a:extLst>
        </xdr:cNvPr>
        <xdr:cNvSpPr/>
      </xdr:nvSpPr>
      <xdr:spPr>
        <a:xfrm>
          <a:off x="10426700" y="1467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100457</xdr:rowOff>
    </xdr:from>
    <xdr:to>
      <xdr:col>50</xdr:col>
      <xdr:colOff>165100</xdr:colOff>
      <xdr:row>86</xdr:row>
      <xdr:rowOff>30607</xdr:rowOff>
    </xdr:to>
    <xdr:sp macro="" textlink="">
      <xdr:nvSpPr>
        <xdr:cNvPr id="350" name="フローチャート: 判断 349">
          <a:extLst>
            <a:ext uri="{FF2B5EF4-FFF2-40B4-BE49-F238E27FC236}">
              <a16:creationId xmlns:a16="http://schemas.microsoft.com/office/drawing/2014/main" id="{AFE73CE8-869B-44E3-9B09-8CB65BD79009}"/>
            </a:ext>
          </a:extLst>
        </xdr:cNvPr>
        <xdr:cNvSpPr/>
      </xdr:nvSpPr>
      <xdr:spPr>
        <a:xfrm>
          <a:off x="9588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101828</xdr:rowOff>
    </xdr:from>
    <xdr:to>
      <xdr:col>46</xdr:col>
      <xdr:colOff>38100</xdr:colOff>
      <xdr:row>86</xdr:row>
      <xdr:rowOff>31978</xdr:rowOff>
    </xdr:to>
    <xdr:sp macro="" textlink="">
      <xdr:nvSpPr>
        <xdr:cNvPr id="351" name="フローチャート: 判断 350">
          <a:extLst>
            <a:ext uri="{FF2B5EF4-FFF2-40B4-BE49-F238E27FC236}">
              <a16:creationId xmlns:a16="http://schemas.microsoft.com/office/drawing/2014/main" id="{F97BF071-51BB-4F35-B296-28DAA792E2BF}"/>
            </a:ext>
          </a:extLst>
        </xdr:cNvPr>
        <xdr:cNvSpPr/>
      </xdr:nvSpPr>
      <xdr:spPr>
        <a:xfrm>
          <a:off x="8699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103338</xdr:rowOff>
    </xdr:from>
    <xdr:to>
      <xdr:col>41</xdr:col>
      <xdr:colOff>101600</xdr:colOff>
      <xdr:row>86</xdr:row>
      <xdr:rowOff>33488</xdr:rowOff>
    </xdr:to>
    <xdr:sp macro="" textlink="">
      <xdr:nvSpPr>
        <xdr:cNvPr id="352" name="フローチャート: 判断 351">
          <a:extLst>
            <a:ext uri="{FF2B5EF4-FFF2-40B4-BE49-F238E27FC236}">
              <a16:creationId xmlns:a16="http://schemas.microsoft.com/office/drawing/2014/main" id="{18371C6C-5E25-4936-AFDC-B7551BF5935E}"/>
            </a:ext>
          </a:extLst>
        </xdr:cNvPr>
        <xdr:cNvSpPr/>
      </xdr:nvSpPr>
      <xdr:spPr>
        <a:xfrm>
          <a:off x="7810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104708</xdr:rowOff>
    </xdr:from>
    <xdr:to>
      <xdr:col>36</xdr:col>
      <xdr:colOff>165100</xdr:colOff>
      <xdr:row>86</xdr:row>
      <xdr:rowOff>34858</xdr:rowOff>
    </xdr:to>
    <xdr:sp macro="" textlink="">
      <xdr:nvSpPr>
        <xdr:cNvPr id="353" name="フローチャート: 判断 352">
          <a:extLst>
            <a:ext uri="{FF2B5EF4-FFF2-40B4-BE49-F238E27FC236}">
              <a16:creationId xmlns:a16="http://schemas.microsoft.com/office/drawing/2014/main" id="{3D3C3789-F895-480F-B74A-C557A8373EB5}"/>
            </a:ext>
          </a:extLst>
        </xdr:cNvPr>
        <xdr:cNvSpPr/>
      </xdr:nvSpPr>
      <xdr:spPr>
        <a:xfrm>
          <a:off x="6921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7002F1A-3139-40C7-9F0E-55E6445354A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E20600D-E6AC-4BF6-8753-4CB8E566E79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355C166-0840-4D53-8D00-28C27DDE78C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7676BF8-BF23-4EEF-8912-F4C567FD189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836EDDA-EC4D-4FA8-BCB9-6C11421BD6A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37226</xdr:rowOff>
    </xdr:from>
    <xdr:to>
      <xdr:col>55</xdr:col>
      <xdr:colOff>50800</xdr:colOff>
      <xdr:row>85</xdr:row>
      <xdr:rowOff>138826</xdr:rowOff>
    </xdr:to>
    <xdr:sp macro="" textlink="">
      <xdr:nvSpPr>
        <xdr:cNvPr id="359" name="楕円 358">
          <a:extLst>
            <a:ext uri="{FF2B5EF4-FFF2-40B4-BE49-F238E27FC236}">
              <a16:creationId xmlns:a16="http://schemas.microsoft.com/office/drawing/2014/main" id="{7F8E9C48-10FA-4763-8F28-500D04F27CE9}"/>
            </a:ext>
          </a:extLst>
        </xdr:cNvPr>
        <xdr:cNvSpPr/>
      </xdr:nvSpPr>
      <xdr:spPr>
        <a:xfrm>
          <a:off x="10426700" y="1461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168053</xdr:rowOff>
    </xdr:from>
    <xdr:ext cx="469744" cy="259045"/>
    <xdr:sp macro="" textlink="">
      <xdr:nvSpPr>
        <xdr:cNvPr id="360" name="【公営住宅】&#10;一人当たり面積該当値テキスト">
          <a:extLst>
            <a:ext uri="{FF2B5EF4-FFF2-40B4-BE49-F238E27FC236}">
              <a16:creationId xmlns:a16="http://schemas.microsoft.com/office/drawing/2014/main" id="{9A099595-4D32-48D8-9D0F-01E4CF25A581}"/>
            </a:ext>
          </a:extLst>
        </xdr:cNvPr>
        <xdr:cNvSpPr txBox="1"/>
      </xdr:nvSpPr>
      <xdr:spPr>
        <a:xfrm>
          <a:off x="10515600" y="143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39238</xdr:rowOff>
    </xdr:from>
    <xdr:to>
      <xdr:col>50</xdr:col>
      <xdr:colOff>165100</xdr:colOff>
      <xdr:row>85</xdr:row>
      <xdr:rowOff>140838</xdr:rowOff>
    </xdr:to>
    <xdr:sp macro="" textlink="">
      <xdr:nvSpPr>
        <xdr:cNvPr id="361" name="楕円 360">
          <a:extLst>
            <a:ext uri="{FF2B5EF4-FFF2-40B4-BE49-F238E27FC236}">
              <a16:creationId xmlns:a16="http://schemas.microsoft.com/office/drawing/2014/main" id="{5B0FEA55-3C65-4B28-8294-7F6F0CF400B8}"/>
            </a:ext>
          </a:extLst>
        </xdr:cNvPr>
        <xdr:cNvSpPr/>
      </xdr:nvSpPr>
      <xdr:spPr>
        <a:xfrm>
          <a:off x="9588500" y="1461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88026</xdr:rowOff>
    </xdr:from>
    <xdr:to>
      <xdr:col>55</xdr:col>
      <xdr:colOff>0</xdr:colOff>
      <xdr:row>85</xdr:row>
      <xdr:rowOff>90038</xdr:rowOff>
    </xdr:to>
    <xdr:cxnSp macro="">
      <xdr:nvCxnSpPr>
        <xdr:cNvPr id="362" name="直線コネクタ 361">
          <a:extLst>
            <a:ext uri="{FF2B5EF4-FFF2-40B4-BE49-F238E27FC236}">
              <a16:creationId xmlns:a16="http://schemas.microsoft.com/office/drawing/2014/main" id="{6767E7B1-2DCE-4230-8C70-123C6C98027B}"/>
            </a:ext>
          </a:extLst>
        </xdr:cNvPr>
        <xdr:cNvCxnSpPr/>
      </xdr:nvCxnSpPr>
      <xdr:spPr>
        <a:xfrm flipV="1">
          <a:off x="9639300" y="14661276"/>
          <a:ext cx="8382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41478</xdr:rowOff>
    </xdr:from>
    <xdr:to>
      <xdr:col>46</xdr:col>
      <xdr:colOff>38100</xdr:colOff>
      <xdr:row>85</xdr:row>
      <xdr:rowOff>143078</xdr:rowOff>
    </xdr:to>
    <xdr:sp macro="" textlink="">
      <xdr:nvSpPr>
        <xdr:cNvPr id="363" name="楕円 362">
          <a:extLst>
            <a:ext uri="{FF2B5EF4-FFF2-40B4-BE49-F238E27FC236}">
              <a16:creationId xmlns:a16="http://schemas.microsoft.com/office/drawing/2014/main" id="{4D8E3FC2-2436-4DA0-9813-47130374A103}"/>
            </a:ext>
          </a:extLst>
        </xdr:cNvPr>
        <xdr:cNvSpPr/>
      </xdr:nvSpPr>
      <xdr:spPr>
        <a:xfrm>
          <a:off x="8699500" y="1461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90038</xdr:rowOff>
    </xdr:from>
    <xdr:to>
      <xdr:col>50</xdr:col>
      <xdr:colOff>114300</xdr:colOff>
      <xdr:row>85</xdr:row>
      <xdr:rowOff>92278</xdr:rowOff>
    </xdr:to>
    <xdr:cxnSp macro="">
      <xdr:nvCxnSpPr>
        <xdr:cNvPr id="364" name="直線コネクタ 363">
          <a:extLst>
            <a:ext uri="{FF2B5EF4-FFF2-40B4-BE49-F238E27FC236}">
              <a16:creationId xmlns:a16="http://schemas.microsoft.com/office/drawing/2014/main" id="{FAC791F5-0D17-4264-98E7-05FEEE5FEE84}"/>
            </a:ext>
          </a:extLst>
        </xdr:cNvPr>
        <xdr:cNvCxnSpPr/>
      </xdr:nvCxnSpPr>
      <xdr:spPr>
        <a:xfrm flipV="1">
          <a:off x="8750300" y="14663288"/>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43535</xdr:rowOff>
    </xdr:from>
    <xdr:to>
      <xdr:col>41</xdr:col>
      <xdr:colOff>101600</xdr:colOff>
      <xdr:row>85</xdr:row>
      <xdr:rowOff>145135</xdr:rowOff>
    </xdr:to>
    <xdr:sp macro="" textlink="">
      <xdr:nvSpPr>
        <xdr:cNvPr id="365" name="楕円 364">
          <a:extLst>
            <a:ext uri="{FF2B5EF4-FFF2-40B4-BE49-F238E27FC236}">
              <a16:creationId xmlns:a16="http://schemas.microsoft.com/office/drawing/2014/main" id="{9F5F2489-CB5A-4ECB-AB8D-D6F693D36FC5}"/>
            </a:ext>
          </a:extLst>
        </xdr:cNvPr>
        <xdr:cNvSpPr/>
      </xdr:nvSpPr>
      <xdr:spPr>
        <a:xfrm>
          <a:off x="7810500" y="146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92278</xdr:rowOff>
    </xdr:from>
    <xdr:to>
      <xdr:col>45</xdr:col>
      <xdr:colOff>177800</xdr:colOff>
      <xdr:row>85</xdr:row>
      <xdr:rowOff>94335</xdr:rowOff>
    </xdr:to>
    <xdr:cxnSp macro="">
      <xdr:nvCxnSpPr>
        <xdr:cNvPr id="366" name="直線コネクタ 365">
          <a:extLst>
            <a:ext uri="{FF2B5EF4-FFF2-40B4-BE49-F238E27FC236}">
              <a16:creationId xmlns:a16="http://schemas.microsoft.com/office/drawing/2014/main" id="{6F36D841-1FFA-475F-983C-704AA93F9896}"/>
            </a:ext>
          </a:extLst>
        </xdr:cNvPr>
        <xdr:cNvCxnSpPr/>
      </xdr:nvCxnSpPr>
      <xdr:spPr>
        <a:xfrm flipV="1">
          <a:off x="7861300" y="14665528"/>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45456</xdr:rowOff>
    </xdr:from>
    <xdr:to>
      <xdr:col>36</xdr:col>
      <xdr:colOff>165100</xdr:colOff>
      <xdr:row>85</xdr:row>
      <xdr:rowOff>147056</xdr:rowOff>
    </xdr:to>
    <xdr:sp macro="" textlink="">
      <xdr:nvSpPr>
        <xdr:cNvPr id="367" name="楕円 366">
          <a:extLst>
            <a:ext uri="{FF2B5EF4-FFF2-40B4-BE49-F238E27FC236}">
              <a16:creationId xmlns:a16="http://schemas.microsoft.com/office/drawing/2014/main" id="{F0846823-14CB-49DE-9B74-C4E0A10E127E}"/>
            </a:ext>
          </a:extLst>
        </xdr:cNvPr>
        <xdr:cNvSpPr/>
      </xdr:nvSpPr>
      <xdr:spPr>
        <a:xfrm>
          <a:off x="6921500" y="1461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94335</xdr:rowOff>
    </xdr:from>
    <xdr:to>
      <xdr:col>41</xdr:col>
      <xdr:colOff>50800</xdr:colOff>
      <xdr:row>85</xdr:row>
      <xdr:rowOff>96256</xdr:rowOff>
    </xdr:to>
    <xdr:cxnSp macro="">
      <xdr:nvCxnSpPr>
        <xdr:cNvPr id="368" name="直線コネクタ 367">
          <a:extLst>
            <a:ext uri="{FF2B5EF4-FFF2-40B4-BE49-F238E27FC236}">
              <a16:creationId xmlns:a16="http://schemas.microsoft.com/office/drawing/2014/main" id="{EDE2B7CD-2394-4F6A-BD22-4F81C9859B90}"/>
            </a:ext>
          </a:extLst>
        </xdr:cNvPr>
        <xdr:cNvCxnSpPr/>
      </xdr:nvCxnSpPr>
      <xdr:spPr>
        <a:xfrm flipV="1">
          <a:off x="6972300" y="14667585"/>
          <a:ext cx="8890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21734</xdr:rowOff>
    </xdr:from>
    <xdr:ext cx="469744" cy="259045"/>
    <xdr:sp macro="" textlink="">
      <xdr:nvSpPr>
        <xdr:cNvPr id="369" name="n_1aveValue【公営住宅】&#10;一人当たり面積">
          <a:extLst>
            <a:ext uri="{FF2B5EF4-FFF2-40B4-BE49-F238E27FC236}">
              <a16:creationId xmlns:a16="http://schemas.microsoft.com/office/drawing/2014/main" id="{AFE491F9-8D3B-449D-92A1-457B6DB92A27}"/>
            </a:ext>
          </a:extLst>
        </xdr:cNvPr>
        <xdr:cNvSpPr txBox="1"/>
      </xdr:nvSpPr>
      <xdr:spPr>
        <a:xfrm>
          <a:off x="93917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23105</xdr:rowOff>
    </xdr:from>
    <xdr:ext cx="469744" cy="259045"/>
    <xdr:sp macro="" textlink="">
      <xdr:nvSpPr>
        <xdr:cNvPr id="370" name="n_2aveValue【公営住宅】&#10;一人当たり面積">
          <a:extLst>
            <a:ext uri="{FF2B5EF4-FFF2-40B4-BE49-F238E27FC236}">
              <a16:creationId xmlns:a16="http://schemas.microsoft.com/office/drawing/2014/main" id="{1C64B60E-06CD-4199-9B83-FA0C5E6EE074}"/>
            </a:ext>
          </a:extLst>
        </xdr:cNvPr>
        <xdr:cNvSpPr txBox="1"/>
      </xdr:nvSpPr>
      <xdr:spPr>
        <a:xfrm>
          <a:off x="8515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24615</xdr:rowOff>
    </xdr:from>
    <xdr:ext cx="469744" cy="259045"/>
    <xdr:sp macro="" textlink="">
      <xdr:nvSpPr>
        <xdr:cNvPr id="371" name="n_3aveValue【公営住宅】&#10;一人当たり面積">
          <a:extLst>
            <a:ext uri="{FF2B5EF4-FFF2-40B4-BE49-F238E27FC236}">
              <a16:creationId xmlns:a16="http://schemas.microsoft.com/office/drawing/2014/main" id="{78924B73-7921-4D75-9C3C-86A1C80705C1}"/>
            </a:ext>
          </a:extLst>
        </xdr:cNvPr>
        <xdr:cNvSpPr txBox="1"/>
      </xdr:nvSpPr>
      <xdr:spPr>
        <a:xfrm>
          <a:off x="7626427" y="1476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25985</xdr:rowOff>
    </xdr:from>
    <xdr:ext cx="469744" cy="259045"/>
    <xdr:sp macro="" textlink="">
      <xdr:nvSpPr>
        <xdr:cNvPr id="372" name="n_4aveValue【公営住宅】&#10;一人当たり面積">
          <a:extLst>
            <a:ext uri="{FF2B5EF4-FFF2-40B4-BE49-F238E27FC236}">
              <a16:creationId xmlns:a16="http://schemas.microsoft.com/office/drawing/2014/main" id="{E8508C42-EEEF-4EE1-AF49-5A7BCF20DBC0}"/>
            </a:ext>
          </a:extLst>
        </xdr:cNvPr>
        <xdr:cNvSpPr txBox="1"/>
      </xdr:nvSpPr>
      <xdr:spPr>
        <a:xfrm>
          <a:off x="6737427" y="1477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157365</xdr:rowOff>
    </xdr:from>
    <xdr:ext cx="469744" cy="259045"/>
    <xdr:sp macro="" textlink="">
      <xdr:nvSpPr>
        <xdr:cNvPr id="373" name="n_1mainValue【公営住宅】&#10;一人当たり面積">
          <a:extLst>
            <a:ext uri="{FF2B5EF4-FFF2-40B4-BE49-F238E27FC236}">
              <a16:creationId xmlns:a16="http://schemas.microsoft.com/office/drawing/2014/main" id="{1A3B93A2-7C79-4601-891A-B9A574421041}"/>
            </a:ext>
          </a:extLst>
        </xdr:cNvPr>
        <xdr:cNvSpPr txBox="1"/>
      </xdr:nvSpPr>
      <xdr:spPr>
        <a:xfrm>
          <a:off x="9391727" y="1438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159605</xdr:rowOff>
    </xdr:from>
    <xdr:ext cx="469744" cy="259045"/>
    <xdr:sp macro="" textlink="">
      <xdr:nvSpPr>
        <xdr:cNvPr id="374" name="n_2mainValue【公営住宅】&#10;一人当たり面積">
          <a:extLst>
            <a:ext uri="{FF2B5EF4-FFF2-40B4-BE49-F238E27FC236}">
              <a16:creationId xmlns:a16="http://schemas.microsoft.com/office/drawing/2014/main" id="{5CADB880-3F4C-40A9-AA17-F273A0809DB8}"/>
            </a:ext>
          </a:extLst>
        </xdr:cNvPr>
        <xdr:cNvSpPr txBox="1"/>
      </xdr:nvSpPr>
      <xdr:spPr>
        <a:xfrm>
          <a:off x="8515427" y="1438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161662</xdr:rowOff>
    </xdr:from>
    <xdr:ext cx="469744" cy="259045"/>
    <xdr:sp macro="" textlink="">
      <xdr:nvSpPr>
        <xdr:cNvPr id="375" name="n_3mainValue【公営住宅】&#10;一人当たり面積">
          <a:extLst>
            <a:ext uri="{FF2B5EF4-FFF2-40B4-BE49-F238E27FC236}">
              <a16:creationId xmlns:a16="http://schemas.microsoft.com/office/drawing/2014/main" id="{2DA1C7D7-71EA-4007-9813-F3B0ABBA8AD6}"/>
            </a:ext>
          </a:extLst>
        </xdr:cNvPr>
        <xdr:cNvSpPr txBox="1"/>
      </xdr:nvSpPr>
      <xdr:spPr>
        <a:xfrm>
          <a:off x="7626427" y="1439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163583</xdr:rowOff>
    </xdr:from>
    <xdr:ext cx="469744" cy="259045"/>
    <xdr:sp macro="" textlink="">
      <xdr:nvSpPr>
        <xdr:cNvPr id="376" name="n_4mainValue【公営住宅】&#10;一人当たり面積">
          <a:extLst>
            <a:ext uri="{FF2B5EF4-FFF2-40B4-BE49-F238E27FC236}">
              <a16:creationId xmlns:a16="http://schemas.microsoft.com/office/drawing/2014/main" id="{E5B591D7-BBD7-49C2-ABDF-E9A8387879D7}"/>
            </a:ext>
          </a:extLst>
        </xdr:cNvPr>
        <xdr:cNvSpPr txBox="1"/>
      </xdr:nvSpPr>
      <xdr:spPr>
        <a:xfrm>
          <a:off x="6737427" y="14393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4811D276-5AE3-4E81-A21B-ACC02997756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4BFA354-E288-4744-BF9A-A4107A63B24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72E2CC6E-32A3-426F-9453-92ADE6B94CC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3B076509-51B3-412C-AE36-CACBBF791B4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E2415883-35E3-49DD-AE14-D11F6CA19AE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FEC2923A-1DB3-4C8A-B59A-5FBDD67EE22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67955030-7C14-41A7-AEA7-92580E8F88E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2112F9A0-0ECA-4F6E-9673-544A9B6C9C5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7C18B98A-963D-4B10-BA3E-50D85C0440F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5015976-D8A0-411A-B7D3-560F549016F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7AACDD09-E9E9-42C2-BD73-9885595E1BF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ED05B503-D879-4024-A9A9-293F3DA6E0C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6AF80798-51EB-43D1-8533-7FED40844BD5}"/>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09E07E71-AFAD-42D4-A34F-A439A4C37C1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6D3C0760-90F2-4E0C-B992-826715B17D1F}"/>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65341AB8-15BE-4948-BEB2-048036BA98E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6D49F950-4132-47F1-AD9E-EF6D690033B8}"/>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3C55555C-E642-4F08-97DD-A04D24593DAF}"/>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1C54A74E-249E-4555-B6FE-313CE090A63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727DCA4F-16CB-46C5-B5D4-F93DAC7CE32C}"/>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80F7B496-FC75-4523-87A7-2A83EC30F70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FB058609-4F3F-4FDD-AAE9-060A9C0EDFE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96E58B73-A118-4FD7-99BA-2B5267AC6AC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51D6DA8B-7207-4D88-B573-BA453E6081C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CB384C1A-E002-482B-8309-15C52FF806C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20682</xdr:rowOff>
    </xdr:from>
    <xdr:to>
      <xdr:col>24</xdr:col>
      <xdr:colOff>62865</xdr:colOff>
      <xdr:row>109</xdr:row>
      <xdr:rowOff>35379</xdr:rowOff>
    </xdr:to>
    <xdr:cxnSp macro="">
      <xdr:nvCxnSpPr>
        <xdr:cNvPr id="402" name="直線コネクタ 401">
          <a:extLst>
            <a:ext uri="{FF2B5EF4-FFF2-40B4-BE49-F238E27FC236}">
              <a16:creationId xmlns:a16="http://schemas.microsoft.com/office/drawing/2014/main" id="{1AB01EC7-21F3-497A-8003-418EC0E7CFF1}"/>
            </a:ext>
          </a:extLst>
        </xdr:cNvPr>
        <xdr:cNvCxnSpPr/>
      </xdr:nvCxnSpPr>
      <xdr:spPr>
        <a:xfrm flipV="1">
          <a:off x="4634865" y="17165682"/>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港湾・漁港】&#10;有形固定資産減価償却率最小値テキスト">
          <a:extLst>
            <a:ext uri="{FF2B5EF4-FFF2-40B4-BE49-F238E27FC236}">
              <a16:creationId xmlns:a16="http://schemas.microsoft.com/office/drawing/2014/main" id="{F62AC7AD-9501-4315-BE0F-83CBE75374F3}"/>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a:extLst>
            <a:ext uri="{FF2B5EF4-FFF2-40B4-BE49-F238E27FC236}">
              <a16:creationId xmlns:a16="http://schemas.microsoft.com/office/drawing/2014/main" id="{9E6A69AD-C4FD-45FD-A8A2-9EAA9798EC91}"/>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138809</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CD5885B0-2B2E-432E-A93A-EE3C3D012CA0}"/>
            </a:ext>
          </a:extLst>
        </xdr:cNvPr>
        <xdr:cNvSpPr txBox="1"/>
      </xdr:nvSpPr>
      <xdr:spPr>
        <a:xfrm>
          <a:off x="4673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20682</xdr:rowOff>
    </xdr:from>
    <xdr:to>
      <xdr:col>24</xdr:col>
      <xdr:colOff>152400</xdr:colOff>
      <xdr:row>100</xdr:row>
      <xdr:rowOff>20682</xdr:rowOff>
    </xdr:to>
    <xdr:cxnSp macro="">
      <xdr:nvCxnSpPr>
        <xdr:cNvPr id="406" name="直線コネクタ 405">
          <a:extLst>
            <a:ext uri="{FF2B5EF4-FFF2-40B4-BE49-F238E27FC236}">
              <a16:creationId xmlns:a16="http://schemas.microsoft.com/office/drawing/2014/main" id="{2912FDDA-C8D7-4E2C-A861-184DF04A0930}"/>
            </a:ext>
          </a:extLst>
        </xdr:cNvPr>
        <xdr:cNvCxnSpPr/>
      </xdr:nvCxnSpPr>
      <xdr:spPr>
        <a:xfrm>
          <a:off x="4546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137721</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36944F0E-8B80-46EC-B26B-798A5443D9C5}"/>
            </a:ext>
          </a:extLst>
        </xdr:cNvPr>
        <xdr:cNvSpPr txBox="1"/>
      </xdr:nvSpPr>
      <xdr:spPr>
        <a:xfrm>
          <a:off x="4673600" y="1796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408" name="フローチャート: 判断 407">
          <a:extLst>
            <a:ext uri="{FF2B5EF4-FFF2-40B4-BE49-F238E27FC236}">
              <a16:creationId xmlns:a16="http://schemas.microsoft.com/office/drawing/2014/main" id="{F9821CE7-B91A-4A89-B6B5-3DFB0C89B6A5}"/>
            </a:ext>
          </a:extLst>
        </xdr:cNvPr>
        <xdr:cNvSpPr/>
      </xdr:nvSpPr>
      <xdr:spPr>
        <a:xfrm>
          <a:off x="4584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121738</xdr:rowOff>
    </xdr:from>
    <xdr:to>
      <xdr:col>20</xdr:col>
      <xdr:colOff>38100</xdr:colOff>
      <xdr:row>105</xdr:row>
      <xdr:rowOff>51888</xdr:rowOff>
    </xdr:to>
    <xdr:sp macro="" textlink="">
      <xdr:nvSpPr>
        <xdr:cNvPr id="409" name="フローチャート: 判断 408">
          <a:extLst>
            <a:ext uri="{FF2B5EF4-FFF2-40B4-BE49-F238E27FC236}">
              <a16:creationId xmlns:a16="http://schemas.microsoft.com/office/drawing/2014/main" id="{07763667-03C3-4ADA-951B-21EF417D1C0F}"/>
            </a:ext>
          </a:extLst>
        </xdr:cNvPr>
        <xdr:cNvSpPr/>
      </xdr:nvSpPr>
      <xdr:spPr>
        <a:xfrm>
          <a:off x="3746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95613</xdr:rowOff>
    </xdr:from>
    <xdr:to>
      <xdr:col>15</xdr:col>
      <xdr:colOff>101600</xdr:colOff>
      <xdr:row>105</xdr:row>
      <xdr:rowOff>25763</xdr:rowOff>
    </xdr:to>
    <xdr:sp macro="" textlink="">
      <xdr:nvSpPr>
        <xdr:cNvPr id="410" name="フローチャート: 判断 409">
          <a:extLst>
            <a:ext uri="{FF2B5EF4-FFF2-40B4-BE49-F238E27FC236}">
              <a16:creationId xmlns:a16="http://schemas.microsoft.com/office/drawing/2014/main" id="{F6C6C364-412B-4835-AADE-EC3D12FE7437}"/>
            </a:ext>
          </a:extLst>
        </xdr:cNvPr>
        <xdr:cNvSpPr/>
      </xdr:nvSpPr>
      <xdr:spPr>
        <a:xfrm>
          <a:off x="2857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98879</xdr:rowOff>
    </xdr:from>
    <xdr:to>
      <xdr:col>10</xdr:col>
      <xdr:colOff>165100</xdr:colOff>
      <xdr:row>105</xdr:row>
      <xdr:rowOff>29029</xdr:rowOff>
    </xdr:to>
    <xdr:sp macro="" textlink="">
      <xdr:nvSpPr>
        <xdr:cNvPr id="411" name="フローチャート: 判断 410">
          <a:extLst>
            <a:ext uri="{FF2B5EF4-FFF2-40B4-BE49-F238E27FC236}">
              <a16:creationId xmlns:a16="http://schemas.microsoft.com/office/drawing/2014/main" id="{C939F4B5-B48A-4CD0-8BAD-7E39D395A25D}"/>
            </a:ext>
          </a:extLst>
        </xdr:cNvPr>
        <xdr:cNvSpPr/>
      </xdr:nvSpPr>
      <xdr:spPr>
        <a:xfrm>
          <a:off x="1968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2" name="フローチャート: 判断 411">
          <a:extLst>
            <a:ext uri="{FF2B5EF4-FFF2-40B4-BE49-F238E27FC236}">
              <a16:creationId xmlns:a16="http://schemas.microsoft.com/office/drawing/2014/main" id="{35D53A20-9973-4497-84B4-9F2260542712}"/>
            </a:ext>
          </a:extLst>
        </xdr:cNvPr>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4AFD3A7C-9DA0-436D-B1FA-747ED59C040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37EC5ADE-D8A2-4C6B-8856-505116230E9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282A59FF-156C-44A4-9EA2-6F4E650A387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41FE02C8-4319-476E-8B6B-545EBC4DDDE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75887441-4492-4753-A064-5A44E5FB263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118473</xdr:rowOff>
    </xdr:from>
    <xdr:to>
      <xdr:col>24</xdr:col>
      <xdr:colOff>114300</xdr:colOff>
      <xdr:row>103</xdr:row>
      <xdr:rowOff>48623</xdr:rowOff>
    </xdr:to>
    <xdr:sp macro="" textlink="">
      <xdr:nvSpPr>
        <xdr:cNvPr id="418" name="楕円 417">
          <a:extLst>
            <a:ext uri="{FF2B5EF4-FFF2-40B4-BE49-F238E27FC236}">
              <a16:creationId xmlns:a16="http://schemas.microsoft.com/office/drawing/2014/main" id="{BFC7B7F6-C813-437B-9B19-34A04D4D018C}"/>
            </a:ext>
          </a:extLst>
        </xdr:cNvPr>
        <xdr:cNvSpPr/>
      </xdr:nvSpPr>
      <xdr:spPr>
        <a:xfrm>
          <a:off x="4584700" y="1760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141350</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9E9ECD59-3595-4F0E-A9FE-F15F950D067D}"/>
            </a:ext>
          </a:extLst>
        </xdr:cNvPr>
        <xdr:cNvSpPr txBox="1"/>
      </xdr:nvSpPr>
      <xdr:spPr>
        <a:xfrm>
          <a:off x="4673600" y="1745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85816</xdr:rowOff>
    </xdr:from>
    <xdr:to>
      <xdr:col>20</xdr:col>
      <xdr:colOff>38100</xdr:colOff>
      <xdr:row>103</xdr:row>
      <xdr:rowOff>15966</xdr:rowOff>
    </xdr:to>
    <xdr:sp macro="" textlink="">
      <xdr:nvSpPr>
        <xdr:cNvPr id="420" name="楕円 419">
          <a:extLst>
            <a:ext uri="{FF2B5EF4-FFF2-40B4-BE49-F238E27FC236}">
              <a16:creationId xmlns:a16="http://schemas.microsoft.com/office/drawing/2014/main" id="{3B54046C-791F-4AF4-9343-63939F7CD0D1}"/>
            </a:ext>
          </a:extLst>
        </xdr:cNvPr>
        <xdr:cNvSpPr/>
      </xdr:nvSpPr>
      <xdr:spPr>
        <a:xfrm>
          <a:off x="3746500" y="1757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136616</xdr:rowOff>
    </xdr:from>
    <xdr:to>
      <xdr:col>24</xdr:col>
      <xdr:colOff>63500</xdr:colOff>
      <xdr:row>102</xdr:row>
      <xdr:rowOff>169273</xdr:rowOff>
    </xdr:to>
    <xdr:cxnSp macro="">
      <xdr:nvCxnSpPr>
        <xdr:cNvPr id="421" name="直線コネクタ 420">
          <a:extLst>
            <a:ext uri="{FF2B5EF4-FFF2-40B4-BE49-F238E27FC236}">
              <a16:creationId xmlns:a16="http://schemas.microsoft.com/office/drawing/2014/main" id="{CC031F38-BD18-4D1E-8ED1-6BD2CA3A14CD}"/>
            </a:ext>
          </a:extLst>
        </xdr:cNvPr>
        <xdr:cNvCxnSpPr/>
      </xdr:nvCxnSpPr>
      <xdr:spPr>
        <a:xfrm>
          <a:off x="3797300" y="1762451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67855</xdr:rowOff>
    </xdr:from>
    <xdr:to>
      <xdr:col>15</xdr:col>
      <xdr:colOff>101600</xdr:colOff>
      <xdr:row>102</xdr:row>
      <xdr:rowOff>169455</xdr:rowOff>
    </xdr:to>
    <xdr:sp macro="" textlink="">
      <xdr:nvSpPr>
        <xdr:cNvPr id="422" name="楕円 421">
          <a:extLst>
            <a:ext uri="{FF2B5EF4-FFF2-40B4-BE49-F238E27FC236}">
              <a16:creationId xmlns:a16="http://schemas.microsoft.com/office/drawing/2014/main" id="{5E435648-F424-4166-A2F6-F10993C93ADE}"/>
            </a:ext>
          </a:extLst>
        </xdr:cNvPr>
        <xdr:cNvSpPr/>
      </xdr:nvSpPr>
      <xdr:spPr>
        <a:xfrm>
          <a:off x="2857500" y="1755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118655</xdr:rowOff>
    </xdr:from>
    <xdr:to>
      <xdr:col>19</xdr:col>
      <xdr:colOff>177800</xdr:colOff>
      <xdr:row>102</xdr:row>
      <xdr:rowOff>136616</xdr:rowOff>
    </xdr:to>
    <xdr:cxnSp macro="">
      <xdr:nvCxnSpPr>
        <xdr:cNvPr id="423" name="直線コネクタ 422">
          <a:extLst>
            <a:ext uri="{FF2B5EF4-FFF2-40B4-BE49-F238E27FC236}">
              <a16:creationId xmlns:a16="http://schemas.microsoft.com/office/drawing/2014/main" id="{EB1CADA2-F59A-4B14-8EB6-855F08A221C3}"/>
            </a:ext>
          </a:extLst>
        </xdr:cNvPr>
        <xdr:cNvCxnSpPr/>
      </xdr:nvCxnSpPr>
      <xdr:spPr>
        <a:xfrm>
          <a:off x="2908300" y="17606555"/>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44994</xdr:rowOff>
    </xdr:from>
    <xdr:to>
      <xdr:col>10</xdr:col>
      <xdr:colOff>165100</xdr:colOff>
      <xdr:row>102</xdr:row>
      <xdr:rowOff>146594</xdr:rowOff>
    </xdr:to>
    <xdr:sp macro="" textlink="">
      <xdr:nvSpPr>
        <xdr:cNvPr id="424" name="楕円 423">
          <a:extLst>
            <a:ext uri="{FF2B5EF4-FFF2-40B4-BE49-F238E27FC236}">
              <a16:creationId xmlns:a16="http://schemas.microsoft.com/office/drawing/2014/main" id="{49DBA606-0AE5-45DF-81A8-8E1992407C30}"/>
            </a:ext>
          </a:extLst>
        </xdr:cNvPr>
        <xdr:cNvSpPr/>
      </xdr:nvSpPr>
      <xdr:spPr>
        <a:xfrm>
          <a:off x="1968500" y="1753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95794</xdr:rowOff>
    </xdr:from>
    <xdr:to>
      <xdr:col>15</xdr:col>
      <xdr:colOff>50800</xdr:colOff>
      <xdr:row>102</xdr:row>
      <xdr:rowOff>118655</xdr:rowOff>
    </xdr:to>
    <xdr:cxnSp macro="">
      <xdr:nvCxnSpPr>
        <xdr:cNvPr id="425" name="直線コネクタ 424">
          <a:extLst>
            <a:ext uri="{FF2B5EF4-FFF2-40B4-BE49-F238E27FC236}">
              <a16:creationId xmlns:a16="http://schemas.microsoft.com/office/drawing/2014/main" id="{E7103A19-16D0-451B-805D-D5694206CB89}"/>
            </a:ext>
          </a:extLst>
        </xdr:cNvPr>
        <xdr:cNvCxnSpPr/>
      </xdr:nvCxnSpPr>
      <xdr:spPr>
        <a:xfrm>
          <a:off x="2019300" y="1758369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35198</xdr:rowOff>
    </xdr:from>
    <xdr:to>
      <xdr:col>6</xdr:col>
      <xdr:colOff>38100</xdr:colOff>
      <xdr:row>102</xdr:row>
      <xdr:rowOff>136798</xdr:rowOff>
    </xdr:to>
    <xdr:sp macro="" textlink="">
      <xdr:nvSpPr>
        <xdr:cNvPr id="426" name="楕円 425">
          <a:extLst>
            <a:ext uri="{FF2B5EF4-FFF2-40B4-BE49-F238E27FC236}">
              <a16:creationId xmlns:a16="http://schemas.microsoft.com/office/drawing/2014/main" id="{C272DB0D-E8A2-4FA4-AEAB-CB31B4B06133}"/>
            </a:ext>
          </a:extLst>
        </xdr:cNvPr>
        <xdr:cNvSpPr/>
      </xdr:nvSpPr>
      <xdr:spPr>
        <a:xfrm>
          <a:off x="1079500" y="1752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85998</xdr:rowOff>
    </xdr:from>
    <xdr:to>
      <xdr:col>10</xdr:col>
      <xdr:colOff>114300</xdr:colOff>
      <xdr:row>102</xdr:row>
      <xdr:rowOff>95794</xdr:rowOff>
    </xdr:to>
    <xdr:cxnSp macro="">
      <xdr:nvCxnSpPr>
        <xdr:cNvPr id="427" name="直線コネクタ 426">
          <a:extLst>
            <a:ext uri="{FF2B5EF4-FFF2-40B4-BE49-F238E27FC236}">
              <a16:creationId xmlns:a16="http://schemas.microsoft.com/office/drawing/2014/main" id="{2EECC348-E8AD-4CB9-9B36-638BA142EAF2}"/>
            </a:ext>
          </a:extLst>
        </xdr:cNvPr>
        <xdr:cNvCxnSpPr/>
      </xdr:nvCxnSpPr>
      <xdr:spPr>
        <a:xfrm>
          <a:off x="1130300" y="17573898"/>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43015</xdr:rowOff>
    </xdr:from>
    <xdr:ext cx="405111" cy="259045"/>
    <xdr:sp macro="" textlink="">
      <xdr:nvSpPr>
        <xdr:cNvPr id="428" name="n_1aveValue【港湾・漁港】&#10;有形固定資産減価償却率">
          <a:extLst>
            <a:ext uri="{FF2B5EF4-FFF2-40B4-BE49-F238E27FC236}">
              <a16:creationId xmlns:a16="http://schemas.microsoft.com/office/drawing/2014/main" id="{9F8C9BEC-CAF7-4D90-9E47-BC1446AA4D0B}"/>
            </a:ext>
          </a:extLst>
        </xdr:cNvPr>
        <xdr:cNvSpPr txBox="1"/>
      </xdr:nvSpPr>
      <xdr:spPr>
        <a:xfrm>
          <a:off x="35820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16890</xdr:rowOff>
    </xdr:from>
    <xdr:ext cx="405111" cy="259045"/>
    <xdr:sp macro="" textlink="">
      <xdr:nvSpPr>
        <xdr:cNvPr id="429" name="n_2aveValue【港湾・漁港】&#10;有形固定資産減価償却率">
          <a:extLst>
            <a:ext uri="{FF2B5EF4-FFF2-40B4-BE49-F238E27FC236}">
              <a16:creationId xmlns:a16="http://schemas.microsoft.com/office/drawing/2014/main" id="{4E9ABD75-54AC-4684-B026-C62E8C0AC8C1}"/>
            </a:ext>
          </a:extLst>
        </xdr:cNvPr>
        <xdr:cNvSpPr txBox="1"/>
      </xdr:nvSpPr>
      <xdr:spPr>
        <a:xfrm>
          <a:off x="2705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20156</xdr:rowOff>
    </xdr:from>
    <xdr:ext cx="405111" cy="259045"/>
    <xdr:sp macro="" textlink="">
      <xdr:nvSpPr>
        <xdr:cNvPr id="430" name="n_3aveValue【港湾・漁港】&#10;有形固定資産減価償却率">
          <a:extLst>
            <a:ext uri="{FF2B5EF4-FFF2-40B4-BE49-F238E27FC236}">
              <a16:creationId xmlns:a16="http://schemas.microsoft.com/office/drawing/2014/main" id="{4ADF8C51-9672-484E-9014-7A3BB1F80DE1}"/>
            </a:ext>
          </a:extLst>
        </xdr:cNvPr>
        <xdr:cNvSpPr txBox="1"/>
      </xdr:nvSpPr>
      <xdr:spPr>
        <a:xfrm>
          <a:off x="1816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170378</xdr:rowOff>
    </xdr:from>
    <xdr:ext cx="405111" cy="259045"/>
    <xdr:sp macro="" textlink="">
      <xdr:nvSpPr>
        <xdr:cNvPr id="431" name="n_4aveValue【港湾・漁港】&#10;有形固定資産減価償却率">
          <a:extLst>
            <a:ext uri="{FF2B5EF4-FFF2-40B4-BE49-F238E27FC236}">
              <a16:creationId xmlns:a16="http://schemas.microsoft.com/office/drawing/2014/main" id="{7F0990E7-3C20-4305-B97C-1FAB7A38CE30}"/>
            </a:ext>
          </a:extLst>
        </xdr:cNvPr>
        <xdr:cNvSpPr txBox="1"/>
      </xdr:nvSpPr>
      <xdr:spPr>
        <a:xfrm>
          <a:off x="9277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32493</xdr:rowOff>
    </xdr:from>
    <xdr:ext cx="405111" cy="259045"/>
    <xdr:sp macro="" textlink="">
      <xdr:nvSpPr>
        <xdr:cNvPr id="432" name="n_1mainValue【港湾・漁港】&#10;有形固定資産減価償却率">
          <a:extLst>
            <a:ext uri="{FF2B5EF4-FFF2-40B4-BE49-F238E27FC236}">
              <a16:creationId xmlns:a16="http://schemas.microsoft.com/office/drawing/2014/main" id="{304D8832-6E03-4464-A4E9-39F09D9E7AE3}"/>
            </a:ext>
          </a:extLst>
        </xdr:cNvPr>
        <xdr:cNvSpPr txBox="1"/>
      </xdr:nvSpPr>
      <xdr:spPr>
        <a:xfrm>
          <a:off x="3582044" y="1734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14532</xdr:rowOff>
    </xdr:from>
    <xdr:ext cx="405111" cy="259045"/>
    <xdr:sp macro="" textlink="">
      <xdr:nvSpPr>
        <xdr:cNvPr id="433" name="n_2mainValue【港湾・漁港】&#10;有形固定資産減価償却率">
          <a:extLst>
            <a:ext uri="{FF2B5EF4-FFF2-40B4-BE49-F238E27FC236}">
              <a16:creationId xmlns:a16="http://schemas.microsoft.com/office/drawing/2014/main" id="{0BB73CDA-32B8-4D3D-9AE0-5DC61D344A45}"/>
            </a:ext>
          </a:extLst>
        </xdr:cNvPr>
        <xdr:cNvSpPr txBox="1"/>
      </xdr:nvSpPr>
      <xdr:spPr>
        <a:xfrm>
          <a:off x="2705744" y="1733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163121</xdr:rowOff>
    </xdr:from>
    <xdr:ext cx="405111" cy="259045"/>
    <xdr:sp macro="" textlink="">
      <xdr:nvSpPr>
        <xdr:cNvPr id="434" name="n_3mainValue【港湾・漁港】&#10;有形固定資産減価償却率">
          <a:extLst>
            <a:ext uri="{FF2B5EF4-FFF2-40B4-BE49-F238E27FC236}">
              <a16:creationId xmlns:a16="http://schemas.microsoft.com/office/drawing/2014/main" id="{D0AE66C0-C886-47F1-BD2E-E538AF2DE95F}"/>
            </a:ext>
          </a:extLst>
        </xdr:cNvPr>
        <xdr:cNvSpPr txBox="1"/>
      </xdr:nvSpPr>
      <xdr:spPr>
        <a:xfrm>
          <a:off x="1816744" y="1730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153325</xdr:rowOff>
    </xdr:from>
    <xdr:ext cx="405111" cy="259045"/>
    <xdr:sp macro="" textlink="">
      <xdr:nvSpPr>
        <xdr:cNvPr id="435" name="n_4mainValue【港湾・漁港】&#10;有形固定資産減価償却率">
          <a:extLst>
            <a:ext uri="{FF2B5EF4-FFF2-40B4-BE49-F238E27FC236}">
              <a16:creationId xmlns:a16="http://schemas.microsoft.com/office/drawing/2014/main" id="{D1331BAB-322F-4A53-8DF3-1AE7D7AAEA3E}"/>
            </a:ext>
          </a:extLst>
        </xdr:cNvPr>
        <xdr:cNvSpPr txBox="1"/>
      </xdr:nvSpPr>
      <xdr:spPr>
        <a:xfrm>
          <a:off x="927744" y="1729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4A15D536-31D7-429F-96C1-F004F39C789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3B9F91C0-D433-4CEF-84D6-AF70ED750BA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7A1C081E-370F-4C79-8AB8-F618C9AB4B4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9584C599-C716-4191-BCA5-61CA2CF3497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594BE484-26B8-4C03-90FD-AF815FC6C5D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DFD72DBF-B2F3-48AA-9058-12CF5AA7BAF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DC18CAE9-348C-415D-A86A-D275B5CD067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8086F7BB-1C74-4595-9726-7F1915B85E3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EABCB421-98E4-4D3D-BA67-F1809B1C3EE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EDA1745F-4E8D-4D72-9F38-2D1067E5A5F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0C112489-8899-409B-8DC2-CA1411FEE75F}"/>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D8C8E2AB-6B7C-4D33-B9BD-F17F9FD0B111}"/>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038D5D70-834A-451A-BCF2-49EE9F75B00C}"/>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2E55802C-AF5D-4F3F-BA76-735B11DC00C6}"/>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F00DC16F-E9D5-4B23-9AC6-ADAF1806C113}"/>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70281F02-E053-49DF-A335-AD9B038F6CA9}"/>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E23F5EF1-040B-4DED-8E81-EDC0414BC52D}"/>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683639A2-0C68-4E13-8D7E-939E685EF0C1}"/>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EE9363EB-F99F-4269-AC11-124F5A8F812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2B67DACA-50A5-4242-B04E-986B6D0776A7}"/>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1E598CB4-901D-49E4-82FC-702274AF4D9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98749</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1E5E4C28-2B1D-4AC6-BA10-DA885A153C07}"/>
            </a:ext>
          </a:extLst>
        </xdr:cNvPr>
        <xdr:cNvCxnSpPr/>
      </xdr:nvCxnSpPr>
      <xdr:spPr>
        <a:xfrm flipV="1">
          <a:off x="10476865" y="17243749"/>
          <a:ext cx="0" cy="134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E9851AC7-9616-456D-84B9-90CC1081FF50}"/>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71038C70-C408-451E-991E-865D3E3FF7E8}"/>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45426</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45AAAE0E-1470-4BBC-ACEC-262DE5382FD3}"/>
            </a:ext>
          </a:extLst>
        </xdr:cNvPr>
        <xdr:cNvSpPr txBox="1"/>
      </xdr:nvSpPr>
      <xdr:spPr>
        <a:xfrm>
          <a:off x="10515600" y="17018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98749</xdr:rowOff>
    </xdr:from>
    <xdr:to>
      <xdr:col>55</xdr:col>
      <xdr:colOff>88900</xdr:colOff>
      <xdr:row>100</xdr:row>
      <xdr:rowOff>98749</xdr:rowOff>
    </xdr:to>
    <xdr:cxnSp macro="">
      <xdr:nvCxnSpPr>
        <xdr:cNvPr id="461" name="直線コネクタ 460">
          <a:extLst>
            <a:ext uri="{FF2B5EF4-FFF2-40B4-BE49-F238E27FC236}">
              <a16:creationId xmlns:a16="http://schemas.microsoft.com/office/drawing/2014/main" id="{5E304A09-054F-46F4-906C-1164ECDA6B59}"/>
            </a:ext>
          </a:extLst>
        </xdr:cNvPr>
        <xdr:cNvCxnSpPr/>
      </xdr:nvCxnSpPr>
      <xdr:spPr>
        <a:xfrm>
          <a:off x="10388600" y="17243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64589</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4B25900C-16F3-4A7C-B551-937AF665E712}"/>
            </a:ext>
          </a:extLst>
        </xdr:cNvPr>
        <xdr:cNvSpPr txBox="1"/>
      </xdr:nvSpPr>
      <xdr:spPr>
        <a:xfrm>
          <a:off x="10515600" y="18238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41712</xdr:rowOff>
    </xdr:from>
    <xdr:to>
      <xdr:col>55</xdr:col>
      <xdr:colOff>50800</xdr:colOff>
      <xdr:row>107</xdr:row>
      <xdr:rowOff>143312</xdr:rowOff>
    </xdr:to>
    <xdr:sp macro="" textlink="">
      <xdr:nvSpPr>
        <xdr:cNvPr id="463" name="フローチャート: 判断 462">
          <a:extLst>
            <a:ext uri="{FF2B5EF4-FFF2-40B4-BE49-F238E27FC236}">
              <a16:creationId xmlns:a16="http://schemas.microsoft.com/office/drawing/2014/main" id="{937AEE75-CF04-4D34-BCAD-B6990B5B9E78}"/>
            </a:ext>
          </a:extLst>
        </xdr:cNvPr>
        <xdr:cNvSpPr/>
      </xdr:nvSpPr>
      <xdr:spPr>
        <a:xfrm>
          <a:off x="10426700" y="18386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47782</xdr:rowOff>
    </xdr:from>
    <xdr:to>
      <xdr:col>50</xdr:col>
      <xdr:colOff>165100</xdr:colOff>
      <xdr:row>107</xdr:row>
      <xdr:rowOff>149382</xdr:rowOff>
    </xdr:to>
    <xdr:sp macro="" textlink="">
      <xdr:nvSpPr>
        <xdr:cNvPr id="464" name="フローチャート: 判断 463">
          <a:extLst>
            <a:ext uri="{FF2B5EF4-FFF2-40B4-BE49-F238E27FC236}">
              <a16:creationId xmlns:a16="http://schemas.microsoft.com/office/drawing/2014/main" id="{8AF1E9B4-0B1C-4A39-8A2F-D358D3089CF1}"/>
            </a:ext>
          </a:extLst>
        </xdr:cNvPr>
        <xdr:cNvSpPr/>
      </xdr:nvSpPr>
      <xdr:spPr>
        <a:xfrm>
          <a:off x="9588500" y="1839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33503</xdr:rowOff>
    </xdr:from>
    <xdr:to>
      <xdr:col>46</xdr:col>
      <xdr:colOff>38100</xdr:colOff>
      <xdr:row>107</xdr:row>
      <xdr:rowOff>135103</xdr:rowOff>
    </xdr:to>
    <xdr:sp macro="" textlink="">
      <xdr:nvSpPr>
        <xdr:cNvPr id="465" name="フローチャート: 判断 464">
          <a:extLst>
            <a:ext uri="{FF2B5EF4-FFF2-40B4-BE49-F238E27FC236}">
              <a16:creationId xmlns:a16="http://schemas.microsoft.com/office/drawing/2014/main" id="{238CEEA1-3959-4A83-83C0-1FB9D4C49B1D}"/>
            </a:ext>
          </a:extLst>
        </xdr:cNvPr>
        <xdr:cNvSpPr/>
      </xdr:nvSpPr>
      <xdr:spPr>
        <a:xfrm>
          <a:off x="8699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51223</xdr:rowOff>
    </xdr:from>
    <xdr:to>
      <xdr:col>41</xdr:col>
      <xdr:colOff>101600</xdr:colOff>
      <xdr:row>107</xdr:row>
      <xdr:rowOff>152823</xdr:rowOff>
    </xdr:to>
    <xdr:sp macro="" textlink="">
      <xdr:nvSpPr>
        <xdr:cNvPr id="466" name="フローチャート: 判断 465">
          <a:extLst>
            <a:ext uri="{FF2B5EF4-FFF2-40B4-BE49-F238E27FC236}">
              <a16:creationId xmlns:a16="http://schemas.microsoft.com/office/drawing/2014/main" id="{D44929DB-07CD-4C9E-A9F1-69D13F490E39}"/>
            </a:ext>
          </a:extLst>
        </xdr:cNvPr>
        <xdr:cNvSpPr/>
      </xdr:nvSpPr>
      <xdr:spPr>
        <a:xfrm>
          <a:off x="7810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51688</xdr:rowOff>
    </xdr:from>
    <xdr:to>
      <xdr:col>36</xdr:col>
      <xdr:colOff>165100</xdr:colOff>
      <xdr:row>107</xdr:row>
      <xdr:rowOff>153288</xdr:rowOff>
    </xdr:to>
    <xdr:sp macro="" textlink="">
      <xdr:nvSpPr>
        <xdr:cNvPr id="467" name="フローチャート: 判断 466">
          <a:extLst>
            <a:ext uri="{FF2B5EF4-FFF2-40B4-BE49-F238E27FC236}">
              <a16:creationId xmlns:a16="http://schemas.microsoft.com/office/drawing/2014/main" id="{22FA5867-3AFB-4E4D-856F-DE7291EA738B}"/>
            </a:ext>
          </a:extLst>
        </xdr:cNvPr>
        <xdr:cNvSpPr/>
      </xdr:nvSpPr>
      <xdr:spPr>
        <a:xfrm>
          <a:off x="6921500" y="1839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23D3D50E-9428-42FB-AC50-85D806A4B00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F69420FD-F594-4C52-9121-2AFD9212034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D54A6BD9-40BD-461B-A96A-6FA2FF1ECBF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37E6E86F-D9EF-4992-A5A8-4B7B2EA9722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8F6C8579-6B22-4CFD-B623-395CBB7973D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2952</xdr:rowOff>
    </xdr:from>
    <xdr:to>
      <xdr:col>55</xdr:col>
      <xdr:colOff>50800</xdr:colOff>
      <xdr:row>108</xdr:row>
      <xdr:rowOff>104552</xdr:rowOff>
    </xdr:to>
    <xdr:sp macro="" textlink="">
      <xdr:nvSpPr>
        <xdr:cNvPr id="473" name="楕円 472">
          <a:extLst>
            <a:ext uri="{FF2B5EF4-FFF2-40B4-BE49-F238E27FC236}">
              <a16:creationId xmlns:a16="http://schemas.microsoft.com/office/drawing/2014/main" id="{494B292F-AF77-4F5F-9144-7CC59C24A9AE}"/>
            </a:ext>
          </a:extLst>
        </xdr:cNvPr>
        <xdr:cNvSpPr/>
      </xdr:nvSpPr>
      <xdr:spPr>
        <a:xfrm>
          <a:off x="10426700" y="1851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89329</xdr:rowOff>
    </xdr:from>
    <xdr:ext cx="534377" cy="259045"/>
    <xdr:sp macro="" textlink="">
      <xdr:nvSpPr>
        <xdr:cNvPr id="474" name="【港湾・漁港】&#10;一人当たり有形固定資産（償却資産）額該当値テキスト">
          <a:extLst>
            <a:ext uri="{FF2B5EF4-FFF2-40B4-BE49-F238E27FC236}">
              <a16:creationId xmlns:a16="http://schemas.microsoft.com/office/drawing/2014/main" id="{C4224073-1748-4DD1-B64B-D362419561E0}"/>
            </a:ext>
          </a:extLst>
        </xdr:cNvPr>
        <xdr:cNvSpPr txBox="1"/>
      </xdr:nvSpPr>
      <xdr:spPr>
        <a:xfrm>
          <a:off x="10515600" y="1843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3445</xdr:rowOff>
    </xdr:from>
    <xdr:to>
      <xdr:col>50</xdr:col>
      <xdr:colOff>165100</xdr:colOff>
      <xdr:row>108</xdr:row>
      <xdr:rowOff>105045</xdr:rowOff>
    </xdr:to>
    <xdr:sp macro="" textlink="">
      <xdr:nvSpPr>
        <xdr:cNvPr id="475" name="楕円 474">
          <a:extLst>
            <a:ext uri="{FF2B5EF4-FFF2-40B4-BE49-F238E27FC236}">
              <a16:creationId xmlns:a16="http://schemas.microsoft.com/office/drawing/2014/main" id="{CF222621-2FE9-41E6-8AAF-DA3A775C7B9C}"/>
            </a:ext>
          </a:extLst>
        </xdr:cNvPr>
        <xdr:cNvSpPr/>
      </xdr:nvSpPr>
      <xdr:spPr>
        <a:xfrm>
          <a:off x="9588500" y="185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53752</xdr:rowOff>
    </xdr:from>
    <xdr:to>
      <xdr:col>55</xdr:col>
      <xdr:colOff>0</xdr:colOff>
      <xdr:row>108</xdr:row>
      <xdr:rowOff>54245</xdr:rowOff>
    </xdr:to>
    <xdr:cxnSp macro="">
      <xdr:nvCxnSpPr>
        <xdr:cNvPr id="476" name="直線コネクタ 475">
          <a:extLst>
            <a:ext uri="{FF2B5EF4-FFF2-40B4-BE49-F238E27FC236}">
              <a16:creationId xmlns:a16="http://schemas.microsoft.com/office/drawing/2014/main" id="{AA2C0F39-1E0F-4682-9C49-45142AB4C9A6}"/>
            </a:ext>
          </a:extLst>
        </xdr:cNvPr>
        <xdr:cNvCxnSpPr/>
      </xdr:nvCxnSpPr>
      <xdr:spPr>
        <a:xfrm flipV="1">
          <a:off x="9639300" y="18570352"/>
          <a:ext cx="838200" cy="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4477</xdr:rowOff>
    </xdr:from>
    <xdr:to>
      <xdr:col>46</xdr:col>
      <xdr:colOff>38100</xdr:colOff>
      <xdr:row>108</xdr:row>
      <xdr:rowOff>106077</xdr:rowOff>
    </xdr:to>
    <xdr:sp macro="" textlink="">
      <xdr:nvSpPr>
        <xdr:cNvPr id="477" name="楕円 476">
          <a:extLst>
            <a:ext uri="{FF2B5EF4-FFF2-40B4-BE49-F238E27FC236}">
              <a16:creationId xmlns:a16="http://schemas.microsoft.com/office/drawing/2014/main" id="{80EC45AA-0B73-48B7-AD49-9EE905D573EB}"/>
            </a:ext>
          </a:extLst>
        </xdr:cNvPr>
        <xdr:cNvSpPr/>
      </xdr:nvSpPr>
      <xdr:spPr>
        <a:xfrm>
          <a:off x="8699500" y="1852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54245</xdr:rowOff>
    </xdr:from>
    <xdr:to>
      <xdr:col>50</xdr:col>
      <xdr:colOff>114300</xdr:colOff>
      <xdr:row>108</xdr:row>
      <xdr:rowOff>55277</xdr:rowOff>
    </xdr:to>
    <xdr:cxnSp macro="">
      <xdr:nvCxnSpPr>
        <xdr:cNvPr id="478" name="直線コネクタ 477">
          <a:extLst>
            <a:ext uri="{FF2B5EF4-FFF2-40B4-BE49-F238E27FC236}">
              <a16:creationId xmlns:a16="http://schemas.microsoft.com/office/drawing/2014/main" id="{F7D64E4B-F43B-4595-8DD8-86D061364B01}"/>
            </a:ext>
          </a:extLst>
        </xdr:cNvPr>
        <xdr:cNvCxnSpPr/>
      </xdr:nvCxnSpPr>
      <xdr:spPr>
        <a:xfrm flipV="1">
          <a:off x="8750300" y="18570845"/>
          <a:ext cx="889000" cy="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5254</xdr:rowOff>
    </xdr:from>
    <xdr:to>
      <xdr:col>41</xdr:col>
      <xdr:colOff>101600</xdr:colOff>
      <xdr:row>108</xdr:row>
      <xdr:rowOff>106854</xdr:rowOff>
    </xdr:to>
    <xdr:sp macro="" textlink="">
      <xdr:nvSpPr>
        <xdr:cNvPr id="479" name="楕円 478">
          <a:extLst>
            <a:ext uri="{FF2B5EF4-FFF2-40B4-BE49-F238E27FC236}">
              <a16:creationId xmlns:a16="http://schemas.microsoft.com/office/drawing/2014/main" id="{4609FC71-C6A9-4468-85A4-BC10981C8358}"/>
            </a:ext>
          </a:extLst>
        </xdr:cNvPr>
        <xdr:cNvSpPr/>
      </xdr:nvSpPr>
      <xdr:spPr>
        <a:xfrm>
          <a:off x="7810500" y="1852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55277</xdr:rowOff>
    </xdr:from>
    <xdr:to>
      <xdr:col>45</xdr:col>
      <xdr:colOff>177800</xdr:colOff>
      <xdr:row>108</xdr:row>
      <xdr:rowOff>56054</xdr:rowOff>
    </xdr:to>
    <xdr:cxnSp macro="">
      <xdr:nvCxnSpPr>
        <xdr:cNvPr id="480" name="直線コネクタ 479">
          <a:extLst>
            <a:ext uri="{FF2B5EF4-FFF2-40B4-BE49-F238E27FC236}">
              <a16:creationId xmlns:a16="http://schemas.microsoft.com/office/drawing/2014/main" id="{E9B46851-03A0-4C27-978F-862514F9D67C}"/>
            </a:ext>
          </a:extLst>
        </xdr:cNvPr>
        <xdr:cNvCxnSpPr/>
      </xdr:nvCxnSpPr>
      <xdr:spPr>
        <a:xfrm flipV="1">
          <a:off x="7861300" y="18571877"/>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6510</xdr:rowOff>
    </xdr:from>
    <xdr:to>
      <xdr:col>36</xdr:col>
      <xdr:colOff>165100</xdr:colOff>
      <xdr:row>108</xdr:row>
      <xdr:rowOff>108110</xdr:rowOff>
    </xdr:to>
    <xdr:sp macro="" textlink="">
      <xdr:nvSpPr>
        <xdr:cNvPr id="481" name="楕円 480">
          <a:extLst>
            <a:ext uri="{FF2B5EF4-FFF2-40B4-BE49-F238E27FC236}">
              <a16:creationId xmlns:a16="http://schemas.microsoft.com/office/drawing/2014/main" id="{3812E7CD-DE9D-49AD-9A32-09C1693E21D1}"/>
            </a:ext>
          </a:extLst>
        </xdr:cNvPr>
        <xdr:cNvSpPr/>
      </xdr:nvSpPr>
      <xdr:spPr>
        <a:xfrm>
          <a:off x="6921500" y="1852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56054</xdr:rowOff>
    </xdr:from>
    <xdr:to>
      <xdr:col>41</xdr:col>
      <xdr:colOff>50800</xdr:colOff>
      <xdr:row>108</xdr:row>
      <xdr:rowOff>57310</xdr:rowOff>
    </xdr:to>
    <xdr:cxnSp macro="">
      <xdr:nvCxnSpPr>
        <xdr:cNvPr id="482" name="直線コネクタ 481">
          <a:extLst>
            <a:ext uri="{FF2B5EF4-FFF2-40B4-BE49-F238E27FC236}">
              <a16:creationId xmlns:a16="http://schemas.microsoft.com/office/drawing/2014/main" id="{399BF2C2-1866-468D-AC7F-133F830A084F}"/>
            </a:ext>
          </a:extLst>
        </xdr:cNvPr>
        <xdr:cNvCxnSpPr/>
      </xdr:nvCxnSpPr>
      <xdr:spPr>
        <a:xfrm flipV="1">
          <a:off x="6972300" y="18572654"/>
          <a:ext cx="889000" cy="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165909</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9EDC2604-0F98-4562-B167-3D55E09EBCB0}"/>
            </a:ext>
          </a:extLst>
        </xdr:cNvPr>
        <xdr:cNvSpPr txBox="1"/>
      </xdr:nvSpPr>
      <xdr:spPr>
        <a:xfrm>
          <a:off x="9327095" y="1816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151630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C65E4A05-5012-4110-B589-1278609921E8}"/>
            </a:ext>
          </a:extLst>
        </xdr:cNvPr>
        <xdr:cNvSpPr txBox="1"/>
      </xdr:nvSpPr>
      <xdr:spPr>
        <a:xfrm>
          <a:off x="8450795" y="1815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169350</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DB955956-23CB-491C-B9AB-3FB6EEE5B842}"/>
            </a:ext>
          </a:extLst>
        </xdr:cNvPr>
        <xdr:cNvSpPr txBox="1"/>
      </xdr:nvSpPr>
      <xdr:spPr>
        <a:xfrm>
          <a:off x="75617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169815</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64D74831-29A1-4204-893F-05803A85518F}"/>
            </a:ext>
          </a:extLst>
        </xdr:cNvPr>
        <xdr:cNvSpPr txBox="1"/>
      </xdr:nvSpPr>
      <xdr:spPr>
        <a:xfrm>
          <a:off x="6672795" y="18172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96172</xdr:rowOff>
    </xdr:from>
    <xdr:ext cx="534377" cy="259045"/>
    <xdr:sp macro="" textlink="">
      <xdr:nvSpPr>
        <xdr:cNvPr id="487" name="n_1mainValue【港湾・漁港】&#10;一人当たり有形固定資産（償却資産）額">
          <a:extLst>
            <a:ext uri="{FF2B5EF4-FFF2-40B4-BE49-F238E27FC236}">
              <a16:creationId xmlns:a16="http://schemas.microsoft.com/office/drawing/2014/main" id="{09497DC1-8985-4515-BD27-BF2F7A51B95C}"/>
            </a:ext>
          </a:extLst>
        </xdr:cNvPr>
        <xdr:cNvSpPr txBox="1"/>
      </xdr:nvSpPr>
      <xdr:spPr>
        <a:xfrm>
          <a:off x="9359411" y="1861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97204</xdr:rowOff>
    </xdr:from>
    <xdr:ext cx="534377" cy="259045"/>
    <xdr:sp macro="" textlink="">
      <xdr:nvSpPr>
        <xdr:cNvPr id="488" name="n_2mainValue【港湾・漁港】&#10;一人当たり有形固定資産（償却資産）額">
          <a:extLst>
            <a:ext uri="{FF2B5EF4-FFF2-40B4-BE49-F238E27FC236}">
              <a16:creationId xmlns:a16="http://schemas.microsoft.com/office/drawing/2014/main" id="{BF3ED8B7-1E97-4C8D-A20D-BEDA6764E6D6}"/>
            </a:ext>
          </a:extLst>
        </xdr:cNvPr>
        <xdr:cNvSpPr txBox="1"/>
      </xdr:nvSpPr>
      <xdr:spPr>
        <a:xfrm>
          <a:off x="8483111" y="1861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97981</xdr:rowOff>
    </xdr:from>
    <xdr:ext cx="534377" cy="259045"/>
    <xdr:sp macro="" textlink="">
      <xdr:nvSpPr>
        <xdr:cNvPr id="489" name="n_3mainValue【港湾・漁港】&#10;一人当たり有形固定資産（償却資産）額">
          <a:extLst>
            <a:ext uri="{FF2B5EF4-FFF2-40B4-BE49-F238E27FC236}">
              <a16:creationId xmlns:a16="http://schemas.microsoft.com/office/drawing/2014/main" id="{0DDB56E4-45EC-4A2D-86D7-C150FCF1436A}"/>
            </a:ext>
          </a:extLst>
        </xdr:cNvPr>
        <xdr:cNvSpPr txBox="1"/>
      </xdr:nvSpPr>
      <xdr:spPr>
        <a:xfrm>
          <a:off x="7594111" y="1861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99237</xdr:rowOff>
    </xdr:from>
    <xdr:ext cx="534377" cy="259045"/>
    <xdr:sp macro="" textlink="">
      <xdr:nvSpPr>
        <xdr:cNvPr id="490" name="n_4mainValue【港湾・漁港】&#10;一人当たり有形固定資産（償却資産）額">
          <a:extLst>
            <a:ext uri="{FF2B5EF4-FFF2-40B4-BE49-F238E27FC236}">
              <a16:creationId xmlns:a16="http://schemas.microsoft.com/office/drawing/2014/main" id="{36178007-37EB-4AEB-8464-9807993A352E}"/>
            </a:ext>
          </a:extLst>
        </xdr:cNvPr>
        <xdr:cNvSpPr txBox="1"/>
      </xdr:nvSpPr>
      <xdr:spPr>
        <a:xfrm>
          <a:off x="6705111" y="1861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04B4F6DA-A2ED-4AD5-97ED-077FB8C2C78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EA30BBDE-5E39-48ED-AA7D-A7B620B848D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7290D402-1F55-4E56-B788-4D7FEC5B250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D740345C-218A-490C-BC62-08503DD2B98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86EC3657-AE14-4519-9103-012D09E893D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A4CA8C59-F06C-4E87-9D9C-13DCF0B7719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04F92BC0-D53E-45D5-BDDC-5582946E7F4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A343BA9F-94A2-44DF-816D-0253639ECBD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54AAEB39-B465-4D6E-86B0-B61987CECFA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68565431-4A4C-473C-81B6-3442AAB9A4A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9A82B069-24CC-4DD4-BD76-FDD8C8A3888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4F5F7CD5-22FC-4F90-A95C-C41D84B4451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7C9FD3BF-D65F-423A-8990-BCD3B86BF3B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17EC4CF5-09D2-4912-8F51-4333E0A6FCF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9EE235EC-608D-4FAF-9C19-CA2EE1C25F4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14A21E13-D517-4096-B24F-6D37D73A390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24FFD3B4-5CD2-4E5D-8FFF-1AB543DAD06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4E012050-7226-4E64-B574-10B62B9605F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3A369345-38A9-49CA-BADB-9DA21477AD8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4BCFD04D-5BAA-4677-9127-67103432633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1271EFE4-A71C-484F-9EB7-B7DE02375DE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A62DB860-B88E-46E6-BA52-A2A17674645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FC241FDA-4923-426F-9275-C599E9C3C98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EBF1BA57-D282-4CB7-900F-9ADF5435011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BA246A86-2E38-4FF5-BE07-97CEB7406A4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521171AF-F0ED-4226-B9D4-43FA630B4B00}"/>
            </a:ext>
          </a:extLst>
        </xdr:cNvPr>
        <xdr:cNvCxnSpPr/>
      </xdr:nvCxnSpPr>
      <xdr:spPr>
        <a:xfrm flipV="1">
          <a:off x="16318864" y="5773239"/>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41D1C151-D333-49AD-9533-759C85415365}"/>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94378A8A-522C-40DA-AABD-DF0AB98F6D61}"/>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F2BEC3BC-128D-4F46-84C0-95E808D30155}"/>
            </a:ext>
          </a:extLst>
        </xdr:cNvPr>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20" name="直線コネクタ 519">
          <a:extLst>
            <a:ext uri="{FF2B5EF4-FFF2-40B4-BE49-F238E27FC236}">
              <a16:creationId xmlns:a16="http://schemas.microsoft.com/office/drawing/2014/main" id="{6EEBE229-94D3-4967-B798-3560E2368694}"/>
            </a:ext>
          </a:extLst>
        </xdr:cNvPr>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72770</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08FF5F33-1DC2-450B-9580-88B14F7A9597}"/>
            </a:ext>
          </a:extLst>
        </xdr:cNvPr>
        <xdr:cNvSpPr txBox="1"/>
      </xdr:nvSpPr>
      <xdr:spPr>
        <a:xfrm>
          <a:off x="16357600" y="641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22" name="フローチャート: 判断 521">
          <a:extLst>
            <a:ext uri="{FF2B5EF4-FFF2-40B4-BE49-F238E27FC236}">
              <a16:creationId xmlns:a16="http://schemas.microsoft.com/office/drawing/2014/main" id="{75C6A565-2ECD-4782-8345-367F56DD45A4}"/>
            </a:ext>
          </a:extLst>
        </xdr:cNvPr>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3" name="フローチャート: 判断 522">
          <a:extLst>
            <a:ext uri="{FF2B5EF4-FFF2-40B4-BE49-F238E27FC236}">
              <a16:creationId xmlns:a16="http://schemas.microsoft.com/office/drawing/2014/main" id="{F049F0CB-1E2F-4746-8729-87600C709C91}"/>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524" name="フローチャート: 判断 523">
          <a:extLst>
            <a:ext uri="{FF2B5EF4-FFF2-40B4-BE49-F238E27FC236}">
              <a16:creationId xmlns:a16="http://schemas.microsoft.com/office/drawing/2014/main" id="{89CA0F51-A348-4AE1-B4F1-BA1A411EC0BE}"/>
            </a:ext>
          </a:extLst>
        </xdr:cNvPr>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525" name="フローチャート: 判断 524">
          <a:extLst>
            <a:ext uri="{FF2B5EF4-FFF2-40B4-BE49-F238E27FC236}">
              <a16:creationId xmlns:a16="http://schemas.microsoft.com/office/drawing/2014/main" id="{08DAD41D-4A04-40C4-BE96-ACECD2F0F1BE}"/>
            </a:ext>
          </a:extLst>
        </xdr:cNvPr>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67854</xdr:rowOff>
    </xdr:from>
    <xdr:to>
      <xdr:col>67</xdr:col>
      <xdr:colOff>101600</xdr:colOff>
      <xdr:row>38</xdr:row>
      <xdr:rowOff>169454</xdr:rowOff>
    </xdr:to>
    <xdr:sp macro="" textlink="">
      <xdr:nvSpPr>
        <xdr:cNvPr id="526" name="フローチャート: 判断 525">
          <a:extLst>
            <a:ext uri="{FF2B5EF4-FFF2-40B4-BE49-F238E27FC236}">
              <a16:creationId xmlns:a16="http://schemas.microsoft.com/office/drawing/2014/main" id="{6A25903C-0A2C-4C3C-AFF9-7D8F681B87D3}"/>
            </a:ext>
          </a:extLst>
        </xdr:cNvPr>
        <xdr:cNvSpPr/>
      </xdr:nvSpPr>
      <xdr:spPr>
        <a:xfrm>
          <a:off x="1276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86DF778D-96CB-4A4A-83C8-894511138A2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48EF5B69-BCB5-4F7D-8F87-2BF177AB1DE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637721D6-0373-4457-8C40-48C4DE20937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FA80F14C-7E45-460D-A765-26D04CD5B5A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220A8EA8-F1F5-4425-ABCA-3368FFECA13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25400</xdr:rowOff>
    </xdr:from>
    <xdr:to>
      <xdr:col>85</xdr:col>
      <xdr:colOff>177800</xdr:colOff>
      <xdr:row>42</xdr:row>
      <xdr:rowOff>127000</xdr:rowOff>
    </xdr:to>
    <xdr:sp macro="" textlink="">
      <xdr:nvSpPr>
        <xdr:cNvPr id="532" name="楕円 531">
          <a:extLst>
            <a:ext uri="{FF2B5EF4-FFF2-40B4-BE49-F238E27FC236}">
              <a16:creationId xmlns:a16="http://schemas.microsoft.com/office/drawing/2014/main" id="{41B6C678-AD6D-40C9-8F60-0C4C6E4384C2}"/>
            </a:ext>
          </a:extLst>
        </xdr:cNvPr>
        <xdr:cNvSpPr/>
      </xdr:nvSpPr>
      <xdr:spPr>
        <a:xfrm>
          <a:off x="162687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111777</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48FBCC1C-DAC3-480F-8E0E-DBFD9F24B269}"/>
            </a:ext>
          </a:extLst>
        </xdr:cNvPr>
        <xdr:cNvSpPr txBox="1"/>
      </xdr:nvSpPr>
      <xdr:spPr>
        <a:xfrm>
          <a:off x="16357600" y="714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160927</xdr:rowOff>
    </xdr:from>
    <xdr:to>
      <xdr:col>81</xdr:col>
      <xdr:colOff>101600</xdr:colOff>
      <xdr:row>42</xdr:row>
      <xdr:rowOff>91077</xdr:rowOff>
    </xdr:to>
    <xdr:sp macro="" textlink="">
      <xdr:nvSpPr>
        <xdr:cNvPr id="534" name="楕円 533">
          <a:extLst>
            <a:ext uri="{FF2B5EF4-FFF2-40B4-BE49-F238E27FC236}">
              <a16:creationId xmlns:a16="http://schemas.microsoft.com/office/drawing/2014/main" id="{6A84383F-5FCD-491A-AB85-79F4CC8F38F5}"/>
            </a:ext>
          </a:extLst>
        </xdr:cNvPr>
        <xdr:cNvSpPr/>
      </xdr:nvSpPr>
      <xdr:spPr>
        <a:xfrm>
          <a:off x="15430500" y="7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40277</xdr:rowOff>
    </xdr:from>
    <xdr:to>
      <xdr:col>85</xdr:col>
      <xdr:colOff>127000</xdr:colOff>
      <xdr:row>42</xdr:row>
      <xdr:rowOff>76200</xdr:rowOff>
    </xdr:to>
    <xdr:cxnSp macro="">
      <xdr:nvCxnSpPr>
        <xdr:cNvPr id="535" name="直線コネクタ 534">
          <a:extLst>
            <a:ext uri="{FF2B5EF4-FFF2-40B4-BE49-F238E27FC236}">
              <a16:creationId xmlns:a16="http://schemas.microsoft.com/office/drawing/2014/main" id="{916689C7-059B-4EAC-B2BF-B48C884B1324}"/>
            </a:ext>
          </a:extLst>
        </xdr:cNvPr>
        <xdr:cNvCxnSpPr/>
      </xdr:nvCxnSpPr>
      <xdr:spPr>
        <a:xfrm>
          <a:off x="15481300" y="724117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907</xdr:rowOff>
    </xdr:from>
    <xdr:to>
      <xdr:col>76</xdr:col>
      <xdr:colOff>165100</xdr:colOff>
      <xdr:row>41</xdr:row>
      <xdr:rowOff>102507</xdr:rowOff>
    </xdr:to>
    <xdr:sp macro="" textlink="">
      <xdr:nvSpPr>
        <xdr:cNvPr id="536" name="楕円 535">
          <a:extLst>
            <a:ext uri="{FF2B5EF4-FFF2-40B4-BE49-F238E27FC236}">
              <a16:creationId xmlns:a16="http://schemas.microsoft.com/office/drawing/2014/main" id="{AAD66AB2-B896-402C-BD45-74E0CCFA460D}"/>
            </a:ext>
          </a:extLst>
        </xdr:cNvPr>
        <xdr:cNvSpPr/>
      </xdr:nvSpPr>
      <xdr:spPr>
        <a:xfrm>
          <a:off x="14541500" y="703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51707</xdr:rowOff>
    </xdr:from>
    <xdr:to>
      <xdr:col>81</xdr:col>
      <xdr:colOff>50800</xdr:colOff>
      <xdr:row>42</xdr:row>
      <xdr:rowOff>40277</xdr:rowOff>
    </xdr:to>
    <xdr:cxnSp macro="">
      <xdr:nvCxnSpPr>
        <xdr:cNvPr id="537" name="直線コネクタ 536">
          <a:extLst>
            <a:ext uri="{FF2B5EF4-FFF2-40B4-BE49-F238E27FC236}">
              <a16:creationId xmlns:a16="http://schemas.microsoft.com/office/drawing/2014/main" id="{FCC5AA46-2ABD-47A0-A435-0FA6C9AA78DE}"/>
            </a:ext>
          </a:extLst>
        </xdr:cNvPr>
        <xdr:cNvCxnSpPr/>
      </xdr:nvCxnSpPr>
      <xdr:spPr>
        <a:xfrm>
          <a:off x="14592300" y="7081157"/>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93980</xdr:rowOff>
    </xdr:from>
    <xdr:to>
      <xdr:col>72</xdr:col>
      <xdr:colOff>38100</xdr:colOff>
      <xdr:row>40</xdr:row>
      <xdr:rowOff>24130</xdr:rowOff>
    </xdr:to>
    <xdr:sp macro="" textlink="">
      <xdr:nvSpPr>
        <xdr:cNvPr id="538" name="楕円 537">
          <a:extLst>
            <a:ext uri="{FF2B5EF4-FFF2-40B4-BE49-F238E27FC236}">
              <a16:creationId xmlns:a16="http://schemas.microsoft.com/office/drawing/2014/main" id="{AB7C9F46-60C6-4CC7-A809-C6A1EBE5CEB0}"/>
            </a:ext>
          </a:extLst>
        </xdr:cNvPr>
        <xdr:cNvSpPr/>
      </xdr:nvSpPr>
      <xdr:spPr>
        <a:xfrm>
          <a:off x="13652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144780</xdr:rowOff>
    </xdr:from>
    <xdr:to>
      <xdr:col>76</xdr:col>
      <xdr:colOff>114300</xdr:colOff>
      <xdr:row>41</xdr:row>
      <xdr:rowOff>51707</xdr:rowOff>
    </xdr:to>
    <xdr:cxnSp macro="">
      <xdr:nvCxnSpPr>
        <xdr:cNvPr id="539" name="直線コネクタ 538">
          <a:extLst>
            <a:ext uri="{FF2B5EF4-FFF2-40B4-BE49-F238E27FC236}">
              <a16:creationId xmlns:a16="http://schemas.microsoft.com/office/drawing/2014/main" id="{CBCF128E-BF42-4F87-BF66-412E85C546A1}"/>
            </a:ext>
          </a:extLst>
        </xdr:cNvPr>
        <xdr:cNvCxnSpPr/>
      </xdr:nvCxnSpPr>
      <xdr:spPr>
        <a:xfrm>
          <a:off x="13703300" y="6831330"/>
          <a:ext cx="889000" cy="24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51526</xdr:rowOff>
    </xdr:from>
    <xdr:to>
      <xdr:col>67</xdr:col>
      <xdr:colOff>101600</xdr:colOff>
      <xdr:row>39</xdr:row>
      <xdr:rowOff>153126</xdr:rowOff>
    </xdr:to>
    <xdr:sp macro="" textlink="">
      <xdr:nvSpPr>
        <xdr:cNvPr id="540" name="楕円 539">
          <a:extLst>
            <a:ext uri="{FF2B5EF4-FFF2-40B4-BE49-F238E27FC236}">
              <a16:creationId xmlns:a16="http://schemas.microsoft.com/office/drawing/2014/main" id="{9A2453E7-81E5-407A-9633-F974F2E141B4}"/>
            </a:ext>
          </a:extLst>
        </xdr:cNvPr>
        <xdr:cNvSpPr/>
      </xdr:nvSpPr>
      <xdr:spPr>
        <a:xfrm>
          <a:off x="12763500" y="67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102326</xdr:rowOff>
    </xdr:from>
    <xdr:to>
      <xdr:col>71</xdr:col>
      <xdr:colOff>177800</xdr:colOff>
      <xdr:row>39</xdr:row>
      <xdr:rowOff>144780</xdr:rowOff>
    </xdr:to>
    <xdr:cxnSp macro="">
      <xdr:nvCxnSpPr>
        <xdr:cNvPr id="541" name="直線コネクタ 540">
          <a:extLst>
            <a:ext uri="{FF2B5EF4-FFF2-40B4-BE49-F238E27FC236}">
              <a16:creationId xmlns:a16="http://schemas.microsoft.com/office/drawing/2014/main" id="{81585CA3-B5C7-4E2D-BA08-B0F884DF172B}"/>
            </a:ext>
          </a:extLst>
        </xdr:cNvPr>
        <xdr:cNvCxnSpPr/>
      </xdr:nvCxnSpPr>
      <xdr:spPr>
        <a:xfrm>
          <a:off x="12814300" y="678887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5494AD74-DCCA-4145-AFD3-D85E3F6187CD}"/>
            </a:ext>
          </a:extLst>
        </xdr:cNvPr>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135363</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D327EBF9-D53B-4683-9294-3495A55CA2D1}"/>
            </a:ext>
          </a:extLst>
        </xdr:cNvPr>
        <xdr:cNvSpPr txBox="1"/>
      </xdr:nvSpPr>
      <xdr:spPr>
        <a:xfrm>
          <a:off x="14389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156590</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DB9136A0-820F-4E5D-853D-87CE20DA9B6E}"/>
            </a:ext>
          </a:extLst>
        </xdr:cNvPr>
        <xdr:cNvSpPr txBox="1"/>
      </xdr:nvSpPr>
      <xdr:spPr>
        <a:xfrm>
          <a:off x="13500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14531</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09ACB1F9-7424-4DCE-B92C-EA4C4A102094}"/>
            </a:ext>
          </a:extLst>
        </xdr:cNvPr>
        <xdr:cNvSpPr txBox="1"/>
      </xdr:nvSpPr>
      <xdr:spPr>
        <a:xfrm>
          <a:off x="12611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82204</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DF1754F3-B279-406F-9BC9-5DAFADC95A25}"/>
            </a:ext>
          </a:extLst>
        </xdr:cNvPr>
        <xdr:cNvSpPr txBox="1"/>
      </xdr:nvSpPr>
      <xdr:spPr>
        <a:xfrm>
          <a:off x="15266044" y="728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93634</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E9C79F83-0906-48B4-BAE4-1EF148D55B0A}"/>
            </a:ext>
          </a:extLst>
        </xdr:cNvPr>
        <xdr:cNvSpPr txBox="1"/>
      </xdr:nvSpPr>
      <xdr:spPr>
        <a:xfrm>
          <a:off x="14389744" y="712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15257</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B63CC990-522C-4542-BEB6-0B173A69764C}"/>
            </a:ext>
          </a:extLst>
        </xdr:cNvPr>
        <xdr:cNvSpPr txBox="1"/>
      </xdr:nvSpPr>
      <xdr:spPr>
        <a:xfrm>
          <a:off x="13500744"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144253</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C10AE220-E65E-41BF-9A4B-53D0D0026CB5}"/>
            </a:ext>
          </a:extLst>
        </xdr:cNvPr>
        <xdr:cNvSpPr txBox="1"/>
      </xdr:nvSpPr>
      <xdr:spPr>
        <a:xfrm>
          <a:off x="12611744" y="683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850D3091-9931-4F68-852A-574D9EA4882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08C22BC3-C31F-4A32-B683-3241CCEB167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CAA459F5-BA58-411E-BDA2-6C6C85080DC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1A2714C1-004F-4B8C-AC28-9B185DE0C90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54A5E739-31E0-448D-B2BE-DD4AE95695D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3527CDAA-2C52-4BAB-AEA8-5524A5FFA7D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1470B949-A07C-44C6-9B93-7B19F56AE90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65F5690D-411E-4104-9B17-D27DFA68F4E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81ABA757-2926-4403-BD09-B268AD00198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1622DEDB-CCF1-4CB8-AC1C-603995A3F6D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0" name="直線コネクタ 559">
          <a:extLst>
            <a:ext uri="{FF2B5EF4-FFF2-40B4-BE49-F238E27FC236}">
              <a16:creationId xmlns:a16="http://schemas.microsoft.com/office/drawing/2014/main" id="{56DB4005-B12A-460C-865B-0286C9BB030A}"/>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1" name="テキスト ボックス 560">
          <a:extLst>
            <a:ext uri="{FF2B5EF4-FFF2-40B4-BE49-F238E27FC236}">
              <a16:creationId xmlns:a16="http://schemas.microsoft.com/office/drawing/2014/main" id="{F309538F-A8F7-40E4-867D-70156D9435F1}"/>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2" name="直線コネクタ 561">
          <a:extLst>
            <a:ext uri="{FF2B5EF4-FFF2-40B4-BE49-F238E27FC236}">
              <a16:creationId xmlns:a16="http://schemas.microsoft.com/office/drawing/2014/main" id="{7F5F6B94-C3DC-4904-8A21-9A9F10899EE6}"/>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3" name="テキスト ボックス 562">
          <a:extLst>
            <a:ext uri="{FF2B5EF4-FFF2-40B4-BE49-F238E27FC236}">
              <a16:creationId xmlns:a16="http://schemas.microsoft.com/office/drawing/2014/main" id="{47FE6AA8-CD3C-45DA-BA17-19B5845B8316}"/>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4" name="直線コネクタ 563">
          <a:extLst>
            <a:ext uri="{FF2B5EF4-FFF2-40B4-BE49-F238E27FC236}">
              <a16:creationId xmlns:a16="http://schemas.microsoft.com/office/drawing/2014/main" id="{BEF4EE51-E28A-4345-AFB9-BE241D3D465C}"/>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5" name="テキスト ボックス 564">
          <a:extLst>
            <a:ext uri="{FF2B5EF4-FFF2-40B4-BE49-F238E27FC236}">
              <a16:creationId xmlns:a16="http://schemas.microsoft.com/office/drawing/2014/main" id="{06FE9FEA-A777-488F-8F1A-7C1235CAD4BB}"/>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6" name="直線コネクタ 565">
          <a:extLst>
            <a:ext uri="{FF2B5EF4-FFF2-40B4-BE49-F238E27FC236}">
              <a16:creationId xmlns:a16="http://schemas.microsoft.com/office/drawing/2014/main" id="{E0CCCFFD-B231-4EF1-8332-C0C86F98F4F4}"/>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7" name="テキスト ボックス 566">
          <a:extLst>
            <a:ext uri="{FF2B5EF4-FFF2-40B4-BE49-F238E27FC236}">
              <a16:creationId xmlns:a16="http://schemas.microsoft.com/office/drawing/2014/main" id="{59FE340B-70D6-475E-9F9B-18D7A9D2D703}"/>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8" name="直線コネクタ 567">
          <a:extLst>
            <a:ext uri="{FF2B5EF4-FFF2-40B4-BE49-F238E27FC236}">
              <a16:creationId xmlns:a16="http://schemas.microsoft.com/office/drawing/2014/main" id="{6FC49467-C1FD-4FE8-8653-070D23BD42C6}"/>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9" name="テキスト ボックス 568">
          <a:extLst>
            <a:ext uri="{FF2B5EF4-FFF2-40B4-BE49-F238E27FC236}">
              <a16:creationId xmlns:a16="http://schemas.microsoft.com/office/drawing/2014/main" id="{59124FA8-2443-4E60-8633-988480AF56FD}"/>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0" name="直線コネクタ 569">
          <a:extLst>
            <a:ext uri="{FF2B5EF4-FFF2-40B4-BE49-F238E27FC236}">
              <a16:creationId xmlns:a16="http://schemas.microsoft.com/office/drawing/2014/main" id="{26C591A2-9E10-47EE-A53F-B8AA1DF6CBC3}"/>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1" name="テキスト ボックス 570">
          <a:extLst>
            <a:ext uri="{FF2B5EF4-FFF2-40B4-BE49-F238E27FC236}">
              <a16:creationId xmlns:a16="http://schemas.microsoft.com/office/drawing/2014/main" id="{C51D107F-A0AF-47AE-B1B7-1722EC709D67}"/>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C370A9E9-A7E6-4B89-8204-CF55B1F40F0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a:extLst>
            <a:ext uri="{FF2B5EF4-FFF2-40B4-BE49-F238E27FC236}">
              <a16:creationId xmlns:a16="http://schemas.microsoft.com/office/drawing/2014/main" id="{D3B72389-AFC8-43ED-9322-19FAA179E45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a:extLst>
            <a:ext uri="{FF2B5EF4-FFF2-40B4-BE49-F238E27FC236}">
              <a16:creationId xmlns:a16="http://schemas.microsoft.com/office/drawing/2014/main" id="{A345D797-F5EE-411A-8D08-33A43220AA1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167640</xdr:rowOff>
    </xdr:from>
    <xdr:to>
      <xdr:col>116</xdr:col>
      <xdr:colOff>62864</xdr:colOff>
      <xdr:row>42</xdr:row>
      <xdr:rowOff>81099</xdr:rowOff>
    </xdr:to>
    <xdr:cxnSp macro="">
      <xdr:nvCxnSpPr>
        <xdr:cNvPr id="575" name="直線コネクタ 574">
          <a:extLst>
            <a:ext uri="{FF2B5EF4-FFF2-40B4-BE49-F238E27FC236}">
              <a16:creationId xmlns:a16="http://schemas.microsoft.com/office/drawing/2014/main" id="{ED3A8F41-FACC-42AA-A873-31604CE4EC57}"/>
            </a:ext>
          </a:extLst>
        </xdr:cNvPr>
        <xdr:cNvCxnSpPr/>
      </xdr:nvCxnSpPr>
      <xdr:spPr>
        <a:xfrm flipV="1">
          <a:off x="22160864" y="565404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84926</xdr:rowOff>
    </xdr:from>
    <xdr:ext cx="469744" cy="259045"/>
    <xdr:sp macro="" textlink="">
      <xdr:nvSpPr>
        <xdr:cNvPr id="576" name="【認定こども園・幼稚園・保育所】&#10;一人当たり面積最小値テキスト">
          <a:extLst>
            <a:ext uri="{FF2B5EF4-FFF2-40B4-BE49-F238E27FC236}">
              <a16:creationId xmlns:a16="http://schemas.microsoft.com/office/drawing/2014/main" id="{CCB7588D-6332-4516-8FB3-7411C93906BC}"/>
            </a:ext>
          </a:extLst>
        </xdr:cNvPr>
        <xdr:cNvSpPr txBox="1"/>
      </xdr:nvSpPr>
      <xdr:spPr>
        <a:xfrm>
          <a:off x="22199600" y="728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81099</xdr:rowOff>
    </xdr:from>
    <xdr:to>
      <xdr:col>116</xdr:col>
      <xdr:colOff>152400</xdr:colOff>
      <xdr:row>42</xdr:row>
      <xdr:rowOff>81099</xdr:rowOff>
    </xdr:to>
    <xdr:cxnSp macro="">
      <xdr:nvCxnSpPr>
        <xdr:cNvPr id="577" name="直線コネクタ 576">
          <a:extLst>
            <a:ext uri="{FF2B5EF4-FFF2-40B4-BE49-F238E27FC236}">
              <a16:creationId xmlns:a16="http://schemas.microsoft.com/office/drawing/2014/main" id="{4CB5CDE5-9C1A-4014-AFAE-CB34765D9D7A}"/>
            </a:ext>
          </a:extLst>
        </xdr:cNvPr>
        <xdr:cNvCxnSpPr/>
      </xdr:nvCxnSpPr>
      <xdr:spPr>
        <a:xfrm>
          <a:off x="22072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114317</xdr:rowOff>
    </xdr:from>
    <xdr:ext cx="469744" cy="259045"/>
    <xdr:sp macro="" textlink="">
      <xdr:nvSpPr>
        <xdr:cNvPr id="578" name="【認定こども園・幼稚園・保育所】&#10;一人当たり面積最大値テキスト">
          <a:extLst>
            <a:ext uri="{FF2B5EF4-FFF2-40B4-BE49-F238E27FC236}">
              <a16:creationId xmlns:a16="http://schemas.microsoft.com/office/drawing/2014/main" id="{AA0BFFBF-BA32-4841-9BAB-76EE50874BA1}"/>
            </a:ext>
          </a:extLst>
        </xdr:cNvPr>
        <xdr:cNvSpPr txBox="1"/>
      </xdr:nvSpPr>
      <xdr:spPr>
        <a:xfrm>
          <a:off x="221996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167640</xdr:rowOff>
    </xdr:from>
    <xdr:to>
      <xdr:col>116</xdr:col>
      <xdr:colOff>152400</xdr:colOff>
      <xdr:row>32</xdr:row>
      <xdr:rowOff>167640</xdr:rowOff>
    </xdr:to>
    <xdr:cxnSp macro="">
      <xdr:nvCxnSpPr>
        <xdr:cNvPr id="579" name="直線コネクタ 578">
          <a:extLst>
            <a:ext uri="{FF2B5EF4-FFF2-40B4-BE49-F238E27FC236}">
              <a16:creationId xmlns:a16="http://schemas.microsoft.com/office/drawing/2014/main" id="{17FABC5A-16EE-4917-9FB7-669F78FA8015}"/>
            </a:ext>
          </a:extLst>
        </xdr:cNvPr>
        <xdr:cNvCxnSpPr/>
      </xdr:nvCxnSpPr>
      <xdr:spPr>
        <a:xfrm>
          <a:off x="22072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98896</xdr:rowOff>
    </xdr:from>
    <xdr:ext cx="469744" cy="259045"/>
    <xdr:sp macro="" textlink="">
      <xdr:nvSpPr>
        <xdr:cNvPr id="580" name="【認定こども園・幼稚園・保育所】&#10;一人当たり面積平均値テキスト">
          <a:extLst>
            <a:ext uri="{FF2B5EF4-FFF2-40B4-BE49-F238E27FC236}">
              <a16:creationId xmlns:a16="http://schemas.microsoft.com/office/drawing/2014/main" id="{72467EC3-BDB7-47F9-B89B-3012865D82DA}"/>
            </a:ext>
          </a:extLst>
        </xdr:cNvPr>
        <xdr:cNvSpPr txBox="1"/>
      </xdr:nvSpPr>
      <xdr:spPr>
        <a:xfrm>
          <a:off x="22199600" y="6785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76019</xdr:rowOff>
    </xdr:from>
    <xdr:to>
      <xdr:col>116</xdr:col>
      <xdr:colOff>114300</xdr:colOff>
      <xdr:row>41</xdr:row>
      <xdr:rowOff>6169</xdr:rowOff>
    </xdr:to>
    <xdr:sp macro="" textlink="">
      <xdr:nvSpPr>
        <xdr:cNvPr id="581" name="フローチャート: 判断 580">
          <a:extLst>
            <a:ext uri="{FF2B5EF4-FFF2-40B4-BE49-F238E27FC236}">
              <a16:creationId xmlns:a16="http://schemas.microsoft.com/office/drawing/2014/main" id="{8BF1716B-C9F9-40EF-BB27-149FA9843604}"/>
            </a:ext>
          </a:extLst>
        </xdr:cNvPr>
        <xdr:cNvSpPr/>
      </xdr:nvSpPr>
      <xdr:spPr>
        <a:xfrm>
          <a:off x="22110700" y="693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89081</xdr:rowOff>
    </xdr:from>
    <xdr:to>
      <xdr:col>112</xdr:col>
      <xdr:colOff>38100</xdr:colOff>
      <xdr:row>41</xdr:row>
      <xdr:rowOff>19231</xdr:rowOff>
    </xdr:to>
    <xdr:sp macro="" textlink="">
      <xdr:nvSpPr>
        <xdr:cNvPr id="582" name="フローチャート: 判断 581">
          <a:extLst>
            <a:ext uri="{FF2B5EF4-FFF2-40B4-BE49-F238E27FC236}">
              <a16:creationId xmlns:a16="http://schemas.microsoft.com/office/drawing/2014/main" id="{9F197DBA-D633-4201-8CB7-0FFC1F708F1B}"/>
            </a:ext>
          </a:extLst>
        </xdr:cNvPr>
        <xdr:cNvSpPr/>
      </xdr:nvSpPr>
      <xdr:spPr>
        <a:xfrm>
          <a:off x="21272500" y="694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84183</xdr:rowOff>
    </xdr:from>
    <xdr:to>
      <xdr:col>107</xdr:col>
      <xdr:colOff>101600</xdr:colOff>
      <xdr:row>41</xdr:row>
      <xdr:rowOff>14333</xdr:rowOff>
    </xdr:to>
    <xdr:sp macro="" textlink="">
      <xdr:nvSpPr>
        <xdr:cNvPr id="583" name="フローチャート: 判断 582">
          <a:extLst>
            <a:ext uri="{FF2B5EF4-FFF2-40B4-BE49-F238E27FC236}">
              <a16:creationId xmlns:a16="http://schemas.microsoft.com/office/drawing/2014/main" id="{923087E7-F948-4969-8B1F-D81579D56326}"/>
            </a:ext>
          </a:extLst>
        </xdr:cNvPr>
        <xdr:cNvSpPr/>
      </xdr:nvSpPr>
      <xdr:spPr>
        <a:xfrm>
          <a:off x="20383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82550</xdr:rowOff>
    </xdr:from>
    <xdr:to>
      <xdr:col>102</xdr:col>
      <xdr:colOff>165100</xdr:colOff>
      <xdr:row>41</xdr:row>
      <xdr:rowOff>12700</xdr:rowOff>
    </xdr:to>
    <xdr:sp macro="" textlink="">
      <xdr:nvSpPr>
        <xdr:cNvPr id="584" name="フローチャート: 判断 583">
          <a:extLst>
            <a:ext uri="{FF2B5EF4-FFF2-40B4-BE49-F238E27FC236}">
              <a16:creationId xmlns:a16="http://schemas.microsoft.com/office/drawing/2014/main" id="{F910E927-6EFD-482D-9349-A1A383242030}"/>
            </a:ext>
          </a:extLst>
        </xdr:cNvPr>
        <xdr:cNvSpPr/>
      </xdr:nvSpPr>
      <xdr:spPr>
        <a:xfrm>
          <a:off x="19494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97246</xdr:rowOff>
    </xdr:from>
    <xdr:to>
      <xdr:col>98</xdr:col>
      <xdr:colOff>38100</xdr:colOff>
      <xdr:row>41</xdr:row>
      <xdr:rowOff>27396</xdr:rowOff>
    </xdr:to>
    <xdr:sp macro="" textlink="">
      <xdr:nvSpPr>
        <xdr:cNvPr id="585" name="フローチャート: 判断 584">
          <a:extLst>
            <a:ext uri="{FF2B5EF4-FFF2-40B4-BE49-F238E27FC236}">
              <a16:creationId xmlns:a16="http://schemas.microsoft.com/office/drawing/2014/main" id="{DC9C1687-3CB3-4DB5-B96E-BEA2BB9E5154}"/>
            </a:ext>
          </a:extLst>
        </xdr:cNvPr>
        <xdr:cNvSpPr/>
      </xdr:nvSpPr>
      <xdr:spPr>
        <a:xfrm>
          <a:off x="18605500" y="69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12626D11-A1F1-4B7C-8DD5-995FC677F85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4E355005-A759-4A77-BBB7-332EE82D8B0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83048D49-C385-41C2-895F-4178CDF542E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98DC1271-DBC6-4EBD-A814-15050220FF2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65BB5B5A-F5D2-4E64-9561-478A612CCF5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7438</xdr:rowOff>
    </xdr:from>
    <xdr:to>
      <xdr:col>116</xdr:col>
      <xdr:colOff>114300</xdr:colOff>
      <xdr:row>42</xdr:row>
      <xdr:rowOff>109038</xdr:rowOff>
    </xdr:to>
    <xdr:sp macro="" textlink="">
      <xdr:nvSpPr>
        <xdr:cNvPr id="591" name="楕円 590">
          <a:extLst>
            <a:ext uri="{FF2B5EF4-FFF2-40B4-BE49-F238E27FC236}">
              <a16:creationId xmlns:a16="http://schemas.microsoft.com/office/drawing/2014/main" id="{A5483099-92B0-45AA-B26C-C24C11ACEB1E}"/>
            </a:ext>
          </a:extLst>
        </xdr:cNvPr>
        <xdr:cNvSpPr/>
      </xdr:nvSpPr>
      <xdr:spPr>
        <a:xfrm>
          <a:off x="22110700" y="720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93815</xdr:rowOff>
    </xdr:from>
    <xdr:ext cx="469744" cy="259045"/>
    <xdr:sp macro="" textlink="">
      <xdr:nvSpPr>
        <xdr:cNvPr id="592" name="【認定こども園・幼稚園・保育所】&#10;一人当たり面積該当値テキスト">
          <a:extLst>
            <a:ext uri="{FF2B5EF4-FFF2-40B4-BE49-F238E27FC236}">
              <a16:creationId xmlns:a16="http://schemas.microsoft.com/office/drawing/2014/main" id="{B735EF18-6D23-4DB5-BF89-D40C59767937}"/>
            </a:ext>
          </a:extLst>
        </xdr:cNvPr>
        <xdr:cNvSpPr txBox="1"/>
      </xdr:nvSpPr>
      <xdr:spPr>
        <a:xfrm>
          <a:off x="22199600" y="712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7438</xdr:rowOff>
    </xdr:from>
    <xdr:to>
      <xdr:col>112</xdr:col>
      <xdr:colOff>38100</xdr:colOff>
      <xdr:row>42</xdr:row>
      <xdr:rowOff>109038</xdr:rowOff>
    </xdr:to>
    <xdr:sp macro="" textlink="">
      <xdr:nvSpPr>
        <xdr:cNvPr id="593" name="楕円 592">
          <a:extLst>
            <a:ext uri="{FF2B5EF4-FFF2-40B4-BE49-F238E27FC236}">
              <a16:creationId xmlns:a16="http://schemas.microsoft.com/office/drawing/2014/main" id="{CE20D8BB-CEF6-4EAC-88C1-3CA8C97AAEB6}"/>
            </a:ext>
          </a:extLst>
        </xdr:cNvPr>
        <xdr:cNvSpPr/>
      </xdr:nvSpPr>
      <xdr:spPr>
        <a:xfrm>
          <a:off x="21272500" y="720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58238</xdr:rowOff>
    </xdr:from>
    <xdr:to>
      <xdr:col>116</xdr:col>
      <xdr:colOff>63500</xdr:colOff>
      <xdr:row>42</xdr:row>
      <xdr:rowOff>58238</xdr:rowOff>
    </xdr:to>
    <xdr:cxnSp macro="">
      <xdr:nvCxnSpPr>
        <xdr:cNvPr id="594" name="直線コネクタ 593">
          <a:extLst>
            <a:ext uri="{FF2B5EF4-FFF2-40B4-BE49-F238E27FC236}">
              <a16:creationId xmlns:a16="http://schemas.microsoft.com/office/drawing/2014/main" id="{9F601592-384C-422B-86BB-50EE89EBD66A}"/>
            </a:ext>
          </a:extLst>
        </xdr:cNvPr>
        <xdr:cNvCxnSpPr/>
      </xdr:nvCxnSpPr>
      <xdr:spPr>
        <a:xfrm>
          <a:off x="21323300" y="72591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136434</xdr:rowOff>
    </xdr:from>
    <xdr:to>
      <xdr:col>107</xdr:col>
      <xdr:colOff>101600</xdr:colOff>
      <xdr:row>42</xdr:row>
      <xdr:rowOff>66584</xdr:rowOff>
    </xdr:to>
    <xdr:sp macro="" textlink="">
      <xdr:nvSpPr>
        <xdr:cNvPr id="595" name="楕円 594">
          <a:extLst>
            <a:ext uri="{FF2B5EF4-FFF2-40B4-BE49-F238E27FC236}">
              <a16:creationId xmlns:a16="http://schemas.microsoft.com/office/drawing/2014/main" id="{0C05E761-161C-4264-83DE-96A946493956}"/>
            </a:ext>
          </a:extLst>
        </xdr:cNvPr>
        <xdr:cNvSpPr/>
      </xdr:nvSpPr>
      <xdr:spPr>
        <a:xfrm>
          <a:off x="20383500" y="716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15784</xdr:rowOff>
    </xdr:from>
    <xdr:to>
      <xdr:col>111</xdr:col>
      <xdr:colOff>177800</xdr:colOff>
      <xdr:row>42</xdr:row>
      <xdr:rowOff>58238</xdr:rowOff>
    </xdr:to>
    <xdr:cxnSp macro="">
      <xdr:nvCxnSpPr>
        <xdr:cNvPr id="596" name="直線コネクタ 595">
          <a:extLst>
            <a:ext uri="{FF2B5EF4-FFF2-40B4-BE49-F238E27FC236}">
              <a16:creationId xmlns:a16="http://schemas.microsoft.com/office/drawing/2014/main" id="{4EAD0168-4867-42F9-BAD6-6554BDA6803D}"/>
            </a:ext>
          </a:extLst>
        </xdr:cNvPr>
        <xdr:cNvCxnSpPr/>
      </xdr:nvCxnSpPr>
      <xdr:spPr>
        <a:xfrm>
          <a:off x="20434300" y="721668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67854</xdr:rowOff>
    </xdr:from>
    <xdr:to>
      <xdr:col>102</xdr:col>
      <xdr:colOff>165100</xdr:colOff>
      <xdr:row>41</xdr:row>
      <xdr:rowOff>169454</xdr:rowOff>
    </xdr:to>
    <xdr:sp macro="" textlink="">
      <xdr:nvSpPr>
        <xdr:cNvPr id="597" name="楕円 596">
          <a:extLst>
            <a:ext uri="{FF2B5EF4-FFF2-40B4-BE49-F238E27FC236}">
              <a16:creationId xmlns:a16="http://schemas.microsoft.com/office/drawing/2014/main" id="{DE044B8D-B94C-4973-A28C-63967A2CE0AE}"/>
            </a:ext>
          </a:extLst>
        </xdr:cNvPr>
        <xdr:cNvSpPr/>
      </xdr:nvSpPr>
      <xdr:spPr>
        <a:xfrm>
          <a:off x="19494500" y="709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118654</xdr:rowOff>
    </xdr:from>
    <xdr:to>
      <xdr:col>107</xdr:col>
      <xdr:colOff>50800</xdr:colOff>
      <xdr:row>42</xdr:row>
      <xdr:rowOff>15784</xdr:rowOff>
    </xdr:to>
    <xdr:cxnSp macro="">
      <xdr:nvCxnSpPr>
        <xdr:cNvPr id="598" name="直線コネクタ 597">
          <a:extLst>
            <a:ext uri="{FF2B5EF4-FFF2-40B4-BE49-F238E27FC236}">
              <a16:creationId xmlns:a16="http://schemas.microsoft.com/office/drawing/2014/main" id="{C78A71D6-08B9-41FF-9C20-F36F224A204A}"/>
            </a:ext>
          </a:extLst>
        </xdr:cNvPr>
        <xdr:cNvCxnSpPr/>
      </xdr:nvCxnSpPr>
      <xdr:spPr>
        <a:xfrm>
          <a:off x="19545300" y="714810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69487</xdr:rowOff>
    </xdr:from>
    <xdr:to>
      <xdr:col>98</xdr:col>
      <xdr:colOff>38100</xdr:colOff>
      <xdr:row>41</xdr:row>
      <xdr:rowOff>171087</xdr:rowOff>
    </xdr:to>
    <xdr:sp macro="" textlink="">
      <xdr:nvSpPr>
        <xdr:cNvPr id="599" name="楕円 598">
          <a:extLst>
            <a:ext uri="{FF2B5EF4-FFF2-40B4-BE49-F238E27FC236}">
              <a16:creationId xmlns:a16="http://schemas.microsoft.com/office/drawing/2014/main" id="{1FAC7569-FBD3-4919-A604-DBDF6488D1C8}"/>
            </a:ext>
          </a:extLst>
        </xdr:cNvPr>
        <xdr:cNvSpPr/>
      </xdr:nvSpPr>
      <xdr:spPr>
        <a:xfrm>
          <a:off x="18605500" y="70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118654</xdr:rowOff>
    </xdr:from>
    <xdr:to>
      <xdr:col>102</xdr:col>
      <xdr:colOff>114300</xdr:colOff>
      <xdr:row>41</xdr:row>
      <xdr:rowOff>120287</xdr:rowOff>
    </xdr:to>
    <xdr:cxnSp macro="">
      <xdr:nvCxnSpPr>
        <xdr:cNvPr id="600" name="直線コネクタ 599">
          <a:extLst>
            <a:ext uri="{FF2B5EF4-FFF2-40B4-BE49-F238E27FC236}">
              <a16:creationId xmlns:a16="http://schemas.microsoft.com/office/drawing/2014/main" id="{71A09271-8A1E-42E2-8ED8-865DD656F965}"/>
            </a:ext>
          </a:extLst>
        </xdr:cNvPr>
        <xdr:cNvCxnSpPr/>
      </xdr:nvCxnSpPr>
      <xdr:spPr>
        <a:xfrm flipV="1">
          <a:off x="18656300" y="714810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35758</xdr:rowOff>
    </xdr:from>
    <xdr:ext cx="469744" cy="259045"/>
    <xdr:sp macro="" textlink="">
      <xdr:nvSpPr>
        <xdr:cNvPr id="601" name="n_1aveValue【認定こども園・幼稚園・保育所】&#10;一人当たり面積">
          <a:extLst>
            <a:ext uri="{FF2B5EF4-FFF2-40B4-BE49-F238E27FC236}">
              <a16:creationId xmlns:a16="http://schemas.microsoft.com/office/drawing/2014/main" id="{77C92102-EEF3-43C8-9F08-695224A7BDC0}"/>
            </a:ext>
          </a:extLst>
        </xdr:cNvPr>
        <xdr:cNvSpPr txBox="1"/>
      </xdr:nvSpPr>
      <xdr:spPr>
        <a:xfrm>
          <a:off x="21075727" y="672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30860</xdr:rowOff>
    </xdr:from>
    <xdr:ext cx="469744" cy="259045"/>
    <xdr:sp macro="" textlink="">
      <xdr:nvSpPr>
        <xdr:cNvPr id="602" name="n_2aveValue【認定こども園・幼稚園・保育所】&#10;一人当たり面積">
          <a:extLst>
            <a:ext uri="{FF2B5EF4-FFF2-40B4-BE49-F238E27FC236}">
              <a16:creationId xmlns:a16="http://schemas.microsoft.com/office/drawing/2014/main" id="{C0E25E16-3D7C-4929-A9C8-F4788E3BDD34}"/>
            </a:ext>
          </a:extLst>
        </xdr:cNvPr>
        <xdr:cNvSpPr txBox="1"/>
      </xdr:nvSpPr>
      <xdr:spPr>
        <a:xfrm>
          <a:off x="20199427" y="671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29227</xdr:rowOff>
    </xdr:from>
    <xdr:ext cx="469744" cy="259045"/>
    <xdr:sp macro="" textlink="">
      <xdr:nvSpPr>
        <xdr:cNvPr id="603" name="n_3aveValue【認定こども園・幼稚園・保育所】&#10;一人当たり面積">
          <a:extLst>
            <a:ext uri="{FF2B5EF4-FFF2-40B4-BE49-F238E27FC236}">
              <a16:creationId xmlns:a16="http://schemas.microsoft.com/office/drawing/2014/main" id="{945098D3-4DF6-47BF-94B2-1FDC00CCF11A}"/>
            </a:ext>
          </a:extLst>
        </xdr:cNvPr>
        <xdr:cNvSpPr txBox="1"/>
      </xdr:nvSpPr>
      <xdr:spPr>
        <a:xfrm>
          <a:off x="193104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43923</xdr:rowOff>
    </xdr:from>
    <xdr:ext cx="469744" cy="259045"/>
    <xdr:sp macro="" textlink="">
      <xdr:nvSpPr>
        <xdr:cNvPr id="604" name="n_4aveValue【認定こども園・幼稚園・保育所】&#10;一人当たり面積">
          <a:extLst>
            <a:ext uri="{FF2B5EF4-FFF2-40B4-BE49-F238E27FC236}">
              <a16:creationId xmlns:a16="http://schemas.microsoft.com/office/drawing/2014/main" id="{45917EE1-16D0-4661-91AE-3540F81CEB53}"/>
            </a:ext>
          </a:extLst>
        </xdr:cNvPr>
        <xdr:cNvSpPr txBox="1"/>
      </xdr:nvSpPr>
      <xdr:spPr>
        <a:xfrm>
          <a:off x="18421427" y="673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100165</xdr:rowOff>
    </xdr:from>
    <xdr:ext cx="469744" cy="259045"/>
    <xdr:sp macro="" textlink="">
      <xdr:nvSpPr>
        <xdr:cNvPr id="605" name="n_1mainValue【認定こども園・幼稚園・保育所】&#10;一人当たり面積">
          <a:extLst>
            <a:ext uri="{FF2B5EF4-FFF2-40B4-BE49-F238E27FC236}">
              <a16:creationId xmlns:a16="http://schemas.microsoft.com/office/drawing/2014/main" id="{1EA15CF1-4CA8-4235-8E41-F95C62194CF4}"/>
            </a:ext>
          </a:extLst>
        </xdr:cNvPr>
        <xdr:cNvSpPr txBox="1"/>
      </xdr:nvSpPr>
      <xdr:spPr>
        <a:xfrm>
          <a:off x="21075727" y="730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57711</xdr:rowOff>
    </xdr:from>
    <xdr:ext cx="469744" cy="259045"/>
    <xdr:sp macro="" textlink="">
      <xdr:nvSpPr>
        <xdr:cNvPr id="606" name="n_2mainValue【認定こども園・幼稚園・保育所】&#10;一人当たり面積">
          <a:extLst>
            <a:ext uri="{FF2B5EF4-FFF2-40B4-BE49-F238E27FC236}">
              <a16:creationId xmlns:a16="http://schemas.microsoft.com/office/drawing/2014/main" id="{DC3E7C6E-0159-4A51-A87D-1120B3B56DF7}"/>
            </a:ext>
          </a:extLst>
        </xdr:cNvPr>
        <xdr:cNvSpPr txBox="1"/>
      </xdr:nvSpPr>
      <xdr:spPr>
        <a:xfrm>
          <a:off x="20199427" y="725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160581</xdr:rowOff>
    </xdr:from>
    <xdr:ext cx="469744" cy="259045"/>
    <xdr:sp macro="" textlink="">
      <xdr:nvSpPr>
        <xdr:cNvPr id="607" name="n_3mainValue【認定こども園・幼稚園・保育所】&#10;一人当たり面積">
          <a:extLst>
            <a:ext uri="{FF2B5EF4-FFF2-40B4-BE49-F238E27FC236}">
              <a16:creationId xmlns:a16="http://schemas.microsoft.com/office/drawing/2014/main" id="{466C7CE2-94F9-4096-869C-1FB409723317}"/>
            </a:ext>
          </a:extLst>
        </xdr:cNvPr>
        <xdr:cNvSpPr txBox="1"/>
      </xdr:nvSpPr>
      <xdr:spPr>
        <a:xfrm>
          <a:off x="19310427" y="719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162214</xdr:rowOff>
    </xdr:from>
    <xdr:ext cx="469744" cy="259045"/>
    <xdr:sp macro="" textlink="">
      <xdr:nvSpPr>
        <xdr:cNvPr id="608" name="n_4mainValue【認定こども園・幼稚園・保育所】&#10;一人当たり面積">
          <a:extLst>
            <a:ext uri="{FF2B5EF4-FFF2-40B4-BE49-F238E27FC236}">
              <a16:creationId xmlns:a16="http://schemas.microsoft.com/office/drawing/2014/main" id="{751E566C-E9DC-4FA3-BA61-BB6244D9B821}"/>
            </a:ext>
          </a:extLst>
        </xdr:cNvPr>
        <xdr:cNvSpPr txBox="1"/>
      </xdr:nvSpPr>
      <xdr:spPr>
        <a:xfrm>
          <a:off x="18421427" y="719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23763219-C433-41D2-80D9-BDAB23F62DB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BD229B07-E01E-4041-B711-88A6A22A132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31FFD453-A81A-48B2-BC4B-8F8DD73FB17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6D3F1C3C-B0F0-4A31-9446-1C1165AAE1A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3CF05406-AAAF-45A8-8D5E-E05A1A6B40D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89F8A0D0-D57D-466E-932F-F37CE7E7188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4DD6826F-7D9B-4A75-B34E-62506B4F84C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17FE5A33-9D86-4EBA-8C5A-49529A6EDA3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40DB3155-58C4-49B0-98CC-53C95D6F0EA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A8D7527D-8352-4CF3-8156-5024EB4CB68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46FFA78F-3B97-430E-9EC0-F7F9433443F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0" name="直線コネクタ 619">
          <a:extLst>
            <a:ext uri="{FF2B5EF4-FFF2-40B4-BE49-F238E27FC236}">
              <a16:creationId xmlns:a16="http://schemas.microsoft.com/office/drawing/2014/main" id="{B204480E-1B26-46E1-A712-4644F37B73D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1" name="テキスト ボックス 620">
          <a:extLst>
            <a:ext uri="{FF2B5EF4-FFF2-40B4-BE49-F238E27FC236}">
              <a16:creationId xmlns:a16="http://schemas.microsoft.com/office/drawing/2014/main" id="{4726BA50-4F60-44AD-99E4-9B66407FBEB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2" name="直線コネクタ 621">
          <a:extLst>
            <a:ext uri="{FF2B5EF4-FFF2-40B4-BE49-F238E27FC236}">
              <a16:creationId xmlns:a16="http://schemas.microsoft.com/office/drawing/2014/main" id="{D3C1634D-F63E-469B-981E-ADB856536A1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3" name="テキスト ボックス 622">
          <a:extLst>
            <a:ext uri="{FF2B5EF4-FFF2-40B4-BE49-F238E27FC236}">
              <a16:creationId xmlns:a16="http://schemas.microsoft.com/office/drawing/2014/main" id="{5A5E3612-534F-4E41-A469-6871CF47E20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4" name="直線コネクタ 623">
          <a:extLst>
            <a:ext uri="{FF2B5EF4-FFF2-40B4-BE49-F238E27FC236}">
              <a16:creationId xmlns:a16="http://schemas.microsoft.com/office/drawing/2014/main" id="{DD46356C-E46D-42D1-9059-39811322A9A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5" name="テキスト ボックス 624">
          <a:extLst>
            <a:ext uri="{FF2B5EF4-FFF2-40B4-BE49-F238E27FC236}">
              <a16:creationId xmlns:a16="http://schemas.microsoft.com/office/drawing/2014/main" id="{8552F455-598A-4584-8A49-12FD89D9FC3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6" name="直線コネクタ 625">
          <a:extLst>
            <a:ext uri="{FF2B5EF4-FFF2-40B4-BE49-F238E27FC236}">
              <a16:creationId xmlns:a16="http://schemas.microsoft.com/office/drawing/2014/main" id="{088BBF9B-6D3C-498B-8E4D-FDA8FD013C5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7" name="テキスト ボックス 626">
          <a:extLst>
            <a:ext uri="{FF2B5EF4-FFF2-40B4-BE49-F238E27FC236}">
              <a16:creationId xmlns:a16="http://schemas.microsoft.com/office/drawing/2014/main" id="{681E4CC2-365B-4C30-9F4A-64BDD3F10AE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8" name="直線コネクタ 627">
          <a:extLst>
            <a:ext uri="{FF2B5EF4-FFF2-40B4-BE49-F238E27FC236}">
              <a16:creationId xmlns:a16="http://schemas.microsoft.com/office/drawing/2014/main" id="{86D1EC09-3F4A-40A6-A1DB-88585DA0037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9" name="テキスト ボックス 628">
          <a:extLst>
            <a:ext uri="{FF2B5EF4-FFF2-40B4-BE49-F238E27FC236}">
              <a16:creationId xmlns:a16="http://schemas.microsoft.com/office/drawing/2014/main" id="{522078E2-DA14-4D26-A4FB-009B29174AF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EEBE02A4-43DF-48D4-82EB-19EB2CEA5FD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1" name="テキスト ボックス 630">
          <a:extLst>
            <a:ext uri="{FF2B5EF4-FFF2-40B4-BE49-F238E27FC236}">
              <a16:creationId xmlns:a16="http://schemas.microsoft.com/office/drawing/2014/main" id="{F4DA5EAD-C55F-4253-B604-C17736FB594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a:extLst>
            <a:ext uri="{FF2B5EF4-FFF2-40B4-BE49-F238E27FC236}">
              <a16:creationId xmlns:a16="http://schemas.microsoft.com/office/drawing/2014/main" id="{932B685C-5F96-40BB-8E0D-E21C223699A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63</xdr:row>
      <xdr:rowOff>5715</xdr:rowOff>
    </xdr:to>
    <xdr:cxnSp macro="">
      <xdr:nvCxnSpPr>
        <xdr:cNvPr id="633" name="直線コネクタ 632">
          <a:extLst>
            <a:ext uri="{FF2B5EF4-FFF2-40B4-BE49-F238E27FC236}">
              <a16:creationId xmlns:a16="http://schemas.microsoft.com/office/drawing/2014/main" id="{D66A4D94-0793-4012-A22F-45060910F366}"/>
            </a:ext>
          </a:extLst>
        </xdr:cNvPr>
        <xdr:cNvCxnSpPr/>
      </xdr:nvCxnSpPr>
      <xdr:spPr>
        <a:xfrm flipV="1">
          <a:off x="16318864" y="9738360"/>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9542</xdr:rowOff>
    </xdr:from>
    <xdr:ext cx="405111" cy="259045"/>
    <xdr:sp macro="" textlink="">
      <xdr:nvSpPr>
        <xdr:cNvPr id="634" name="【学校施設】&#10;有形固定資産減価償却率最小値テキスト">
          <a:extLst>
            <a:ext uri="{FF2B5EF4-FFF2-40B4-BE49-F238E27FC236}">
              <a16:creationId xmlns:a16="http://schemas.microsoft.com/office/drawing/2014/main" id="{9E2C69DA-3C1C-4087-A63C-2D20F945AE41}"/>
            </a:ext>
          </a:extLst>
        </xdr:cNvPr>
        <xdr:cNvSpPr txBox="1"/>
      </xdr:nvSpPr>
      <xdr:spPr>
        <a:xfrm>
          <a:off x="16357600"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xdr:rowOff>
    </xdr:from>
    <xdr:to>
      <xdr:col>86</xdr:col>
      <xdr:colOff>25400</xdr:colOff>
      <xdr:row>63</xdr:row>
      <xdr:rowOff>5715</xdr:rowOff>
    </xdr:to>
    <xdr:cxnSp macro="">
      <xdr:nvCxnSpPr>
        <xdr:cNvPr id="635" name="直線コネクタ 634">
          <a:extLst>
            <a:ext uri="{FF2B5EF4-FFF2-40B4-BE49-F238E27FC236}">
              <a16:creationId xmlns:a16="http://schemas.microsoft.com/office/drawing/2014/main" id="{D89DA1F3-D195-4AEE-A33A-0CD12D95282F}"/>
            </a:ext>
          </a:extLst>
        </xdr:cNvPr>
        <xdr:cNvCxnSpPr/>
      </xdr:nvCxnSpPr>
      <xdr:spPr>
        <a:xfrm>
          <a:off x="16230600" y="1080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636" name="【学校施設】&#10;有形固定資産減価償却率最大値テキスト">
          <a:extLst>
            <a:ext uri="{FF2B5EF4-FFF2-40B4-BE49-F238E27FC236}">
              <a16:creationId xmlns:a16="http://schemas.microsoft.com/office/drawing/2014/main" id="{58D701F1-C4E6-4C53-8AF0-DC5468A5969B}"/>
            </a:ext>
          </a:extLst>
        </xdr:cNvPr>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637" name="直線コネクタ 636">
          <a:extLst>
            <a:ext uri="{FF2B5EF4-FFF2-40B4-BE49-F238E27FC236}">
              <a16:creationId xmlns:a16="http://schemas.microsoft.com/office/drawing/2014/main" id="{D79E7BA7-4423-43EF-A22D-3A525FFFB164}"/>
            </a:ext>
          </a:extLst>
        </xdr:cNvPr>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133367</xdr:rowOff>
    </xdr:from>
    <xdr:ext cx="405111" cy="259045"/>
    <xdr:sp macro="" textlink="">
      <xdr:nvSpPr>
        <xdr:cNvPr id="638" name="【学校施設】&#10;有形固定資産減価償却率平均値テキスト">
          <a:extLst>
            <a:ext uri="{FF2B5EF4-FFF2-40B4-BE49-F238E27FC236}">
              <a16:creationId xmlns:a16="http://schemas.microsoft.com/office/drawing/2014/main" id="{996C6CC0-2A15-4535-AD12-BAA0B8AF1C7B}"/>
            </a:ext>
          </a:extLst>
        </xdr:cNvPr>
        <xdr:cNvSpPr txBox="1"/>
      </xdr:nvSpPr>
      <xdr:spPr>
        <a:xfrm>
          <a:off x="16357600" y="1024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639" name="フローチャート: 判断 638">
          <a:extLst>
            <a:ext uri="{FF2B5EF4-FFF2-40B4-BE49-F238E27FC236}">
              <a16:creationId xmlns:a16="http://schemas.microsoft.com/office/drawing/2014/main" id="{322CA035-2238-4274-A7E6-D2C7CB3700A1}"/>
            </a:ext>
          </a:extLst>
        </xdr:cNvPr>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640" name="フローチャート: 判断 639">
          <a:extLst>
            <a:ext uri="{FF2B5EF4-FFF2-40B4-BE49-F238E27FC236}">
              <a16:creationId xmlns:a16="http://schemas.microsoft.com/office/drawing/2014/main" id="{56E1BD30-451F-4CAA-86CB-A9B0B8B9D6B2}"/>
            </a:ext>
          </a:extLst>
        </xdr:cNvPr>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641" name="フローチャート: 判断 640">
          <a:extLst>
            <a:ext uri="{FF2B5EF4-FFF2-40B4-BE49-F238E27FC236}">
              <a16:creationId xmlns:a16="http://schemas.microsoft.com/office/drawing/2014/main" id="{747E5056-AE7C-467B-9AC3-3A1D96B42479}"/>
            </a:ext>
          </a:extLst>
        </xdr:cNvPr>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124460</xdr:rowOff>
    </xdr:from>
    <xdr:to>
      <xdr:col>72</xdr:col>
      <xdr:colOff>38100</xdr:colOff>
      <xdr:row>60</xdr:row>
      <xdr:rowOff>54610</xdr:rowOff>
    </xdr:to>
    <xdr:sp macro="" textlink="">
      <xdr:nvSpPr>
        <xdr:cNvPr id="642" name="フローチャート: 判断 641">
          <a:extLst>
            <a:ext uri="{FF2B5EF4-FFF2-40B4-BE49-F238E27FC236}">
              <a16:creationId xmlns:a16="http://schemas.microsoft.com/office/drawing/2014/main" id="{E3BF2297-14BD-4342-A423-CB42B2FADD83}"/>
            </a:ext>
          </a:extLst>
        </xdr:cNvPr>
        <xdr:cNvSpPr/>
      </xdr:nvSpPr>
      <xdr:spPr>
        <a:xfrm>
          <a:off x="13652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643" name="フローチャート: 判断 642">
          <a:extLst>
            <a:ext uri="{FF2B5EF4-FFF2-40B4-BE49-F238E27FC236}">
              <a16:creationId xmlns:a16="http://schemas.microsoft.com/office/drawing/2014/main" id="{B694F54D-CADE-4E55-8B39-9A7CA9E0C8C2}"/>
            </a:ext>
          </a:extLst>
        </xdr:cNvPr>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8472E60-199D-41B5-9D17-DF26D8C3982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93FED12B-2B45-4DD1-A475-AB3DBA75013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63ABE4F5-5ECE-4BDF-85B5-226B3668E70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334CEF2C-23E9-4336-8DE0-638B4FA5658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403A38A7-9EE2-4A36-B20F-BF4BB383417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92075</xdr:rowOff>
    </xdr:from>
    <xdr:to>
      <xdr:col>85</xdr:col>
      <xdr:colOff>177800</xdr:colOff>
      <xdr:row>59</xdr:row>
      <xdr:rowOff>22225</xdr:rowOff>
    </xdr:to>
    <xdr:sp macro="" textlink="">
      <xdr:nvSpPr>
        <xdr:cNvPr id="649" name="楕円 648">
          <a:extLst>
            <a:ext uri="{FF2B5EF4-FFF2-40B4-BE49-F238E27FC236}">
              <a16:creationId xmlns:a16="http://schemas.microsoft.com/office/drawing/2014/main" id="{26FCBC7A-7496-4580-8C9D-63AD9B160D3A}"/>
            </a:ext>
          </a:extLst>
        </xdr:cNvPr>
        <xdr:cNvSpPr/>
      </xdr:nvSpPr>
      <xdr:spPr>
        <a:xfrm>
          <a:off x="162687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114952</xdr:rowOff>
    </xdr:from>
    <xdr:ext cx="405111" cy="259045"/>
    <xdr:sp macro="" textlink="">
      <xdr:nvSpPr>
        <xdr:cNvPr id="650" name="【学校施設】&#10;有形固定資産減価償却率該当値テキスト">
          <a:extLst>
            <a:ext uri="{FF2B5EF4-FFF2-40B4-BE49-F238E27FC236}">
              <a16:creationId xmlns:a16="http://schemas.microsoft.com/office/drawing/2014/main" id="{676FA286-0ACB-46CE-9FCD-6978C6C24378}"/>
            </a:ext>
          </a:extLst>
        </xdr:cNvPr>
        <xdr:cNvSpPr txBox="1"/>
      </xdr:nvSpPr>
      <xdr:spPr>
        <a:xfrm>
          <a:off x="16357600"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166370</xdr:rowOff>
    </xdr:from>
    <xdr:to>
      <xdr:col>81</xdr:col>
      <xdr:colOff>101600</xdr:colOff>
      <xdr:row>59</xdr:row>
      <xdr:rowOff>96520</xdr:rowOff>
    </xdr:to>
    <xdr:sp macro="" textlink="">
      <xdr:nvSpPr>
        <xdr:cNvPr id="651" name="楕円 650">
          <a:extLst>
            <a:ext uri="{FF2B5EF4-FFF2-40B4-BE49-F238E27FC236}">
              <a16:creationId xmlns:a16="http://schemas.microsoft.com/office/drawing/2014/main" id="{69F761DA-3F6B-4162-807C-D33905185D2E}"/>
            </a:ext>
          </a:extLst>
        </xdr:cNvPr>
        <xdr:cNvSpPr/>
      </xdr:nvSpPr>
      <xdr:spPr>
        <a:xfrm>
          <a:off x="15430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142875</xdr:rowOff>
    </xdr:from>
    <xdr:to>
      <xdr:col>85</xdr:col>
      <xdr:colOff>127000</xdr:colOff>
      <xdr:row>59</xdr:row>
      <xdr:rowOff>45720</xdr:rowOff>
    </xdr:to>
    <xdr:cxnSp macro="">
      <xdr:nvCxnSpPr>
        <xdr:cNvPr id="652" name="直線コネクタ 651">
          <a:extLst>
            <a:ext uri="{FF2B5EF4-FFF2-40B4-BE49-F238E27FC236}">
              <a16:creationId xmlns:a16="http://schemas.microsoft.com/office/drawing/2014/main" id="{4E5145F3-9524-4487-B91B-42DFDAD7AC10}"/>
            </a:ext>
          </a:extLst>
        </xdr:cNvPr>
        <xdr:cNvCxnSpPr/>
      </xdr:nvCxnSpPr>
      <xdr:spPr>
        <a:xfrm flipV="1">
          <a:off x="15481300" y="1008697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154940</xdr:rowOff>
    </xdr:from>
    <xdr:to>
      <xdr:col>76</xdr:col>
      <xdr:colOff>165100</xdr:colOff>
      <xdr:row>59</xdr:row>
      <xdr:rowOff>85090</xdr:rowOff>
    </xdr:to>
    <xdr:sp macro="" textlink="">
      <xdr:nvSpPr>
        <xdr:cNvPr id="653" name="楕円 652">
          <a:extLst>
            <a:ext uri="{FF2B5EF4-FFF2-40B4-BE49-F238E27FC236}">
              <a16:creationId xmlns:a16="http://schemas.microsoft.com/office/drawing/2014/main" id="{C35F89B4-007A-4D1B-B56B-9D812F5642F9}"/>
            </a:ext>
          </a:extLst>
        </xdr:cNvPr>
        <xdr:cNvSpPr/>
      </xdr:nvSpPr>
      <xdr:spPr>
        <a:xfrm>
          <a:off x="14541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34290</xdr:rowOff>
    </xdr:from>
    <xdr:to>
      <xdr:col>81</xdr:col>
      <xdr:colOff>50800</xdr:colOff>
      <xdr:row>59</xdr:row>
      <xdr:rowOff>45720</xdr:rowOff>
    </xdr:to>
    <xdr:cxnSp macro="">
      <xdr:nvCxnSpPr>
        <xdr:cNvPr id="654" name="直線コネクタ 653">
          <a:extLst>
            <a:ext uri="{FF2B5EF4-FFF2-40B4-BE49-F238E27FC236}">
              <a16:creationId xmlns:a16="http://schemas.microsoft.com/office/drawing/2014/main" id="{B5607246-9AD6-4D82-B0F8-2BE7F2A6EBE3}"/>
            </a:ext>
          </a:extLst>
        </xdr:cNvPr>
        <xdr:cNvCxnSpPr/>
      </xdr:nvCxnSpPr>
      <xdr:spPr>
        <a:xfrm>
          <a:off x="14592300" y="101498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635</xdr:rowOff>
    </xdr:from>
    <xdr:to>
      <xdr:col>72</xdr:col>
      <xdr:colOff>38100</xdr:colOff>
      <xdr:row>59</xdr:row>
      <xdr:rowOff>102235</xdr:rowOff>
    </xdr:to>
    <xdr:sp macro="" textlink="">
      <xdr:nvSpPr>
        <xdr:cNvPr id="655" name="楕円 654">
          <a:extLst>
            <a:ext uri="{FF2B5EF4-FFF2-40B4-BE49-F238E27FC236}">
              <a16:creationId xmlns:a16="http://schemas.microsoft.com/office/drawing/2014/main" id="{3EB75234-F694-4ABA-9398-16197B1A163E}"/>
            </a:ext>
          </a:extLst>
        </xdr:cNvPr>
        <xdr:cNvSpPr/>
      </xdr:nvSpPr>
      <xdr:spPr>
        <a:xfrm>
          <a:off x="136525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34290</xdr:rowOff>
    </xdr:from>
    <xdr:to>
      <xdr:col>76</xdr:col>
      <xdr:colOff>114300</xdr:colOff>
      <xdr:row>59</xdr:row>
      <xdr:rowOff>51435</xdr:rowOff>
    </xdr:to>
    <xdr:cxnSp macro="">
      <xdr:nvCxnSpPr>
        <xdr:cNvPr id="656" name="直線コネクタ 655">
          <a:extLst>
            <a:ext uri="{FF2B5EF4-FFF2-40B4-BE49-F238E27FC236}">
              <a16:creationId xmlns:a16="http://schemas.microsoft.com/office/drawing/2014/main" id="{684EDAA3-F797-473A-8C73-524D6D9775CA}"/>
            </a:ext>
          </a:extLst>
        </xdr:cNvPr>
        <xdr:cNvCxnSpPr/>
      </xdr:nvCxnSpPr>
      <xdr:spPr>
        <a:xfrm flipV="1">
          <a:off x="13703300" y="1014984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53975</xdr:rowOff>
    </xdr:from>
    <xdr:to>
      <xdr:col>67</xdr:col>
      <xdr:colOff>101600</xdr:colOff>
      <xdr:row>59</xdr:row>
      <xdr:rowOff>155575</xdr:rowOff>
    </xdr:to>
    <xdr:sp macro="" textlink="">
      <xdr:nvSpPr>
        <xdr:cNvPr id="657" name="楕円 656">
          <a:extLst>
            <a:ext uri="{FF2B5EF4-FFF2-40B4-BE49-F238E27FC236}">
              <a16:creationId xmlns:a16="http://schemas.microsoft.com/office/drawing/2014/main" id="{BBF49E81-3D45-440C-B78F-20CB93C8DBAD}"/>
            </a:ext>
          </a:extLst>
        </xdr:cNvPr>
        <xdr:cNvSpPr/>
      </xdr:nvSpPr>
      <xdr:spPr>
        <a:xfrm>
          <a:off x="12763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51435</xdr:rowOff>
    </xdr:from>
    <xdr:to>
      <xdr:col>71</xdr:col>
      <xdr:colOff>177800</xdr:colOff>
      <xdr:row>59</xdr:row>
      <xdr:rowOff>104775</xdr:rowOff>
    </xdr:to>
    <xdr:cxnSp macro="">
      <xdr:nvCxnSpPr>
        <xdr:cNvPr id="658" name="直線コネクタ 657">
          <a:extLst>
            <a:ext uri="{FF2B5EF4-FFF2-40B4-BE49-F238E27FC236}">
              <a16:creationId xmlns:a16="http://schemas.microsoft.com/office/drawing/2014/main" id="{622C4A51-40B1-4063-BBAE-E910F402B891}"/>
            </a:ext>
          </a:extLst>
        </xdr:cNvPr>
        <xdr:cNvCxnSpPr/>
      </xdr:nvCxnSpPr>
      <xdr:spPr>
        <a:xfrm flipV="1">
          <a:off x="12814300" y="1016698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62882</xdr:rowOff>
    </xdr:from>
    <xdr:ext cx="405111" cy="259045"/>
    <xdr:sp macro="" textlink="">
      <xdr:nvSpPr>
        <xdr:cNvPr id="659" name="n_1aveValue【学校施設】&#10;有形固定資産減価償却率">
          <a:extLst>
            <a:ext uri="{FF2B5EF4-FFF2-40B4-BE49-F238E27FC236}">
              <a16:creationId xmlns:a16="http://schemas.microsoft.com/office/drawing/2014/main" id="{54064142-09EE-4326-9662-E6C9D3F1B249}"/>
            </a:ext>
          </a:extLst>
        </xdr:cNvPr>
        <xdr:cNvSpPr txBox="1"/>
      </xdr:nvSpPr>
      <xdr:spPr>
        <a:xfrm>
          <a:off x="152660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51452</xdr:rowOff>
    </xdr:from>
    <xdr:ext cx="405111" cy="259045"/>
    <xdr:sp macro="" textlink="">
      <xdr:nvSpPr>
        <xdr:cNvPr id="660" name="n_2aveValue【学校施設】&#10;有形固定資産減価償却率">
          <a:extLst>
            <a:ext uri="{FF2B5EF4-FFF2-40B4-BE49-F238E27FC236}">
              <a16:creationId xmlns:a16="http://schemas.microsoft.com/office/drawing/2014/main" id="{0E46E285-855F-4104-8F18-A56FD8418DC4}"/>
            </a:ext>
          </a:extLst>
        </xdr:cNvPr>
        <xdr:cNvSpPr txBox="1"/>
      </xdr:nvSpPr>
      <xdr:spPr>
        <a:xfrm>
          <a:off x="14389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45737</xdr:rowOff>
    </xdr:from>
    <xdr:ext cx="405111" cy="259045"/>
    <xdr:sp macro="" textlink="">
      <xdr:nvSpPr>
        <xdr:cNvPr id="661" name="n_3aveValue【学校施設】&#10;有形固定資産減価償却率">
          <a:extLst>
            <a:ext uri="{FF2B5EF4-FFF2-40B4-BE49-F238E27FC236}">
              <a16:creationId xmlns:a16="http://schemas.microsoft.com/office/drawing/2014/main" id="{5C210F0D-59FB-46A0-9950-418F6EF7E6DF}"/>
            </a:ext>
          </a:extLst>
        </xdr:cNvPr>
        <xdr:cNvSpPr txBox="1"/>
      </xdr:nvSpPr>
      <xdr:spPr>
        <a:xfrm>
          <a:off x="13500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34307</xdr:rowOff>
    </xdr:from>
    <xdr:ext cx="405111" cy="259045"/>
    <xdr:sp macro="" textlink="">
      <xdr:nvSpPr>
        <xdr:cNvPr id="662" name="n_4aveValue【学校施設】&#10;有形固定資産減価償却率">
          <a:extLst>
            <a:ext uri="{FF2B5EF4-FFF2-40B4-BE49-F238E27FC236}">
              <a16:creationId xmlns:a16="http://schemas.microsoft.com/office/drawing/2014/main" id="{326864A3-61D6-411D-A568-444C1B910DCE}"/>
            </a:ext>
          </a:extLst>
        </xdr:cNvPr>
        <xdr:cNvSpPr txBox="1"/>
      </xdr:nvSpPr>
      <xdr:spPr>
        <a:xfrm>
          <a:off x="12611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113047</xdr:rowOff>
    </xdr:from>
    <xdr:ext cx="405111" cy="259045"/>
    <xdr:sp macro="" textlink="">
      <xdr:nvSpPr>
        <xdr:cNvPr id="663" name="n_1mainValue【学校施設】&#10;有形固定資産減価償却率">
          <a:extLst>
            <a:ext uri="{FF2B5EF4-FFF2-40B4-BE49-F238E27FC236}">
              <a16:creationId xmlns:a16="http://schemas.microsoft.com/office/drawing/2014/main" id="{90E21C63-2B50-4385-80D2-F469B66919D2}"/>
            </a:ext>
          </a:extLst>
        </xdr:cNvPr>
        <xdr:cNvSpPr txBox="1"/>
      </xdr:nvSpPr>
      <xdr:spPr>
        <a:xfrm>
          <a:off x="152660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101617</xdr:rowOff>
    </xdr:from>
    <xdr:ext cx="405111" cy="259045"/>
    <xdr:sp macro="" textlink="">
      <xdr:nvSpPr>
        <xdr:cNvPr id="664" name="n_2mainValue【学校施設】&#10;有形固定資産減価償却率">
          <a:extLst>
            <a:ext uri="{FF2B5EF4-FFF2-40B4-BE49-F238E27FC236}">
              <a16:creationId xmlns:a16="http://schemas.microsoft.com/office/drawing/2014/main" id="{F4FAEF82-A8FC-4F1B-8033-02FC7C1CC93E}"/>
            </a:ext>
          </a:extLst>
        </xdr:cNvPr>
        <xdr:cNvSpPr txBox="1"/>
      </xdr:nvSpPr>
      <xdr:spPr>
        <a:xfrm>
          <a:off x="14389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118762</xdr:rowOff>
    </xdr:from>
    <xdr:ext cx="405111" cy="259045"/>
    <xdr:sp macro="" textlink="">
      <xdr:nvSpPr>
        <xdr:cNvPr id="665" name="n_3mainValue【学校施設】&#10;有形固定資産減価償却率">
          <a:extLst>
            <a:ext uri="{FF2B5EF4-FFF2-40B4-BE49-F238E27FC236}">
              <a16:creationId xmlns:a16="http://schemas.microsoft.com/office/drawing/2014/main" id="{93863760-844D-4C94-885A-F47CCE802B3F}"/>
            </a:ext>
          </a:extLst>
        </xdr:cNvPr>
        <xdr:cNvSpPr txBox="1"/>
      </xdr:nvSpPr>
      <xdr:spPr>
        <a:xfrm>
          <a:off x="13500744" y="989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652</xdr:rowOff>
    </xdr:from>
    <xdr:ext cx="405111" cy="259045"/>
    <xdr:sp macro="" textlink="">
      <xdr:nvSpPr>
        <xdr:cNvPr id="666" name="n_4mainValue【学校施設】&#10;有形固定資産減価償却率">
          <a:extLst>
            <a:ext uri="{FF2B5EF4-FFF2-40B4-BE49-F238E27FC236}">
              <a16:creationId xmlns:a16="http://schemas.microsoft.com/office/drawing/2014/main" id="{A6E86619-301A-4CE2-9A99-074A250500CA}"/>
            </a:ext>
          </a:extLst>
        </xdr:cNvPr>
        <xdr:cNvSpPr txBox="1"/>
      </xdr:nvSpPr>
      <xdr:spPr>
        <a:xfrm>
          <a:off x="126117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33D6A251-2487-4A19-97E1-69F1AF673BA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C62D9365-A4CC-495A-9A67-9E4F3BFCCA8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C0178105-B5F9-4F6E-9972-53B0EC38A46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DDFDCAF2-C86F-4F44-BC63-58DE3476E39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A858FE75-A6B0-44E7-89FE-D8DCFCFECC4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63C32113-EF7B-4A8C-AE22-B9A80C236B0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E46645EA-1CDC-4B74-8A7E-A2C3F70DD7B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DBC314B3-C500-4AB4-A034-3FF0F5C5D2B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694AEB25-B267-46A5-870D-0487349A5A6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036DB4A4-FFA0-4970-9D50-17C1D958E61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a:extLst>
            <a:ext uri="{FF2B5EF4-FFF2-40B4-BE49-F238E27FC236}">
              <a16:creationId xmlns:a16="http://schemas.microsoft.com/office/drawing/2014/main" id="{C5A81206-C817-4933-8D62-DD121815B44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a:extLst>
            <a:ext uri="{FF2B5EF4-FFF2-40B4-BE49-F238E27FC236}">
              <a16:creationId xmlns:a16="http://schemas.microsoft.com/office/drawing/2014/main" id="{7AC516D5-20A3-4E98-97B8-F90705EF229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a:extLst>
            <a:ext uri="{FF2B5EF4-FFF2-40B4-BE49-F238E27FC236}">
              <a16:creationId xmlns:a16="http://schemas.microsoft.com/office/drawing/2014/main" id="{BFE08F21-291B-454A-8DA2-21E472E00F6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a:extLst>
            <a:ext uri="{FF2B5EF4-FFF2-40B4-BE49-F238E27FC236}">
              <a16:creationId xmlns:a16="http://schemas.microsoft.com/office/drawing/2014/main" id="{CE06091B-1444-47A5-9727-E1CA33AA2E6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a:extLst>
            <a:ext uri="{FF2B5EF4-FFF2-40B4-BE49-F238E27FC236}">
              <a16:creationId xmlns:a16="http://schemas.microsoft.com/office/drawing/2014/main" id="{F60A965D-A175-40AD-B5E0-18EFB712ACA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a:extLst>
            <a:ext uri="{FF2B5EF4-FFF2-40B4-BE49-F238E27FC236}">
              <a16:creationId xmlns:a16="http://schemas.microsoft.com/office/drawing/2014/main" id="{84F88DAC-4D76-46C6-B8F9-19CE15C001F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a:extLst>
            <a:ext uri="{FF2B5EF4-FFF2-40B4-BE49-F238E27FC236}">
              <a16:creationId xmlns:a16="http://schemas.microsoft.com/office/drawing/2014/main" id="{C163E52B-4810-4C19-983C-8DBC9FC3E76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4" name="テキスト ボックス 683">
          <a:extLst>
            <a:ext uri="{FF2B5EF4-FFF2-40B4-BE49-F238E27FC236}">
              <a16:creationId xmlns:a16="http://schemas.microsoft.com/office/drawing/2014/main" id="{87683A9B-4729-4F86-A118-815B7F644CD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a:extLst>
            <a:ext uri="{FF2B5EF4-FFF2-40B4-BE49-F238E27FC236}">
              <a16:creationId xmlns:a16="http://schemas.microsoft.com/office/drawing/2014/main" id="{53E5AD5A-BD1C-4CDA-85AF-800F34D7EA2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6" name="テキスト ボックス 685">
          <a:extLst>
            <a:ext uri="{FF2B5EF4-FFF2-40B4-BE49-F238E27FC236}">
              <a16:creationId xmlns:a16="http://schemas.microsoft.com/office/drawing/2014/main" id="{1E286893-E535-46F1-9A7B-1C202E9A2DF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91C7F4FF-9610-4972-B515-E8CD7A299C5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8" name="テキスト ボックス 687">
          <a:extLst>
            <a:ext uri="{FF2B5EF4-FFF2-40B4-BE49-F238E27FC236}">
              <a16:creationId xmlns:a16="http://schemas.microsoft.com/office/drawing/2014/main" id="{E4C18D8A-1605-451D-B1C5-4154A183CA1E}"/>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a:extLst>
            <a:ext uri="{FF2B5EF4-FFF2-40B4-BE49-F238E27FC236}">
              <a16:creationId xmlns:a16="http://schemas.microsoft.com/office/drawing/2014/main" id="{DC4211DC-5ED8-4E99-A09E-019AD2ED077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62</xdr:row>
      <xdr:rowOff>169164</xdr:rowOff>
    </xdr:to>
    <xdr:cxnSp macro="">
      <xdr:nvCxnSpPr>
        <xdr:cNvPr id="690" name="直線コネクタ 689">
          <a:extLst>
            <a:ext uri="{FF2B5EF4-FFF2-40B4-BE49-F238E27FC236}">
              <a16:creationId xmlns:a16="http://schemas.microsoft.com/office/drawing/2014/main" id="{1C7116C8-066A-40D8-91C3-6E9F9DB0C030}"/>
            </a:ext>
          </a:extLst>
        </xdr:cNvPr>
        <xdr:cNvCxnSpPr/>
      </xdr:nvCxnSpPr>
      <xdr:spPr>
        <a:xfrm flipV="1">
          <a:off x="22160864" y="949604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1541</xdr:rowOff>
    </xdr:from>
    <xdr:ext cx="469744" cy="259045"/>
    <xdr:sp macro="" textlink="">
      <xdr:nvSpPr>
        <xdr:cNvPr id="691" name="【学校施設】&#10;一人当たり面積最小値テキスト">
          <a:extLst>
            <a:ext uri="{FF2B5EF4-FFF2-40B4-BE49-F238E27FC236}">
              <a16:creationId xmlns:a16="http://schemas.microsoft.com/office/drawing/2014/main" id="{0BF37613-1FA5-4F08-B50C-7D5BD8A5C276}"/>
            </a:ext>
          </a:extLst>
        </xdr:cNvPr>
        <xdr:cNvSpPr txBox="1"/>
      </xdr:nvSpPr>
      <xdr:spPr>
        <a:xfrm>
          <a:off x="22199600" y="108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169164</xdr:rowOff>
    </xdr:from>
    <xdr:to>
      <xdr:col>116</xdr:col>
      <xdr:colOff>152400</xdr:colOff>
      <xdr:row>62</xdr:row>
      <xdr:rowOff>169164</xdr:rowOff>
    </xdr:to>
    <xdr:cxnSp macro="">
      <xdr:nvCxnSpPr>
        <xdr:cNvPr id="692" name="直線コネクタ 691">
          <a:extLst>
            <a:ext uri="{FF2B5EF4-FFF2-40B4-BE49-F238E27FC236}">
              <a16:creationId xmlns:a16="http://schemas.microsoft.com/office/drawing/2014/main" id="{101D7011-EE4F-49F7-9583-EDE1ABF38CC2}"/>
            </a:ext>
          </a:extLst>
        </xdr:cNvPr>
        <xdr:cNvCxnSpPr/>
      </xdr:nvCxnSpPr>
      <xdr:spPr>
        <a:xfrm>
          <a:off x="22072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693" name="【学校施設】&#10;一人当たり面積最大値テキスト">
          <a:extLst>
            <a:ext uri="{FF2B5EF4-FFF2-40B4-BE49-F238E27FC236}">
              <a16:creationId xmlns:a16="http://schemas.microsoft.com/office/drawing/2014/main" id="{098BB902-1617-498B-AB70-3164D5FAC944}"/>
            </a:ext>
          </a:extLst>
        </xdr:cNvPr>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694" name="直線コネクタ 693">
          <a:extLst>
            <a:ext uri="{FF2B5EF4-FFF2-40B4-BE49-F238E27FC236}">
              <a16:creationId xmlns:a16="http://schemas.microsoft.com/office/drawing/2014/main" id="{2B65F2E2-35EF-4E30-B2E2-FB8CC5263337}"/>
            </a:ext>
          </a:extLst>
        </xdr:cNvPr>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71645</xdr:rowOff>
    </xdr:from>
    <xdr:ext cx="469744" cy="259045"/>
    <xdr:sp macro="" textlink="">
      <xdr:nvSpPr>
        <xdr:cNvPr id="695" name="【学校施設】&#10;一人当たり面積平均値テキスト">
          <a:extLst>
            <a:ext uri="{FF2B5EF4-FFF2-40B4-BE49-F238E27FC236}">
              <a16:creationId xmlns:a16="http://schemas.microsoft.com/office/drawing/2014/main" id="{5A8425DD-EF57-4B65-BC61-80CE639798FF}"/>
            </a:ext>
          </a:extLst>
        </xdr:cNvPr>
        <xdr:cNvSpPr txBox="1"/>
      </xdr:nvSpPr>
      <xdr:spPr>
        <a:xfrm>
          <a:off x="22199600" y="1053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696" name="フローチャート: 判断 695">
          <a:extLst>
            <a:ext uri="{FF2B5EF4-FFF2-40B4-BE49-F238E27FC236}">
              <a16:creationId xmlns:a16="http://schemas.microsoft.com/office/drawing/2014/main" id="{5FD216D6-496F-4179-A377-2DD1AAC40D05}"/>
            </a:ext>
          </a:extLst>
        </xdr:cNvPr>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105981</xdr:rowOff>
    </xdr:from>
    <xdr:to>
      <xdr:col>112</xdr:col>
      <xdr:colOff>38100</xdr:colOff>
      <xdr:row>62</xdr:row>
      <xdr:rowOff>36131</xdr:rowOff>
    </xdr:to>
    <xdr:sp macro="" textlink="">
      <xdr:nvSpPr>
        <xdr:cNvPr id="697" name="フローチャート: 判断 696">
          <a:extLst>
            <a:ext uri="{FF2B5EF4-FFF2-40B4-BE49-F238E27FC236}">
              <a16:creationId xmlns:a16="http://schemas.microsoft.com/office/drawing/2014/main" id="{D4812747-5845-4DE0-802A-E8B8146842B1}"/>
            </a:ext>
          </a:extLst>
        </xdr:cNvPr>
        <xdr:cNvSpPr/>
      </xdr:nvSpPr>
      <xdr:spPr>
        <a:xfrm>
          <a:off x="21272500" y="1056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109030</xdr:rowOff>
    </xdr:from>
    <xdr:to>
      <xdr:col>107</xdr:col>
      <xdr:colOff>101600</xdr:colOff>
      <xdr:row>62</xdr:row>
      <xdr:rowOff>39180</xdr:rowOff>
    </xdr:to>
    <xdr:sp macro="" textlink="">
      <xdr:nvSpPr>
        <xdr:cNvPr id="698" name="フローチャート: 判断 697">
          <a:extLst>
            <a:ext uri="{FF2B5EF4-FFF2-40B4-BE49-F238E27FC236}">
              <a16:creationId xmlns:a16="http://schemas.microsoft.com/office/drawing/2014/main" id="{688EAA66-B4AD-46BF-883B-1F223585E55E}"/>
            </a:ext>
          </a:extLst>
        </xdr:cNvPr>
        <xdr:cNvSpPr/>
      </xdr:nvSpPr>
      <xdr:spPr>
        <a:xfrm>
          <a:off x="20383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699" name="フローチャート: 判断 698">
          <a:extLst>
            <a:ext uri="{FF2B5EF4-FFF2-40B4-BE49-F238E27FC236}">
              <a16:creationId xmlns:a16="http://schemas.microsoft.com/office/drawing/2014/main" id="{2036B576-A67D-4D47-889D-C0383A59CD87}"/>
            </a:ext>
          </a:extLst>
        </xdr:cNvPr>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107124</xdr:rowOff>
    </xdr:from>
    <xdr:to>
      <xdr:col>98</xdr:col>
      <xdr:colOff>38100</xdr:colOff>
      <xdr:row>62</xdr:row>
      <xdr:rowOff>37274</xdr:rowOff>
    </xdr:to>
    <xdr:sp macro="" textlink="">
      <xdr:nvSpPr>
        <xdr:cNvPr id="700" name="フローチャート: 判断 699">
          <a:extLst>
            <a:ext uri="{FF2B5EF4-FFF2-40B4-BE49-F238E27FC236}">
              <a16:creationId xmlns:a16="http://schemas.microsoft.com/office/drawing/2014/main" id="{055C3696-D722-491E-A164-1A2275572F6D}"/>
            </a:ext>
          </a:extLst>
        </xdr:cNvPr>
        <xdr:cNvSpPr/>
      </xdr:nvSpPr>
      <xdr:spPr>
        <a:xfrm>
          <a:off x="18605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EB5C4C8A-E7E7-45FE-9794-7190A4190A5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368F32B3-21F3-4CBA-985C-3AAC7E4AFC2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FC13D7A9-BF1F-413D-95D8-A94B9E29360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D9B41165-56A1-42F5-8E7B-42E260E8C13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30367C4B-0ABA-434A-A460-4AA03C8185F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132652</xdr:rowOff>
    </xdr:from>
    <xdr:to>
      <xdr:col>116</xdr:col>
      <xdr:colOff>114300</xdr:colOff>
      <xdr:row>61</xdr:row>
      <xdr:rowOff>62802</xdr:rowOff>
    </xdr:to>
    <xdr:sp macro="" textlink="">
      <xdr:nvSpPr>
        <xdr:cNvPr id="706" name="楕円 705">
          <a:extLst>
            <a:ext uri="{FF2B5EF4-FFF2-40B4-BE49-F238E27FC236}">
              <a16:creationId xmlns:a16="http://schemas.microsoft.com/office/drawing/2014/main" id="{CF14DEE8-951A-4486-B163-FB4938960BD2}"/>
            </a:ext>
          </a:extLst>
        </xdr:cNvPr>
        <xdr:cNvSpPr/>
      </xdr:nvSpPr>
      <xdr:spPr>
        <a:xfrm>
          <a:off x="22110700" y="1041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155529</xdr:rowOff>
    </xdr:from>
    <xdr:ext cx="469744" cy="259045"/>
    <xdr:sp macro="" textlink="">
      <xdr:nvSpPr>
        <xdr:cNvPr id="707" name="【学校施設】&#10;一人当たり面積該当値テキスト">
          <a:extLst>
            <a:ext uri="{FF2B5EF4-FFF2-40B4-BE49-F238E27FC236}">
              <a16:creationId xmlns:a16="http://schemas.microsoft.com/office/drawing/2014/main" id="{C2A97486-0DFC-4C50-B0B7-E06AE40F1ADF}"/>
            </a:ext>
          </a:extLst>
        </xdr:cNvPr>
        <xdr:cNvSpPr txBox="1"/>
      </xdr:nvSpPr>
      <xdr:spPr>
        <a:xfrm>
          <a:off x="22199600" y="10271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12065</xdr:rowOff>
    </xdr:from>
    <xdr:to>
      <xdr:col>112</xdr:col>
      <xdr:colOff>38100</xdr:colOff>
      <xdr:row>61</xdr:row>
      <xdr:rowOff>113665</xdr:rowOff>
    </xdr:to>
    <xdr:sp macro="" textlink="">
      <xdr:nvSpPr>
        <xdr:cNvPr id="708" name="楕円 707">
          <a:extLst>
            <a:ext uri="{FF2B5EF4-FFF2-40B4-BE49-F238E27FC236}">
              <a16:creationId xmlns:a16="http://schemas.microsoft.com/office/drawing/2014/main" id="{CFF3EEEB-7E16-450E-9042-64F5CB87C7CE}"/>
            </a:ext>
          </a:extLst>
        </xdr:cNvPr>
        <xdr:cNvSpPr/>
      </xdr:nvSpPr>
      <xdr:spPr>
        <a:xfrm>
          <a:off x="212725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12002</xdr:rowOff>
    </xdr:from>
    <xdr:to>
      <xdr:col>116</xdr:col>
      <xdr:colOff>63500</xdr:colOff>
      <xdr:row>61</xdr:row>
      <xdr:rowOff>62865</xdr:rowOff>
    </xdr:to>
    <xdr:cxnSp macro="">
      <xdr:nvCxnSpPr>
        <xdr:cNvPr id="709" name="直線コネクタ 708">
          <a:extLst>
            <a:ext uri="{FF2B5EF4-FFF2-40B4-BE49-F238E27FC236}">
              <a16:creationId xmlns:a16="http://schemas.microsoft.com/office/drawing/2014/main" id="{1432571A-6BA5-42B2-86AF-9AFEFADDCB4A}"/>
            </a:ext>
          </a:extLst>
        </xdr:cNvPr>
        <xdr:cNvCxnSpPr/>
      </xdr:nvCxnSpPr>
      <xdr:spPr>
        <a:xfrm flipV="1">
          <a:off x="21323300" y="10470452"/>
          <a:ext cx="838200" cy="5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153988</xdr:rowOff>
    </xdr:from>
    <xdr:to>
      <xdr:col>107</xdr:col>
      <xdr:colOff>101600</xdr:colOff>
      <xdr:row>61</xdr:row>
      <xdr:rowOff>84138</xdr:rowOff>
    </xdr:to>
    <xdr:sp macro="" textlink="">
      <xdr:nvSpPr>
        <xdr:cNvPr id="710" name="楕円 709">
          <a:extLst>
            <a:ext uri="{FF2B5EF4-FFF2-40B4-BE49-F238E27FC236}">
              <a16:creationId xmlns:a16="http://schemas.microsoft.com/office/drawing/2014/main" id="{D7585509-C93E-4D4C-8470-9AE4DA0DB3FF}"/>
            </a:ext>
          </a:extLst>
        </xdr:cNvPr>
        <xdr:cNvSpPr/>
      </xdr:nvSpPr>
      <xdr:spPr>
        <a:xfrm>
          <a:off x="20383500" y="1044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33338</xdr:rowOff>
    </xdr:from>
    <xdr:to>
      <xdr:col>111</xdr:col>
      <xdr:colOff>177800</xdr:colOff>
      <xdr:row>61</xdr:row>
      <xdr:rowOff>62865</xdr:rowOff>
    </xdr:to>
    <xdr:cxnSp macro="">
      <xdr:nvCxnSpPr>
        <xdr:cNvPr id="711" name="直線コネクタ 710">
          <a:extLst>
            <a:ext uri="{FF2B5EF4-FFF2-40B4-BE49-F238E27FC236}">
              <a16:creationId xmlns:a16="http://schemas.microsoft.com/office/drawing/2014/main" id="{10856B3C-E14B-4DC0-876F-1F6ED3471E22}"/>
            </a:ext>
          </a:extLst>
        </xdr:cNvPr>
        <xdr:cNvCxnSpPr/>
      </xdr:nvCxnSpPr>
      <xdr:spPr>
        <a:xfrm>
          <a:off x="20434300" y="10491788"/>
          <a:ext cx="889000" cy="2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4635</xdr:rowOff>
    </xdr:from>
    <xdr:to>
      <xdr:col>102</xdr:col>
      <xdr:colOff>165100</xdr:colOff>
      <xdr:row>61</xdr:row>
      <xdr:rowOff>106235</xdr:rowOff>
    </xdr:to>
    <xdr:sp macro="" textlink="">
      <xdr:nvSpPr>
        <xdr:cNvPr id="712" name="楕円 711">
          <a:extLst>
            <a:ext uri="{FF2B5EF4-FFF2-40B4-BE49-F238E27FC236}">
              <a16:creationId xmlns:a16="http://schemas.microsoft.com/office/drawing/2014/main" id="{F897F96C-199A-49DD-B7C4-D241404D3443}"/>
            </a:ext>
          </a:extLst>
        </xdr:cNvPr>
        <xdr:cNvSpPr/>
      </xdr:nvSpPr>
      <xdr:spPr>
        <a:xfrm>
          <a:off x="19494500" y="1046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33338</xdr:rowOff>
    </xdr:from>
    <xdr:to>
      <xdr:col>107</xdr:col>
      <xdr:colOff>50800</xdr:colOff>
      <xdr:row>61</xdr:row>
      <xdr:rowOff>55435</xdr:rowOff>
    </xdr:to>
    <xdr:cxnSp macro="">
      <xdr:nvCxnSpPr>
        <xdr:cNvPr id="713" name="直線コネクタ 712">
          <a:extLst>
            <a:ext uri="{FF2B5EF4-FFF2-40B4-BE49-F238E27FC236}">
              <a16:creationId xmlns:a16="http://schemas.microsoft.com/office/drawing/2014/main" id="{326F2FE0-4A6A-49DE-A4F1-9E9BFB005FF1}"/>
            </a:ext>
          </a:extLst>
        </xdr:cNvPr>
        <xdr:cNvCxnSpPr/>
      </xdr:nvCxnSpPr>
      <xdr:spPr>
        <a:xfrm flipV="1">
          <a:off x="19545300" y="10491788"/>
          <a:ext cx="889000" cy="2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24257</xdr:rowOff>
    </xdr:from>
    <xdr:to>
      <xdr:col>98</xdr:col>
      <xdr:colOff>38100</xdr:colOff>
      <xdr:row>61</xdr:row>
      <xdr:rowOff>125857</xdr:rowOff>
    </xdr:to>
    <xdr:sp macro="" textlink="">
      <xdr:nvSpPr>
        <xdr:cNvPr id="714" name="楕円 713">
          <a:extLst>
            <a:ext uri="{FF2B5EF4-FFF2-40B4-BE49-F238E27FC236}">
              <a16:creationId xmlns:a16="http://schemas.microsoft.com/office/drawing/2014/main" id="{C15C935E-ACFD-4745-897A-95BAE50B8D8C}"/>
            </a:ext>
          </a:extLst>
        </xdr:cNvPr>
        <xdr:cNvSpPr/>
      </xdr:nvSpPr>
      <xdr:spPr>
        <a:xfrm>
          <a:off x="18605500" y="1048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55435</xdr:rowOff>
    </xdr:from>
    <xdr:to>
      <xdr:col>102</xdr:col>
      <xdr:colOff>114300</xdr:colOff>
      <xdr:row>61</xdr:row>
      <xdr:rowOff>75057</xdr:rowOff>
    </xdr:to>
    <xdr:cxnSp macro="">
      <xdr:nvCxnSpPr>
        <xdr:cNvPr id="715" name="直線コネクタ 714">
          <a:extLst>
            <a:ext uri="{FF2B5EF4-FFF2-40B4-BE49-F238E27FC236}">
              <a16:creationId xmlns:a16="http://schemas.microsoft.com/office/drawing/2014/main" id="{52963288-9D39-4F4E-B537-EACE65B64EC9}"/>
            </a:ext>
          </a:extLst>
        </xdr:cNvPr>
        <xdr:cNvCxnSpPr/>
      </xdr:nvCxnSpPr>
      <xdr:spPr>
        <a:xfrm flipV="1">
          <a:off x="18656300" y="10513885"/>
          <a:ext cx="889000" cy="1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27258</xdr:rowOff>
    </xdr:from>
    <xdr:ext cx="469744" cy="259045"/>
    <xdr:sp macro="" textlink="">
      <xdr:nvSpPr>
        <xdr:cNvPr id="716" name="n_1aveValue【学校施設】&#10;一人当たり面積">
          <a:extLst>
            <a:ext uri="{FF2B5EF4-FFF2-40B4-BE49-F238E27FC236}">
              <a16:creationId xmlns:a16="http://schemas.microsoft.com/office/drawing/2014/main" id="{0FD5743C-45C5-4286-99F4-94B721639205}"/>
            </a:ext>
          </a:extLst>
        </xdr:cNvPr>
        <xdr:cNvSpPr txBox="1"/>
      </xdr:nvSpPr>
      <xdr:spPr>
        <a:xfrm>
          <a:off x="21075727" y="1065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30307</xdr:rowOff>
    </xdr:from>
    <xdr:ext cx="469744" cy="259045"/>
    <xdr:sp macro="" textlink="">
      <xdr:nvSpPr>
        <xdr:cNvPr id="717" name="n_2aveValue【学校施設】&#10;一人当たり面積">
          <a:extLst>
            <a:ext uri="{FF2B5EF4-FFF2-40B4-BE49-F238E27FC236}">
              <a16:creationId xmlns:a16="http://schemas.microsoft.com/office/drawing/2014/main" id="{66384656-396B-452B-B2E4-8DDDC9F4B2DD}"/>
            </a:ext>
          </a:extLst>
        </xdr:cNvPr>
        <xdr:cNvSpPr txBox="1"/>
      </xdr:nvSpPr>
      <xdr:spPr>
        <a:xfrm>
          <a:off x="20199427" y="1066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8018</xdr:rowOff>
    </xdr:from>
    <xdr:ext cx="469744" cy="259045"/>
    <xdr:sp macro="" textlink="">
      <xdr:nvSpPr>
        <xdr:cNvPr id="718" name="n_3aveValue【学校施設】&#10;一人当たり面積">
          <a:extLst>
            <a:ext uri="{FF2B5EF4-FFF2-40B4-BE49-F238E27FC236}">
              <a16:creationId xmlns:a16="http://schemas.microsoft.com/office/drawing/2014/main" id="{E3C4AC68-2A0B-4092-9CBA-6B274DBD67C1}"/>
            </a:ext>
          </a:extLst>
        </xdr:cNvPr>
        <xdr:cNvSpPr txBox="1"/>
      </xdr:nvSpPr>
      <xdr:spPr>
        <a:xfrm>
          <a:off x="19310427" y="1063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28401</xdr:rowOff>
    </xdr:from>
    <xdr:ext cx="469744" cy="259045"/>
    <xdr:sp macro="" textlink="">
      <xdr:nvSpPr>
        <xdr:cNvPr id="719" name="n_4aveValue【学校施設】&#10;一人当たり面積">
          <a:extLst>
            <a:ext uri="{FF2B5EF4-FFF2-40B4-BE49-F238E27FC236}">
              <a16:creationId xmlns:a16="http://schemas.microsoft.com/office/drawing/2014/main" id="{5F74CFDC-AAAB-4301-BAB5-A25868612973}"/>
            </a:ext>
          </a:extLst>
        </xdr:cNvPr>
        <xdr:cNvSpPr txBox="1"/>
      </xdr:nvSpPr>
      <xdr:spPr>
        <a:xfrm>
          <a:off x="18421427" y="1065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130192</xdr:rowOff>
    </xdr:from>
    <xdr:ext cx="469744" cy="259045"/>
    <xdr:sp macro="" textlink="">
      <xdr:nvSpPr>
        <xdr:cNvPr id="720" name="n_1mainValue【学校施設】&#10;一人当たり面積">
          <a:extLst>
            <a:ext uri="{FF2B5EF4-FFF2-40B4-BE49-F238E27FC236}">
              <a16:creationId xmlns:a16="http://schemas.microsoft.com/office/drawing/2014/main" id="{B12FFC59-5F06-453E-8B40-EE4EA2E5BF57}"/>
            </a:ext>
          </a:extLst>
        </xdr:cNvPr>
        <xdr:cNvSpPr txBox="1"/>
      </xdr:nvSpPr>
      <xdr:spPr>
        <a:xfrm>
          <a:off x="21075727" y="1024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100665</xdr:rowOff>
    </xdr:from>
    <xdr:ext cx="469744" cy="259045"/>
    <xdr:sp macro="" textlink="">
      <xdr:nvSpPr>
        <xdr:cNvPr id="721" name="n_2mainValue【学校施設】&#10;一人当たり面積">
          <a:extLst>
            <a:ext uri="{FF2B5EF4-FFF2-40B4-BE49-F238E27FC236}">
              <a16:creationId xmlns:a16="http://schemas.microsoft.com/office/drawing/2014/main" id="{29F8EDAA-D5F8-4DD1-B6C7-191BCEECC1FA}"/>
            </a:ext>
          </a:extLst>
        </xdr:cNvPr>
        <xdr:cNvSpPr txBox="1"/>
      </xdr:nvSpPr>
      <xdr:spPr>
        <a:xfrm>
          <a:off x="20199427" y="10216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122762</xdr:rowOff>
    </xdr:from>
    <xdr:ext cx="469744" cy="259045"/>
    <xdr:sp macro="" textlink="">
      <xdr:nvSpPr>
        <xdr:cNvPr id="722" name="n_3mainValue【学校施設】&#10;一人当たり面積">
          <a:extLst>
            <a:ext uri="{FF2B5EF4-FFF2-40B4-BE49-F238E27FC236}">
              <a16:creationId xmlns:a16="http://schemas.microsoft.com/office/drawing/2014/main" id="{7542C27D-E759-4C0E-BCC6-B08778FB279A}"/>
            </a:ext>
          </a:extLst>
        </xdr:cNvPr>
        <xdr:cNvSpPr txBox="1"/>
      </xdr:nvSpPr>
      <xdr:spPr>
        <a:xfrm>
          <a:off x="19310427" y="10238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142384</xdr:rowOff>
    </xdr:from>
    <xdr:ext cx="469744" cy="259045"/>
    <xdr:sp macro="" textlink="">
      <xdr:nvSpPr>
        <xdr:cNvPr id="723" name="n_4mainValue【学校施設】&#10;一人当たり面積">
          <a:extLst>
            <a:ext uri="{FF2B5EF4-FFF2-40B4-BE49-F238E27FC236}">
              <a16:creationId xmlns:a16="http://schemas.microsoft.com/office/drawing/2014/main" id="{22BAA688-6413-4069-A7E2-F68854C453F8}"/>
            </a:ext>
          </a:extLst>
        </xdr:cNvPr>
        <xdr:cNvSpPr txBox="1"/>
      </xdr:nvSpPr>
      <xdr:spPr>
        <a:xfrm>
          <a:off x="18421427" y="10257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931C153A-EA9B-453B-83F2-F501E937B7B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C1D38F44-C2DE-4B98-BD96-B9D3BD064AF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342BAAE3-125C-4667-96C0-6692C296DFE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7A0FB253-0246-4387-AE19-F18ECB6780E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0C489660-2531-4875-B15A-9395E776E9D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BEF7ACF3-5F62-4D74-9114-F8A360CBB34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9F4C35D4-929F-4758-90D5-08A8D0A271F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66AEFBE2-4FEE-4E13-8B82-9BE25BAF050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8D17344C-E6E9-4D65-8069-12BBA6F13FC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D6142735-C0DB-402A-91B1-6A2AF3C4685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8A539C0B-8219-4260-AD0F-D53ACAF2CF1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5" name="直線コネクタ 734">
          <a:extLst>
            <a:ext uri="{FF2B5EF4-FFF2-40B4-BE49-F238E27FC236}">
              <a16:creationId xmlns:a16="http://schemas.microsoft.com/office/drawing/2014/main" id="{FF9ACDC5-8863-4DF0-9A29-FAA0D1C371D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6" name="テキスト ボックス 735">
          <a:extLst>
            <a:ext uri="{FF2B5EF4-FFF2-40B4-BE49-F238E27FC236}">
              <a16:creationId xmlns:a16="http://schemas.microsoft.com/office/drawing/2014/main" id="{072785F5-C9D7-438F-8B8A-24478527C572}"/>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7" name="直線コネクタ 736">
          <a:extLst>
            <a:ext uri="{FF2B5EF4-FFF2-40B4-BE49-F238E27FC236}">
              <a16:creationId xmlns:a16="http://schemas.microsoft.com/office/drawing/2014/main" id="{214876BF-8D1D-48A5-9857-A39756E5E3F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8" name="テキスト ボックス 737">
          <a:extLst>
            <a:ext uri="{FF2B5EF4-FFF2-40B4-BE49-F238E27FC236}">
              <a16:creationId xmlns:a16="http://schemas.microsoft.com/office/drawing/2014/main" id="{B7B3D2F6-5DCE-43BA-8C6B-491201A5AD3B}"/>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9" name="直線コネクタ 738">
          <a:extLst>
            <a:ext uri="{FF2B5EF4-FFF2-40B4-BE49-F238E27FC236}">
              <a16:creationId xmlns:a16="http://schemas.microsoft.com/office/drawing/2014/main" id="{7207486C-7632-473E-9870-8ACAF826AB8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0" name="テキスト ボックス 739">
          <a:extLst>
            <a:ext uri="{FF2B5EF4-FFF2-40B4-BE49-F238E27FC236}">
              <a16:creationId xmlns:a16="http://schemas.microsoft.com/office/drawing/2014/main" id="{CAA87278-B00D-4B93-841E-AE34279D8FD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1" name="直線コネクタ 740">
          <a:extLst>
            <a:ext uri="{FF2B5EF4-FFF2-40B4-BE49-F238E27FC236}">
              <a16:creationId xmlns:a16="http://schemas.microsoft.com/office/drawing/2014/main" id="{CD9D5882-84FA-450F-97E3-3CE8C6F6898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2" name="テキスト ボックス 741">
          <a:extLst>
            <a:ext uri="{FF2B5EF4-FFF2-40B4-BE49-F238E27FC236}">
              <a16:creationId xmlns:a16="http://schemas.microsoft.com/office/drawing/2014/main" id="{8CC38EFB-C0B6-43EB-94B7-8D5FFA1369C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3" name="直線コネクタ 742">
          <a:extLst>
            <a:ext uri="{FF2B5EF4-FFF2-40B4-BE49-F238E27FC236}">
              <a16:creationId xmlns:a16="http://schemas.microsoft.com/office/drawing/2014/main" id="{14D18D22-73A3-4488-AD33-5629E6E575F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4" name="テキスト ボックス 743">
          <a:extLst>
            <a:ext uri="{FF2B5EF4-FFF2-40B4-BE49-F238E27FC236}">
              <a16:creationId xmlns:a16="http://schemas.microsoft.com/office/drawing/2014/main" id="{2A58AF7A-F75A-4765-891E-73D412B2372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5" name="直線コネクタ 744">
          <a:extLst>
            <a:ext uri="{FF2B5EF4-FFF2-40B4-BE49-F238E27FC236}">
              <a16:creationId xmlns:a16="http://schemas.microsoft.com/office/drawing/2014/main" id="{8D17E8E9-626A-426B-8696-E7F27367D34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6" name="テキスト ボックス 745">
          <a:extLst>
            <a:ext uri="{FF2B5EF4-FFF2-40B4-BE49-F238E27FC236}">
              <a16:creationId xmlns:a16="http://schemas.microsoft.com/office/drawing/2014/main" id="{EB4A5C76-26C5-4102-BA5A-397600434BD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B2C53D6C-02A1-4B44-88FC-7AE7A6BD1BA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児童館】&#10;有形固定資産減価償却率グラフ枠">
          <a:extLst>
            <a:ext uri="{FF2B5EF4-FFF2-40B4-BE49-F238E27FC236}">
              <a16:creationId xmlns:a16="http://schemas.microsoft.com/office/drawing/2014/main" id="{F8A83674-BCA8-40F4-8733-0581D95208D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136071</xdr:rowOff>
    </xdr:from>
    <xdr:to>
      <xdr:col>85</xdr:col>
      <xdr:colOff>126364</xdr:colOff>
      <xdr:row>86</xdr:row>
      <xdr:rowOff>168729</xdr:rowOff>
    </xdr:to>
    <xdr:cxnSp macro="">
      <xdr:nvCxnSpPr>
        <xdr:cNvPr id="749" name="直線コネクタ 748">
          <a:extLst>
            <a:ext uri="{FF2B5EF4-FFF2-40B4-BE49-F238E27FC236}">
              <a16:creationId xmlns:a16="http://schemas.microsoft.com/office/drawing/2014/main" id="{8BFF3D48-1773-4D0E-BBCC-6942BFFA5703}"/>
            </a:ext>
          </a:extLst>
        </xdr:cNvPr>
        <xdr:cNvCxnSpPr/>
      </xdr:nvCxnSpPr>
      <xdr:spPr>
        <a:xfrm flipV="1">
          <a:off x="16318864" y="1333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0" name="【児童館】&#10;有形固定資産減価償却率最小値テキスト">
          <a:extLst>
            <a:ext uri="{FF2B5EF4-FFF2-40B4-BE49-F238E27FC236}">
              <a16:creationId xmlns:a16="http://schemas.microsoft.com/office/drawing/2014/main" id="{CFE16A1D-388D-4B4F-A6E1-B679B7E200B1}"/>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1" name="直線コネクタ 750">
          <a:extLst>
            <a:ext uri="{FF2B5EF4-FFF2-40B4-BE49-F238E27FC236}">
              <a16:creationId xmlns:a16="http://schemas.microsoft.com/office/drawing/2014/main" id="{4B9F1805-EED1-47AF-A116-898B2CEC5C04}"/>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82748</xdr:rowOff>
    </xdr:from>
    <xdr:ext cx="340478" cy="259045"/>
    <xdr:sp macro="" textlink="">
      <xdr:nvSpPr>
        <xdr:cNvPr id="752" name="【児童館】&#10;有形固定資産減価償却率最大値テキスト">
          <a:extLst>
            <a:ext uri="{FF2B5EF4-FFF2-40B4-BE49-F238E27FC236}">
              <a16:creationId xmlns:a16="http://schemas.microsoft.com/office/drawing/2014/main" id="{4EF14546-5208-4366-A8A6-391729B58FA8}"/>
            </a:ext>
          </a:extLst>
        </xdr:cNvPr>
        <xdr:cNvSpPr txBox="1"/>
      </xdr:nvSpPr>
      <xdr:spPr>
        <a:xfrm>
          <a:off x="16357600" y="1311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136071</xdr:rowOff>
    </xdr:from>
    <xdr:to>
      <xdr:col>86</xdr:col>
      <xdr:colOff>25400</xdr:colOff>
      <xdr:row>77</xdr:row>
      <xdr:rowOff>136071</xdr:rowOff>
    </xdr:to>
    <xdr:cxnSp macro="">
      <xdr:nvCxnSpPr>
        <xdr:cNvPr id="753" name="直線コネクタ 752">
          <a:extLst>
            <a:ext uri="{FF2B5EF4-FFF2-40B4-BE49-F238E27FC236}">
              <a16:creationId xmlns:a16="http://schemas.microsoft.com/office/drawing/2014/main" id="{4533FA1A-39A9-48DB-A2FE-DDF83125A062}"/>
            </a:ext>
          </a:extLst>
        </xdr:cNvPr>
        <xdr:cNvCxnSpPr/>
      </xdr:nvCxnSpPr>
      <xdr:spPr>
        <a:xfrm>
          <a:off x="16230600" y="1333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83656</xdr:rowOff>
    </xdr:from>
    <xdr:ext cx="405111" cy="259045"/>
    <xdr:sp macro="" textlink="">
      <xdr:nvSpPr>
        <xdr:cNvPr id="754" name="【児童館】&#10;有形固定資産減価償却率平均値テキスト">
          <a:extLst>
            <a:ext uri="{FF2B5EF4-FFF2-40B4-BE49-F238E27FC236}">
              <a16:creationId xmlns:a16="http://schemas.microsoft.com/office/drawing/2014/main" id="{6ED41EE5-47A5-444F-8D10-B1648E0BEF7E}"/>
            </a:ext>
          </a:extLst>
        </xdr:cNvPr>
        <xdr:cNvSpPr txBox="1"/>
      </xdr:nvSpPr>
      <xdr:spPr>
        <a:xfrm>
          <a:off x="16357600" y="1397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60779</xdr:rowOff>
    </xdr:from>
    <xdr:to>
      <xdr:col>85</xdr:col>
      <xdr:colOff>177800</xdr:colOff>
      <xdr:row>82</xdr:row>
      <xdr:rowOff>162379</xdr:rowOff>
    </xdr:to>
    <xdr:sp macro="" textlink="">
      <xdr:nvSpPr>
        <xdr:cNvPr id="755" name="フローチャート: 判断 754">
          <a:extLst>
            <a:ext uri="{FF2B5EF4-FFF2-40B4-BE49-F238E27FC236}">
              <a16:creationId xmlns:a16="http://schemas.microsoft.com/office/drawing/2014/main" id="{9ECAEE61-D05B-4C36-B091-F24E4DEC3E05}"/>
            </a:ext>
          </a:extLst>
        </xdr:cNvPr>
        <xdr:cNvSpPr/>
      </xdr:nvSpPr>
      <xdr:spPr>
        <a:xfrm>
          <a:off x="16268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37919</xdr:rowOff>
    </xdr:from>
    <xdr:to>
      <xdr:col>81</xdr:col>
      <xdr:colOff>101600</xdr:colOff>
      <xdr:row>82</xdr:row>
      <xdr:rowOff>139519</xdr:rowOff>
    </xdr:to>
    <xdr:sp macro="" textlink="">
      <xdr:nvSpPr>
        <xdr:cNvPr id="756" name="フローチャート: 判断 755">
          <a:extLst>
            <a:ext uri="{FF2B5EF4-FFF2-40B4-BE49-F238E27FC236}">
              <a16:creationId xmlns:a16="http://schemas.microsoft.com/office/drawing/2014/main" id="{6AD343A7-93E5-48C2-B843-24611A9DADFB}"/>
            </a:ext>
          </a:extLst>
        </xdr:cNvPr>
        <xdr:cNvSpPr/>
      </xdr:nvSpPr>
      <xdr:spPr>
        <a:xfrm>
          <a:off x="15430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757" name="フローチャート: 判断 756">
          <a:extLst>
            <a:ext uri="{FF2B5EF4-FFF2-40B4-BE49-F238E27FC236}">
              <a16:creationId xmlns:a16="http://schemas.microsoft.com/office/drawing/2014/main" id="{6DE13047-8060-4B42-BB55-BF02235CE8EB}"/>
            </a:ext>
          </a:extLst>
        </xdr:cNvPr>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103232</xdr:rowOff>
    </xdr:from>
    <xdr:to>
      <xdr:col>72</xdr:col>
      <xdr:colOff>38100</xdr:colOff>
      <xdr:row>83</xdr:row>
      <xdr:rowOff>33382</xdr:rowOff>
    </xdr:to>
    <xdr:sp macro="" textlink="">
      <xdr:nvSpPr>
        <xdr:cNvPr id="758" name="フローチャート: 判断 757">
          <a:extLst>
            <a:ext uri="{FF2B5EF4-FFF2-40B4-BE49-F238E27FC236}">
              <a16:creationId xmlns:a16="http://schemas.microsoft.com/office/drawing/2014/main" id="{DF24753B-1A34-4D42-A665-108B1DE1398C}"/>
            </a:ext>
          </a:extLst>
        </xdr:cNvPr>
        <xdr:cNvSpPr/>
      </xdr:nvSpPr>
      <xdr:spPr>
        <a:xfrm>
          <a:off x="13652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759" name="フローチャート: 判断 758">
          <a:extLst>
            <a:ext uri="{FF2B5EF4-FFF2-40B4-BE49-F238E27FC236}">
              <a16:creationId xmlns:a16="http://schemas.microsoft.com/office/drawing/2014/main" id="{9CDC5995-982E-4CB8-89EC-67CBCF8EDC0C}"/>
            </a:ext>
          </a:extLst>
        </xdr:cNvPr>
        <xdr:cNvSpPr/>
      </xdr:nvSpPr>
      <xdr:spPr>
        <a:xfrm>
          <a:off x="12763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E43D53-C618-47FD-89DD-DF4ABD56C1B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BAE046EA-DD05-4AA7-92D6-A52759427C1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63F44635-7381-4855-AE98-F96F4999681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8F5DF450-4033-475E-AA93-CC38DD12B6E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3AC48F3B-A163-4802-BD31-52C7C127CF2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101600</xdr:rowOff>
    </xdr:from>
    <xdr:to>
      <xdr:col>85</xdr:col>
      <xdr:colOff>177800</xdr:colOff>
      <xdr:row>85</xdr:row>
      <xdr:rowOff>31750</xdr:rowOff>
    </xdr:to>
    <xdr:sp macro="" textlink="">
      <xdr:nvSpPr>
        <xdr:cNvPr id="765" name="楕円 764">
          <a:extLst>
            <a:ext uri="{FF2B5EF4-FFF2-40B4-BE49-F238E27FC236}">
              <a16:creationId xmlns:a16="http://schemas.microsoft.com/office/drawing/2014/main" id="{C7FB5D75-8238-446C-9062-4B739AEE8451}"/>
            </a:ext>
          </a:extLst>
        </xdr:cNvPr>
        <xdr:cNvSpPr/>
      </xdr:nvSpPr>
      <xdr:spPr>
        <a:xfrm>
          <a:off x="16268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80027</xdr:rowOff>
    </xdr:from>
    <xdr:ext cx="405111" cy="259045"/>
    <xdr:sp macro="" textlink="">
      <xdr:nvSpPr>
        <xdr:cNvPr id="766" name="【児童館】&#10;有形固定資産減価償却率該当値テキスト">
          <a:extLst>
            <a:ext uri="{FF2B5EF4-FFF2-40B4-BE49-F238E27FC236}">
              <a16:creationId xmlns:a16="http://schemas.microsoft.com/office/drawing/2014/main" id="{175C961F-8879-450C-965E-EDA11AC1278D}"/>
            </a:ext>
          </a:extLst>
        </xdr:cNvPr>
        <xdr:cNvSpPr txBox="1"/>
      </xdr:nvSpPr>
      <xdr:spPr>
        <a:xfrm>
          <a:off x="16357600"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68943</xdr:rowOff>
    </xdr:from>
    <xdr:to>
      <xdr:col>81</xdr:col>
      <xdr:colOff>101600</xdr:colOff>
      <xdr:row>84</xdr:row>
      <xdr:rowOff>170543</xdr:rowOff>
    </xdr:to>
    <xdr:sp macro="" textlink="">
      <xdr:nvSpPr>
        <xdr:cNvPr id="767" name="楕円 766">
          <a:extLst>
            <a:ext uri="{FF2B5EF4-FFF2-40B4-BE49-F238E27FC236}">
              <a16:creationId xmlns:a16="http://schemas.microsoft.com/office/drawing/2014/main" id="{A5F7B724-27A9-42FF-98C7-9B8EA50FB1D5}"/>
            </a:ext>
          </a:extLst>
        </xdr:cNvPr>
        <xdr:cNvSpPr/>
      </xdr:nvSpPr>
      <xdr:spPr>
        <a:xfrm>
          <a:off x="15430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119743</xdr:rowOff>
    </xdr:from>
    <xdr:to>
      <xdr:col>85</xdr:col>
      <xdr:colOff>127000</xdr:colOff>
      <xdr:row>84</xdr:row>
      <xdr:rowOff>152400</xdr:rowOff>
    </xdr:to>
    <xdr:cxnSp macro="">
      <xdr:nvCxnSpPr>
        <xdr:cNvPr id="768" name="直線コネクタ 767">
          <a:extLst>
            <a:ext uri="{FF2B5EF4-FFF2-40B4-BE49-F238E27FC236}">
              <a16:creationId xmlns:a16="http://schemas.microsoft.com/office/drawing/2014/main" id="{B5F2640F-8887-40C0-9D22-E461D0CCD313}"/>
            </a:ext>
          </a:extLst>
        </xdr:cNvPr>
        <xdr:cNvCxnSpPr/>
      </xdr:nvCxnSpPr>
      <xdr:spPr>
        <a:xfrm>
          <a:off x="15481300" y="145215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36286</xdr:rowOff>
    </xdr:from>
    <xdr:to>
      <xdr:col>76</xdr:col>
      <xdr:colOff>165100</xdr:colOff>
      <xdr:row>84</xdr:row>
      <xdr:rowOff>137886</xdr:rowOff>
    </xdr:to>
    <xdr:sp macro="" textlink="">
      <xdr:nvSpPr>
        <xdr:cNvPr id="769" name="楕円 768">
          <a:extLst>
            <a:ext uri="{FF2B5EF4-FFF2-40B4-BE49-F238E27FC236}">
              <a16:creationId xmlns:a16="http://schemas.microsoft.com/office/drawing/2014/main" id="{7E5E0C44-48C2-4592-83B9-F208D5833CDD}"/>
            </a:ext>
          </a:extLst>
        </xdr:cNvPr>
        <xdr:cNvSpPr/>
      </xdr:nvSpPr>
      <xdr:spPr>
        <a:xfrm>
          <a:off x="14541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87086</xdr:rowOff>
    </xdr:from>
    <xdr:to>
      <xdr:col>81</xdr:col>
      <xdr:colOff>50800</xdr:colOff>
      <xdr:row>84</xdr:row>
      <xdr:rowOff>119743</xdr:rowOff>
    </xdr:to>
    <xdr:cxnSp macro="">
      <xdr:nvCxnSpPr>
        <xdr:cNvPr id="770" name="直線コネクタ 769">
          <a:extLst>
            <a:ext uri="{FF2B5EF4-FFF2-40B4-BE49-F238E27FC236}">
              <a16:creationId xmlns:a16="http://schemas.microsoft.com/office/drawing/2014/main" id="{85509B4E-089E-4AD7-90D2-6A3B4EB01E78}"/>
            </a:ext>
          </a:extLst>
        </xdr:cNvPr>
        <xdr:cNvCxnSpPr/>
      </xdr:nvCxnSpPr>
      <xdr:spPr>
        <a:xfrm>
          <a:off x="14592300" y="144888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3629</xdr:rowOff>
    </xdr:from>
    <xdr:to>
      <xdr:col>72</xdr:col>
      <xdr:colOff>38100</xdr:colOff>
      <xdr:row>84</xdr:row>
      <xdr:rowOff>105229</xdr:rowOff>
    </xdr:to>
    <xdr:sp macro="" textlink="">
      <xdr:nvSpPr>
        <xdr:cNvPr id="771" name="楕円 770">
          <a:extLst>
            <a:ext uri="{FF2B5EF4-FFF2-40B4-BE49-F238E27FC236}">
              <a16:creationId xmlns:a16="http://schemas.microsoft.com/office/drawing/2014/main" id="{7D22115B-A8CB-48BD-A117-775A36CF23BF}"/>
            </a:ext>
          </a:extLst>
        </xdr:cNvPr>
        <xdr:cNvSpPr/>
      </xdr:nvSpPr>
      <xdr:spPr>
        <a:xfrm>
          <a:off x="13652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54429</xdr:rowOff>
    </xdr:from>
    <xdr:to>
      <xdr:col>76</xdr:col>
      <xdr:colOff>114300</xdr:colOff>
      <xdr:row>84</xdr:row>
      <xdr:rowOff>87086</xdr:rowOff>
    </xdr:to>
    <xdr:cxnSp macro="">
      <xdr:nvCxnSpPr>
        <xdr:cNvPr id="772" name="直線コネクタ 771">
          <a:extLst>
            <a:ext uri="{FF2B5EF4-FFF2-40B4-BE49-F238E27FC236}">
              <a16:creationId xmlns:a16="http://schemas.microsoft.com/office/drawing/2014/main" id="{C866B567-F587-46A7-B2B6-B36380339190}"/>
            </a:ext>
          </a:extLst>
        </xdr:cNvPr>
        <xdr:cNvCxnSpPr/>
      </xdr:nvCxnSpPr>
      <xdr:spPr>
        <a:xfrm>
          <a:off x="13703300" y="144562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142421</xdr:rowOff>
    </xdr:from>
    <xdr:to>
      <xdr:col>67</xdr:col>
      <xdr:colOff>101600</xdr:colOff>
      <xdr:row>84</xdr:row>
      <xdr:rowOff>72571</xdr:rowOff>
    </xdr:to>
    <xdr:sp macro="" textlink="">
      <xdr:nvSpPr>
        <xdr:cNvPr id="773" name="楕円 772">
          <a:extLst>
            <a:ext uri="{FF2B5EF4-FFF2-40B4-BE49-F238E27FC236}">
              <a16:creationId xmlns:a16="http://schemas.microsoft.com/office/drawing/2014/main" id="{816FF17D-BD01-49C0-A665-CB39A564805A}"/>
            </a:ext>
          </a:extLst>
        </xdr:cNvPr>
        <xdr:cNvSpPr/>
      </xdr:nvSpPr>
      <xdr:spPr>
        <a:xfrm>
          <a:off x="12763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21771</xdr:rowOff>
    </xdr:from>
    <xdr:to>
      <xdr:col>71</xdr:col>
      <xdr:colOff>177800</xdr:colOff>
      <xdr:row>84</xdr:row>
      <xdr:rowOff>54429</xdr:rowOff>
    </xdr:to>
    <xdr:cxnSp macro="">
      <xdr:nvCxnSpPr>
        <xdr:cNvPr id="774" name="直線コネクタ 773">
          <a:extLst>
            <a:ext uri="{FF2B5EF4-FFF2-40B4-BE49-F238E27FC236}">
              <a16:creationId xmlns:a16="http://schemas.microsoft.com/office/drawing/2014/main" id="{235E517B-3207-450A-BD9E-371A133870B6}"/>
            </a:ext>
          </a:extLst>
        </xdr:cNvPr>
        <xdr:cNvCxnSpPr/>
      </xdr:nvCxnSpPr>
      <xdr:spPr>
        <a:xfrm>
          <a:off x="12814300" y="144235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156046</xdr:rowOff>
    </xdr:from>
    <xdr:ext cx="405111" cy="259045"/>
    <xdr:sp macro="" textlink="">
      <xdr:nvSpPr>
        <xdr:cNvPr id="775" name="n_1aveValue【児童館】&#10;有形固定資産減価償却率">
          <a:extLst>
            <a:ext uri="{FF2B5EF4-FFF2-40B4-BE49-F238E27FC236}">
              <a16:creationId xmlns:a16="http://schemas.microsoft.com/office/drawing/2014/main" id="{ED5A3E68-F76D-449E-BD1E-B44FBE67E3AE}"/>
            </a:ext>
          </a:extLst>
        </xdr:cNvPr>
        <xdr:cNvSpPr txBox="1"/>
      </xdr:nvSpPr>
      <xdr:spPr>
        <a:xfrm>
          <a:off x="152660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40113</xdr:rowOff>
    </xdr:from>
    <xdr:ext cx="405111" cy="259045"/>
    <xdr:sp macro="" textlink="">
      <xdr:nvSpPr>
        <xdr:cNvPr id="776" name="n_2aveValue【児童館】&#10;有形固定資産減価償却率">
          <a:extLst>
            <a:ext uri="{FF2B5EF4-FFF2-40B4-BE49-F238E27FC236}">
              <a16:creationId xmlns:a16="http://schemas.microsoft.com/office/drawing/2014/main" id="{69FDCF21-74D8-4639-9726-3C937F5D214F}"/>
            </a:ext>
          </a:extLst>
        </xdr:cNvPr>
        <xdr:cNvSpPr txBox="1"/>
      </xdr:nvSpPr>
      <xdr:spPr>
        <a:xfrm>
          <a:off x="14389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49909</xdr:rowOff>
    </xdr:from>
    <xdr:ext cx="405111" cy="259045"/>
    <xdr:sp macro="" textlink="">
      <xdr:nvSpPr>
        <xdr:cNvPr id="777" name="n_3aveValue【児童館】&#10;有形固定資産減価償却率">
          <a:extLst>
            <a:ext uri="{FF2B5EF4-FFF2-40B4-BE49-F238E27FC236}">
              <a16:creationId xmlns:a16="http://schemas.microsoft.com/office/drawing/2014/main" id="{C537826D-D1AA-4776-909B-2AEE30547051}"/>
            </a:ext>
          </a:extLst>
        </xdr:cNvPr>
        <xdr:cNvSpPr txBox="1"/>
      </xdr:nvSpPr>
      <xdr:spPr>
        <a:xfrm>
          <a:off x="13500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9089</xdr:rowOff>
    </xdr:from>
    <xdr:ext cx="405111" cy="259045"/>
    <xdr:sp macro="" textlink="">
      <xdr:nvSpPr>
        <xdr:cNvPr id="778" name="n_4aveValue【児童館】&#10;有形固定資産減価償却率">
          <a:extLst>
            <a:ext uri="{FF2B5EF4-FFF2-40B4-BE49-F238E27FC236}">
              <a16:creationId xmlns:a16="http://schemas.microsoft.com/office/drawing/2014/main" id="{1F999570-D14F-46F5-875E-E2682B7E2181}"/>
            </a:ext>
          </a:extLst>
        </xdr:cNvPr>
        <xdr:cNvSpPr txBox="1"/>
      </xdr:nvSpPr>
      <xdr:spPr>
        <a:xfrm>
          <a:off x="126117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161670</xdr:rowOff>
    </xdr:from>
    <xdr:ext cx="405111" cy="259045"/>
    <xdr:sp macro="" textlink="">
      <xdr:nvSpPr>
        <xdr:cNvPr id="779" name="n_1mainValue【児童館】&#10;有形固定資産減価償却率">
          <a:extLst>
            <a:ext uri="{FF2B5EF4-FFF2-40B4-BE49-F238E27FC236}">
              <a16:creationId xmlns:a16="http://schemas.microsoft.com/office/drawing/2014/main" id="{5A5F461D-3F69-4CB8-BC18-F96D0C274E36}"/>
            </a:ext>
          </a:extLst>
        </xdr:cNvPr>
        <xdr:cNvSpPr txBox="1"/>
      </xdr:nvSpPr>
      <xdr:spPr>
        <a:xfrm>
          <a:off x="15266044" y="1456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129013</xdr:rowOff>
    </xdr:from>
    <xdr:ext cx="405111" cy="259045"/>
    <xdr:sp macro="" textlink="">
      <xdr:nvSpPr>
        <xdr:cNvPr id="780" name="n_2mainValue【児童館】&#10;有形固定資産減価償却率">
          <a:extLst>
            <a:ext uri="{FF2B5EF4-FFF2-40B4-BE49-F238E27FC236}">
              <a16:creationId xmlns:a16="http://schemas.microsoft.com/office/drawing/2014/main" id="{BEA043F2-028B-4E57-9114-91FDA0E3AF68}"/>
            </a:ext>
          </a:extLst>
        </xdr:cNvPr>
        <xdr:cNvSpPr txBox="1"/>
      </xdr:nvSpPr>
      <xdr:spPr>
        <a:xfrm>
          <a:off x="14389744" y="1453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96356</xdr:rowOff>
    </xdr:from>
    <xdr:ext cx="405111" cy="259045"/>
    <xdr:sp macro="" textlink="">
      <xdr:nvSpPr>
        <xdr:cNvPr id="781" name="n_3mainValue【児童館】&#10;有形固定資産減価償却率">
          <a:extLst>
            <a:ext uri="{FF2B5EF4-FFF2-40B4-BE49-F238E27FC236}">
              <a16:creationId xmlns:a16="http://schemas.microsoft.com/office/drawing/2014/main" id="{2571D5BD-D5E4-4A2A-AEB0-FA3E085A5158}"/>
            </a:ext>
          </a:extLst>
        </xdr:cNvPr>
        <xdr:cNvSpPr txBox="1"/>
      </xdr:nvSpPr>
      <xdr:spPr>
        <a:xfrm>
          <a:off x="13500744" y="1449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63698</xdr:rowOff>
    </xdr:from>
    <xdr:ext cx="405111" cy="259045"/>
    <xdr:sp macro="" textlink="">
      <xdr:nvSpPr>
        <xdr:cNvPr id="782" name="n_4mainValue【児童館】&#10;有形固定資産減価償却率">
          <a:extLst>
            <a:ext uri="{FF2B5EF4-FFF2-40B4-BE49-F238E27FC236}">
              <a16:creationId xmlns:a16="http://schemas.microsoft.com/office/drawing/2014/main" id="{491E57B9-C0DF-4BDC-9094-11805E49BF92}"/>
            </a:ext>
          </a:extLst>
        </xdr:cNvPr>
        <xdr:cNvSpPr txBox="1"/>
      </xdr:nvSpPr>
      <xdr:spPr>
        <a:xfrm>
          <a:off x="12611744" y="1446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50CD9D84-B156-4F9F-924A-BE4653166F7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9042B1B8-99E5-4998-BC4D-4F8CEF09A94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469158D5-B74E-4D85-975E-566B59A7967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8C98004B-E1AD-4B1D-A6BF-E9C7E7B60A4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7496543C-8432-49C3-A9FA-29F41BEE889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7678F154-DD2B-42A3-BEC6-F7148FCF2C1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155B0D54-869F-4D69-A5BE-EDDB2203C6F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C1BFE027-ED9C-449E-A9E8-977177F0E0E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D6A10273-D066-4F62-8B32-8E1CF218C15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0C57FA3A-ADA9-49CE-B588-1B93FC41577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34730D47-C108-472E-A68E-70EE31E7414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084D3D53-499B-4467-823A-A37FBB5C52E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77F13851-44F5-460D-90AA-5DB00C1F70E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a:extLst>
            <a:ext uri="{FF2B5EF4-FFF2-40B4-BE49-F238E27FC236}">
              <a16:creationId xmlns:a16="http://schemas.microsoft.com/office/drawing/2014/main" id="{7A823AF3-30D7-4FE3-A08B-70ECA9BC930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71A95DEC-CA5B-4CDD-AA75-7AD170332A4F}"/>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a:extLst>
            <a:ext uri="{FF2B5EF4-FFF2-40B4-BE49-F238E27FC236}">
              <a16:creationId xmlns:a16="http://schemas.microsoft.com/office/drawing/2014/main" id="{F43A2218-37D5-48EA-AE05-13A899726D9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D1615310-3B27-4297-8BBA-08380CAF4BD3}"/>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a:extLst>
            <a:ext uri="{FF2B5EF4-FFF2-40B4-BE49-F238E27FC236}">
              <a16:creationId xmlns:a16="http://schemas.microsoft.com/office/drawing/2014/main" id="{AE0E75FD-1CCA-42EA-83F5-A708957E6A5C}"/>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6C5376C8-13B1-4742-A1E1-90EF9FBAEB7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a:extLst>
            <a:ext uri="{FF2B5EF4-FFF2-40B4-BE49-F238E27FC236}">
              <a16:creationId xmlns:a16="http://schemas.microsoft.com/office/drawing/2014/main" id="{26D51F93-316F-42B7-9DDC-A3F73D386667}"/>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DAF58CC5-D012-45CB-AC35-31D48730701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30F0A40B-4B43-4130-8574-92203750F16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児童館】&#10;一人当たり面積グラフ枠">
          <a:extLst>
            <a:ext uri="{FF2B5EF4-FFF2-40B4-BE49-F238E27FC236}">
              <a16:creationId xmlns:a16="http://schemas.microsoft.com/office/drawing/2014/main" id="{AA2B3FE8-0F03-4502-9B21-50C963D8315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63500</xdr:rowOff>
    </xdr:to>
    <xdr:cxnSp macro="">
      <xdr:nvCxnSpPr>
        <xdr:cNvPr id="806" name="直線コネクタ 805">
          <a:extLst>
            <a:ext uri="{FF2B5EF4-FFF2-40B4-BE49-F238E27FC236}">
              <a16:creationId xmlns:a16="http://schemas.microsoft.com/office/drawing/2014/main" id="{CC1F43B0-0631-436F-8D38-59E3B8190B9A}"/>
            </a:ext>
          </a:extLst>
        </xdr:cNvPr>
        <xdr:cNvCxnSpPr/>
      </xdr:nvCxnSpPr>
      <xdr:spPr>
        <a:xfrm flipV="1">
          <a:off x="22160864" y="135255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7" name="【児童館】&#10;一人当たり面積最小値テキスト">
          <a:extLst>
            <a:ext uri="{FF2B5EF4-FFF2-40B4-BE49-F238E27FC236}">
              <a16:creationId xmlns:a16="http://schemas.microsoft.com/office/drawing/2014/main" id="{B5D511B4-BA97-4FB5-AEE2-5E89CB0279BB}"/>
            </a:ext>
          </a:extLst>
        </xdr:cNvPr>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8" name="直線コネクタ 807">
          <a:extLst>
            <a:ext uri="{FF2B5EF4-FFF2-40B4-BE49-F238E27FC236}">
              <a16:creationId xmlns:a16="http://schemas.microsoft.com/office/drawing/2014/main" id="{036E8962-9CAA-4A56-903C-611D2A00EE97}"/>
            </a:ext>
          </a:extLst>
        </xdr:cNvPr>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809" name="【児童館】&#10;一人当たり面積最大値テキスト">
          <a:extLst>
            <a:ext uri="{FF2B5EF4-FFF2-40B4-BE49-F238E27FC236}">
              <a16:creationId xmlns:a16="http://schemas.microsoft.com/office/drawing/2014/main" id="{6CD0C873-4B77-44C8-A4D0-C386A653F207}"/>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10" name="直線コネクタ 809">
          <a:extLst>
            <a:ext uri="{FF2B5EF4-FFF2-40B4-BE49-F238E27FC236}">
              <a16:creationId xmlns:a16="http://schemas.microsoft.com/office/drawing/2014/main" id="{0840850A-E1B3-43BE-922B-BEA1CDF2AC36}"/>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48277</xdr:rowOff>
    </xdr:from>
    <xdr:ext cx="469744" cy="259045"/>
    <xdr:sp macro="" textlink="">
      <xdr:nvSpPr>
        <xdr:cNvPr id="811" name="【児童館】&#10;一人当たり面積平均値テキスト">
          <a:extLst>
            <a:ext uri="{FF2B5EF4-FFF2-40B4-BE49-F238E27FC236}">
              <a16:creationId xmlns:a16="http://schemas.microsoft.com/office/drawing/2014/main" id="{89A5AA54-DA27-45D1-804B-91666AAF00EC}"/>
            </a:ext>
          </a:extLst>
        </xdr:cNvPr>
        <xdr:cNvSpPr txBox="1"/>
      </xdr:nvSpPr>
      <xdr:spPr>
        <a:xfrm>
          <a:off x="22199600" y="1427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812" name="フローチャート: 判断 811">
          <a:extLst>
            <a:ext uri="{FF2B5EF4-FFF2-40B4-BE49-F238E27FC236}">
              <a16:creationId xmlns:a16="http://schemas.microsoft.com/office/drawing/2014/main" id="{97CCA8D0-1669-4907-9B4D-BFB3258963E6}"/>
            </a:ext>
          </a:extLst>
        </xdr:cNvPr>
        <xdr:cNvSpPr/>
      </xdr:nvSpPr>
      <xdr:spPr>
        <a:xfrm>
          <a:off x="22110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12700</xdr:rowOff>
    </xdr:from>
    <xdr:to>
      <xdr:col>112</xdr:col>
      <xdr:colOff>38100</xdr:colOff>
      <xdr:row>84</xdr:row>
      <xdr:rowOff>114300</xdr:rowOff>
    </xdr:to>
    <xdr:sp macro="" textlink="">
      <xdr:nvSpPr>
        <xdr:cNvPr id="813" name="フローチャート: 判断 812">
          <a:extLst>
            <a:ext uri="{FF2B5EF4-FFF2-40B4-BE49-F238E27FC236}">
              <a16:creationId xmlns:a16="http://schemas.microsoft.com/office/drawing/2014/main" id="{56D69D56-3764-4BFD-8E61-46ACD3B0B921}"/>
            </a:ext>
          </a:extLst>
        </xdr:cNvPr>
        <xdr:cNvSpPr/>
      </xdr:nvSpPr>
      <xdr:spPr>
        <a:xfrm>
          <a:off x="21272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25400</xdr:rowOff>
    </xdr:from>
    <xdr:to>
      <xdr:col>107</xdr:col>
      <xdr:colOff>101600</xdr:colOff>
      <xdr:row>84</xdr:row>
      <xdr:rowOff>127000</xdr:rowOff>
    </xdr:to>
    <xdr:sp macro="" textlink="">
      <xdr:nvSpPr>
        <xdr:cNvPr id="814" name="フローチャート: 判断 813">
          <a:extLst>
            <a:ext uri="{FF2B5EF4-FFF2-40B4-BE49-F238E27FC236}">
              <a16:creationId xmlns:a16="http://schemas.microsoft.com/office/drawing/2014/main" id="{256D4935-CE4E-41B4-B9DE-C0D5E5792E50}"/>
            </a:ext>
          </a:extLst>
        </xdr:cNvPr>
        <xdr:cNvSpPr/>
      </xdr:nvSpPr>
      <xdr:spPr>
        <a:xfrm>
          <a:off x="20383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815" name="フローチャート: 判断 814">
          <a:extLst>
            <a:ext uri="{FF2B5EF4-FFF2-40B4-BE49-F238E27FC236}">
              <a16:creationId xmlns:a16="http://schemas.microsoft.com/office/drawing/2014/main" id="{3D2C0731-D530-4A5A-ABF5-65DBA05A4ED8}"/>
            </a:ext>
          </a:extLst>
        </xdr:cNvPr>
        <xdr:cNvSpPr/>
      </xdr:nvSpPr>
      <xdr:spPr>
        <a:xfrm>
          <a:off x="19494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50800</xdr:rowOff>
    </xdr:from>
    <xdr:to>
      <xdr:col>98</xdr:col>
      <xdr:colOff>38100</xdr:colOff>
      <xdr:row>84</xdr:row>
      <xdr:rowOff>152400</xdr:rowOff>
    </xdr:to>
    <xdr:sp macro="" textlink="">
      <xdr:nvSpPr>
        <xdr:cNvPr id="816" name="フローチャート: 判断 815">
          <a:extLst>
            <a:ext uri="{FF2B5EF4-FFF2-40B4-BE49-F238E27FC236}">
              <a16:creationId xmlns:a16="http://schemas.microsoft.com/office/drawing/2014/main" id="{5972121A-205F-436A-B20F-64135C7C373D}"/>
            </a:ext>
          </a:extLst>
        </xdr:cNvPr>
        <xdr:cNvSpPr/>
      </xdr:nvSpPr>
      <xdr:spPr>
        <a:xfrm>
          <a:off x="18605500" y="1445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9F2B74B7-CBB4-4549-959A-46C99D6C3B7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A8077B93-727C-4EFB-938E-DA0802550FE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68745393-D491-488C-997E-EB43DD9A257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5AFAAF6B-1B46-4EC3-87B9-7D207532F85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C750EF70-2D94-4232-BCFA-0A99BE67A25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0</xdr:rowOff>
    </xdr:from>
    <xdr:to>
      <xdr:col>116</xdr:col>
      <xdr:colOff>114300</xdr:colOff>
      <xdr:row>86</xdr:row>
      <xdr:rowOff>101600</xdr:rowOff>
    </xdr:to>
    <xdr:sp macro="" textlink="">
      <xdr:nvSpPr>
        <xdr:cNvPr id="822" name="楕円 821">
          <a:extLst>
            <a:ext uri="{FF2B5EF4-FFF2-40B4-BE49-F238E27FC236}">
              <a16:creationId xmlns:a16="http://schemas.microsoft.com/office/drawing/2014/main" id="{81783E85-E879-4D6A-B523-48E85C9ECDD8}"/>
            </a:ext>
          </a:extLst>
        </xdr:cNvPr>
        <xdr:cNvSpPr/>
      </xdr:nvSpPr>
      <xdr:spPr>
        <a:xfrm>
          <a:off x="221107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86377</xdr:rowOff>
    </xdr:from>
    <xdr:ext cx="469744" cy="259045"/>
    <xdr:sp macro="" textlink="">
      <xdr:nvSpPr>
        <xdr:cNvPr id="823" name="【児童館】&#10;一人当たり面積該当値テキスト">
          <a:extLst>
            <a:ext uri="{FF2B5EF4-FFF2-40B4-BE49-F238E27FC236}">
              <a16:creationId xmlns:a16="http://schemas.microsoft.com/office/drawing/2014/main" id="{113F1BA7-C1C5-49C7-833A-4650F73CCCEE}"/>
            </a:ext>
          </a:extLst>
        </xdr:cNvPr>
        <xdr:cNvSpPr txBox="1"/>
      </xdr:nvSpPr>
      <xdr:spPr>
        <a:xfrm>
          <a:off x="22199600" y="1465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0</xdr:rowOff>
    </xdr:from>
    <xdr:to>
      <xdr:col>112</xdr:col>
      <xdr:colOff>38100</xdr:colOff>
      <xdr:row>86</xdr:row>
      <xdr:rowOff>101600</xdr:rowOff>
    </xdr:to>
    <xdr:sp macro="" textlink="">
      <xdr:nvSpPr>
        <xdr:cNvPr id="824" name="楕円 823">
          <a:extLst>
            <a:ext uri="{FF2B5EF4-FFF2-40B4-BE49-F238E27FC236}">
              <a16:creationId xmlns:a16="http://schemas.microsoft.com/office/drawing/2014/main" id="{51DA532E-2D3D-44B0-BFD3-38A58A8E45A8}"/>
            </a:ext>
          </a:extLst>
        </xdr:cNvPr>
        <xdr:cNvSpPr/>
      </xdr:nvSpPr>
      <xdr:spPr>
        <a:xfrm>
          <a:off x="21272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50800</xdr:rowOff>
    </xdr:from>
    <xdr:to>
      <xdr:col>116</xdr:col>
      <xdr:colOff>63500</xdr:colOff>
      <xdr:row>86</xdr:row>
      <xdr:rowOff>50800</xdr:rowOff>
    </xdr:to>
    <xdr:cxnSp macro="">
      <xdr:nvCxnSpPr>
        <xdr:cNvPr id="825" name="直線コネクタ 824">
          <a:extLst>
            <a:ext uri="{FF2B5EF4-FFF2-40B4-BE49-F238E27FC236}">
              <a16:creationId xmlns:a16="http://schemas.microsoft.com/office/drawing/2014/main" id="{69F2180F-7C8E-4553-9884-D1D14414E260}"/>
            </a:ext>
          </a:extLst>
        </xdr:cNvPr>
        <xdr:cNvCxnSpPr/>
      </xdr:nvCxnSpPr>
      <xdr:spPr>
        <a:xfrm>
          <a:off x="21323300" y="14795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0</xdr:rowOff>
    </xdr:from>
    <xdr:to>
      <xdr:col>107</xdr:col>
      <xdr:colOff>101600</xdr:colOff>
      <xdr:row>86</xdr:row>
      <xdr:rowOff>101600</xdr:rowOff>
    </xdr:to>
    <xdr:sp macro="" textlink="">
      <xdr:nvSpPr>
        <xdr:cNvPr id="826" name="楕円 825">
          <a:extLst>
            <a:ext uri="{FF2B5EF4-FFF2-40B4-BE49-F238E27FC236}">
              <a16:creationId xmlns:a16="http://schemas.microsoft.com/office/drawing/2014/main" id="{5FBC7360-A56B-4D2B-B91B-16A4A9660D19}"/>
            </a:ext>
          </a:extLst>
        </xdr:cNvPr>
        <xdr:cNvSpPr/>
      </xdr:nvSpPr>
      <xdr:spPr>
        <a:xfrm>
          <a:off x="20383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50800</xdr:rowOff>
    </xdr:from>
    <xdr:to>
      <xdr:col>111</xdr:col>
      <xdr:colOff>177800</xdr:colOff>
      <xdr:row>86</xdr:row>
      <xdr:rowOff>50800</xdr:rowOff>
    </xdr:to>
    <xdr:cxnSp macro="">
      <xdr:nvCxnSpPr>
        <xdr:cNvPr id="827" name="直線コネクタ 826">
          <a:extLst>
            <a:ext uri="{FF2B5EF4-FFF2-40B4-BE49-F238E27FC236}">
              <a16:creationId xmlns:a16="http://schemas.microsoft.com/office/drawing/2014/main" id="{6608D7C5-EA39-4652-AC02-A08E87D525C4}"/>
            </a:ext>
          </a:extLst>
        </xdr:cNvPr>
        <xdr:cNvCxnSpPr/>
      </xdr:nvCxnSpPr>
      <xdr:spPr>
        <a:xfrm>
          <a:off x="20434300" y="1479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12700</xdr:rowOff>
    </xdr:from>
    <xdr:to>
      <xdr:col>102</xdr:col>
      <xdr:colOff>165100</xdr:colOff>
      <xdr:row>86</xdr:row>
      <xdr:rowOff>114300</xdr:rowOff>
    </xdr:to>
    <xdr:sp macro="" textlink="">
      <xdr:nvSpPr>
        <xdr:cNvPr id="828" name="楕円 827">
          <a:extLst>
            <a:ext uri="{FF2B5EF4-FFF2-40B4-BE49-F238E27FC236}">
              <a16:creationId xmlns:a16="http://schemas.microsoft.com/office/drawing/2014/main" id="{722A1FF3-A4B0-41F2-899B-172B3D1EBC32}"/>
            </a:ext>
          </a:extLst>
        </xdr:cNvPr>
        <xdr:cNvSpPr/>
      </xdr:nvSpPr>
      <xdr:spPr>
        <a:xfrm>
          <a:off x="194945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50800</xdr:rowOff>
    </xdr:from>
    <xdr:to>
      <xdr:col>107</xdr:col>
      <xdr:colOff>50800</xdr:colOff>
      <xdr:row>86</xdr:row>
      <xdr:rowOff>63500</xdr:rowOff>
    </xdr:to>
    <xdr:cxnSp macro="">
      <xdr:nvCxnSpPr>
        <xdr:cNvPr id="829" name="直線コネクタ 828">
          <a:extLst>
            <a:ext uri="{FF2B5EF4-FFF2-40B4-BE49-F238E27FC236}">
              <a16:creationId xmlns:a16="http://schemas.microsoft.com/office/drawing/2014/main" id="{D4B98657-2530-49BC-B294-7BB01E10871C}"/>
            </a:ext>
          </a:extLst>
        </xdr:cNvPr>
        <xdr:cNvCxnSpPr/>
      </xdr:nvCxnSpPr>
      <xdr:spPr>
        <a:xfrm flipV="1">
          <a:off x="19545300" y="14795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12700</xdr:rowOff>
    </xdr:from>
    <xdr:to>
      <xdr:col>98</xdr:col>
      <xdr:colOff>38100</xdr:colOff>
      <xdr:row>86</xdr:row>
      <xdr:rowOff>114300</xdr:rowOff>
    </xdr:to>
    <xdr:sp macro="" textlink="">
      <xdr:nvSpPr>
        <xdr:cNvPr id="830" name="楕円 829">
          <a:extLst>
            <a:ext uri="{FF2B5EF4-FFF2-40B4-BE49-F238E27FC236}">
              <a16:creationId xmlns:a16="http://schemas.microsoft.com/office/drawing/2014/main" id="{DD8E19B0-37FB-4DBA-9338-ABA34DA0543D}"/>
            </a:ext>
          </a:extLst>
        </xdr:cNvPr>
        <xdr:cNvSpPr/>
      </xdr:nvSpPr>
      <xdr:spPr>
        <a:xfrm>
          <a:off x="186055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63500</xdr:rowOff>
    </xdr:from>
    <xdr:to>
      <xdr:col>102</xdr:col>
      <xdr:colOff>114300</xdr:colOff>
      <xdr:row>86</xdr:row>
      <xdr:rowOff>63500</xdr:rowOff>
    </xdr:to>
    <xdr:cxnSp macro="">
      <xdr:nvCxnSpPr>
        <xdr:cNvPr id="831" name="直線コネクタ 830">
          <a:extLst>
            <a:ext uri="{FF2B5EF4-FFF2-40B4-BE49-F238E27FC236}">
              <a16:creationId xmlns:a16="http://schemas.microsoft.com/office/drawing/2014/main" id="{FC978167-267F-4981-9176-16DD3C1A0EF6}"/>
            </a:ext>
          </a:extLst>
        </xdr:cNvPr>
        <xdr:cNvCxnSpPr/>
      </xdr:nvCxnSpPr>
      <xdr:spPr>
        <a:xfrm>
          <a:off x="18656300" y="1480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130827</xdr:rowOff>
    </xdr:from>
    <xdr:ext cx="469744" cy="259045"/>
    <xdr:sp macro="" textlink="">
      <xdr:nvSpPr>
        <xdr:cNvPr id="832" name="n_1aveValue【児童館】&#10;一人当たり面積">
          <a:extLst>
            <a:ext uri="{FF2B5EF4-FFF2-40B4-BE49-F238E27FC236}">
              <a16:creationId xmlns:a16="http://schemas.microsoft.com/office/drawing/2014/main" id="{D3D5BF7C-5188-4837-BD76-0080CF40B393}"/>
            </a:ext>
          </a:extLst>
        </xdr:cNvPr>
        <xdr:cNvSpPr txBox="1"/>
      </xdr:nvSpPr>
      <xdr:spPr>
        <a:xfrm>
          <a:off x="210757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143527</xdr:rowOff>
    </xdr:from>
    <xdr:ext cx="469744" cy="259045"/>
    <xdr:sp macro="" textlink="">
      <xdr:nvSpPr>
        <xdr:cNvPr id="833" name="n_2aveValue【児童館】&#10;一人当たり面積">
          <a:extLst>
            <a:ext uri="{FF2B5EF4-FFF2-40B4-BE49-F238E27FC236}">
              <a16:creationId xmlns:a16="http://schemas.microsoft.com/office/drawing/2014/main" id="{ED0B3F82-7111-4661-9350-792E3676B006}"/>
            </a:ext>
          </a:extLst>
        </xdr:cNvPr>
        <xdr:cNvSpPr txBox="1"/>
      </xdr:nvSpPr>
      <xdr:spPr>
        <a:xfrm>
          <a:off x="20199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143527</xdr:rowOff>
    </xdr:from>
    <xdr:ext cx="469744" cy="259045"/>
    <xdr:sp macro="" textlink="">
      <xdr:nvSpPr>
        <xdr:cNvPr id="834" name="n_3aveValue【児童館】&#10;一人当たり面積">
          <a:extLst>
            <a:ext uri="{FF2B5EF4-FFF2-40B4-BE49-F238E27FC236}">
              <a16:creationId xmlns:a16="http://schemas.microsoft.com/office/drawing/2014/main" id="{B59BD5F1-7586-4DD9-AD24-BBAA23B152E2}"/>
            </a:ext>
          </a:extLst>
        </xdr:cNvPr>
        <xdr:cNvSpPr txBox="1"/>
      </xdr:nvSpPr>
      <xdr:spPr>
        <a:xfrm>
          <a:off x="19310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168927</xdr:rowOff>
    </xdr:from>
    <xdr:ext cx="469744" cy="259045"/>
    <xdr:sp macro="" textlink="">
      <xdr:nvSpPr>
        <xdr:cNvPr id="835" name="n_4aveValue【児童館】&#10;一人当たり面積">
          <a:extLst>
            <a:ext uri="{FF2B5EF4-FFF2-40B4-BE49-F238E27FC236}">
              <a16:creationId xmlns:a16="http://schemas.microsoft.com/office/drawing/2014/main" id="{365B4982-CEC0-4396-973B-7992E17CA2B0}"/>
            </a:ext>
          </a:extLst>
        </xdr:cNvPr>
        <xdr:cNvSpPr txBox="1"/>
      </xdr:nvSpPr>
      <xdr:spPr>
        <a:xfrm>
          <a:off x="18421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92727</xdr:rowOff>
    </xdr:from>
    <xdr:ext cx="469744" cy="259045"/>
    <xdr:sp macro="" textlink="">
      <xdr:nvSpPr>
        <xdr:cNvPr id="836" name="n_1mainValue【児童館】&#10;一人当たり面積">
          <a:extLst>
            <a:ext uri="{FF2B5EF4-FFF2-40B4-BE49-F238E27FC236}">
              <a16:creationId xmlns:a16="http://schemas.microsoft.com/office/drawing/2014/main" id="{033D8657-F280-46F7-AA01-26D73F483268}"/>
            </a:ext>
          </a:extLst>
        </xdr:cNvPr>
        <xdr:cNvSpPr txBox="1"/>
      </xdr:nvSpPr>
      <xdr:spPr>
        <a:xfrm>
          <a:off x="210757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92727</xdr:rowOff>
    </xdr:from>
    <xdr:ext cx="469744" cy="259045"/>
    <xdr:sp macro="" textlink="">
      <xdr:nvSpPr>
        <xdr:cNvPr id="837" name="n_2mainValue【児童館】&#10;一人当たり面積">
          <a:extLst>
            <a:ext uri="{FF2B5EF4-FFF2-40B4-BE49-F238E27FC236}">
              <a16:creationId xmlns:a16="http://schemas.microsoft.com/office/drawing/2014/main" id="{DD33B3C0-0457-4672-A84A-DEE6535D58C4}"/>
            </a:ext>
          </a:extLst>
        </xdr:cNvPr>
        <xdr:cNvSpPr txBox="1"/>
      </xdr:nvSpPr>
      <xdr:spPr>
        <a:xfrm>
          <a:off x="201994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105427</xdr:rowOff>
    </xdr:from>
    <xdr:ext cx="469744" cy="259045"/>
    <xdr:sp macro="" textlink="">
      <xdr:nvSpPr>
        <xdr:cNvPr id="838" name="n_3mainValue【児童館】&#10;一人当たり面積">
          <a:extLst>
            <a:ext uri="{FF2B5EF4-FFF2-40B4-BE49-F238E27FC236}">
              <a16:creationId xmlns:a16="http://schemas.microsoft.com/office/drawing/2014/main" id="{919BF504-3766-4996-8219-D1313E61DAF8}"/>
            </a:ext>
          </a:extLst>
        </xdr:cNvPr>
        <xdr:cNvSpPr txBox="1"/>
      </xdr:nvSpPr>
      <xdr:spPr>
        <a:xfrm>
          <a:off x="19310427"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105427</xdr:rowOff>
    </xdr:from>
    <xdr:ext cx="469744" cy="259045"/>
    <xdr:sp macro="" textlink="">
      <xdr:nvSpPr>
        <xdr:cNvPr id="839" name="n_4mainValue【児童館】&#10;一人当たり面積">
          <a:extLst>
            <a:ext uri="{FF2B5EF4-FFF2-40B4-BE49-F238E27FC236}">
              <a16:creationId xmlns:a16="http://schemas.microsoft.com/office/drawing/2014/main" id="{C1783A6E-9726-4095-8748-C43A7EEEED7A}"/>
            </a:ext>
          </a:extLst>
        </xdr:cNvPr>
        <xdr:cNvSpPr txBox="1"/>
      </xdr:nvSpPr>
      <xdr:spPr>
        <a:xfrm>
          <a:off x="18421427"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F8CA12D3-FDBC-4DEF-8DC9-C78288AF186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758D3E12-56BF-4A07-85BC-C89F5595553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64B7D0EE-9551-46EC-8917-9C2F4BFB73C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CC457781-AEB2-458A-BA39-0AF009D9DD7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3DAAE390-0FB4-4E9C-8438-E8CC7E31345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72A4FDB8-DC30-4ABA-93B0-6CD436DB4F7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658463C6-7C1D-4BF6-90CA-7F7CF0652EB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DBC1CFBF-DB01-4388-9330-020E268C278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9A439C6B-F07A-408B-AD84-43CCFA20043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703B9263-E14D-4464-A164-3F3B8252E01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3FEA0987-723E-4A23-9C6D-368FA3D31C2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a:extLst>
            <a:ext uri="{FF2B5EF4-FFF2-40B4-BE49-F238E27FC236}">
              <a16:creationId xmlns:a16="http://schemas.microsoft.com/office/drawing/2014/main" id="{58BBA03C-DA8A-4F57-9BEB-E58961968F1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a:extLst>
            <a:ext uri="{FF2B5EF4-FFF2-40B4-BE49-F238E27FC236}">
              <a16:creationId xmlns:a16="http://schemas.microsoft.com/office/drawing/2014/main" id="{D213AA49-72BF-4081-A4F0-5C399C434462}"/>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a:extLst>
            <a:ext uri="{FF2B5EF4-FFF2-40B4-BE49-F238E27FC236}">
              <a16:creationId xmlns:a16="http://schemas.microsoft.com/office/drawing/2014/main" id="{DA910EA5-3F6E-4707-AA88-95D2B08E4A03}"/>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a:extLst>
            <a:ext uri="{FF2B5EF4-FFF2-40B4-BE49-F238E27FC236}">
              <a16:creationId xmlns:a16="http://schemas.microsoft.com/office/drawing/2014/main" id="{3977A175-E31D-4EE0-ADC7-AD698BC6114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a:extLst>
            <a:ext uri="{FF2B5EF4-FFF2-40B4-BE49-F238E27FC236}">
              <a16:creationId xmlns:a16="http://schemas.microsoft.com/office/drawing/2014/main" id="{5A9B8966-60AC-48E6-AF8F-F6D85721E894}"/>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a:extLst>
            <a:ext uri="{FF2B5EF4-FFF2-40B4-BE49-F238E27FC236}">
              <a16:creationId xmlns:a16="http://schemas.microsoft.com/office/drawing/2014/main" id="{52E26965-1D23-4174-88C2-F5D3D0DD13F6}"/>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a:extLst>
            <a:ext uri="{FF2B5EF4-FFF2-40B4-BE49-F238E27FC236}">
              <a16:creationId xmlns:a16="http://schemas.microsoft.com/office/drawing/2014/main" id="{D674964A-A7BF-4B8F-8F4B-DD88997B386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a:extLst>
            <a:ext uri="{FF2B5EF4-FFF2-40B4-BE49-F238E27FC236}">
              <a16:creationId xmlns:a16="http://schemas.microsoft.com/office/drawing/2014/main" id="{17A854B1-CB6D-45EB-8756-3C9D42AB6B9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a:extLst>
            <a:ext uri="{FF2B5EF4-FFF2-40B4-BE49-F238E27FC236}">
              <a16:creationId xmlns:a16="http://schemas.microsoft.com/office/drawing/2014/main" id="{2833A5A6-32DE-446A-9621-A6F18C91E6C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a:extLst>
            <a:ext uri="{FF2B5EF4-FFF2-40B4-BE49-F238E27FC236}">
              <a16:creationId xmlns:a16="http://schemas.microsoft.com/office/drawing/2014/main" id="{CC1EF7B4-AFDA-4FB8-A742-055CC66E015A}"/>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F692739E-F1B5-4367-A75A-F8DF9D61440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a:extLst>
            <a:ext uri="{FF2B5EF4-FFF2-40B4-BE49-F238E27FC236}">
              <a16:creationId xmlns:a16="http://schemas.microsoft.com/office/drawing/2014/main" id="{0617CA5A-FA6F-4B7A-B233-1691782C2A39}"/>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公民館】&#10;有形固定資産減価償却率グラフ枠">
          <a:extLst>
            <a:ext uri="{FF2B5EF4-FFF2-40B4-BE49-F238E27FC236}">
              <a16:creationId xmlns:a16="http://schemas.microsoft.com/office/drawing/2014/main" id="{E3B09DC0-8C84-4092-9AD1-279820BB254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108</xdr:row>
      <xdr:rowOff>152400</xdr:rowOff>
    </xdr:to>
    <xdr:cxnSp macro="">
      <xdr:nvCxnSpPr>
        <xdr:cNvPr id="864" name="直線コネクタ 863">
          <a:extLst>
            <a:ext uri="{FF2B5EF4-FFF2-40B4-BE49-F238E27FC236}">
              <a16:creationId xmlns:a16="http://schemas.microsoft.com/office/drawing/2014/main" id="{A417C12A-63A9-46DF-BCC3-B6CBCA793A50}"/>
            </a:ext>
          </a:extLst>
        </xdr:cNvPr>
        <xdr:cNvCxnSpPr/>
      </xdr:nvCxnSpPr>
      <xdr:spPr>
        <a:xfrm flipV="1">
          <a:off x="16318864"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5" name="【公民館】&#10;有形固定資産減価償却率最小値テキスト">
          <a:extLst>
            <a:ext uri="{FF2B5EF4-FFF2-40B4-BE49-F238E27FC236}">
              <a16:creationId xmlns:a16="http://schemas.microsoft.com/office/drawing/2014/main" id="{0AD1F227-CB03-4598-BD4D-F515BD30BEB7}"/>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a:extLst>
            <a:ext uri="{FF2B5EF4-FFF2-40B4-BE49-F238E27FC236}">
              <a16:creationId xmlns:a16="http://schemas.microsoft.com/office/drawing/2014/main" id="{ACB5E0BB-3916-4387-89CD-C63931D6373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867" name="【公民館】&#10;有形固定資産減価償却率最大値テキスト">
          <a:extLst>
            <a:ext uri="{FF2B5EF4-FFF2-40B4-BE49-F238E27FC236}">
              <a16:creationId xmlns:a16="http://schemas.microsoft.com/office/drawing/2014/main" id="{0B25C59A-99B1-434D-98AE-C721061C1089}"/>
            </a:ext>
          </a:extLst>
        </xdr:cNvPr>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868" name="直線コネクタ 867">
          <a:extLst>
            <a:ext uri="{FF2B5EF4-FFF2-40B4-BE49-F238E27FC236}">
              <a16:creationId xmlns:a16="http://schemas.microsoft.com/office/drawing/2014/main" id="{2EF2B69A-59A4-463E-8716-899472CC3327}"/>
            </a:ext>
          </a:extLst>
        </xdr:cNvPr>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93363</xdr:rowOff>
    </xdr:from>
    <xdr:ext cx="405111" cy="259045"/>
    <xdr:sp macro="" textlink="">
      <xdr:nvSpPr>
        <xdr:cNvPr id="869" name="【公民館】&#10;有形固定資産減価償却率平均値テキスト">
          <a:extLst>
            <a:ext uri="{FF2B5EF4-FFF2-40B4-BE49-F238E27FC236}">
              <a16:creationId xmlns:a16="http://schemas.microsoft.com/office/drawing/2014/main" id="{3FB37B41-8D98-4C21-8EA2-E6844B513AAC}"/>
            </a:ext>
          </a:extLst>
        </xdr:cNvPr>
        <xdr:cNvSpPr txBox="1"/>
      </xdr:nvSpPr>
      <xdr:spPr>
        <a:xfrm>
          <a:off x="16357600" y="17924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114936</xdr:rowOff>
    </xdr:from>
    <xdr:to>
      <xdr:col>85</xdr:col>
      <xdr:colOff>177800</xdr:colOff>
      <xdr:row>105</xdr:row>
      <xdr:rowOff>45086</xdr:rowOff>
    </xdr:to>
    <xdr:sp macro="" textlink="">
      <xdr:nvSpPr>
        <xdr:cNvPr id="870" name="フローチャート: 判断 869">
          <a:extLst>
            <a:ext uri="{FF2B5EF4-FFF2-40B4-BE49-F238E27FC236}">
              <a16:creationId xmlns:a16="http://schemas.microsoft.com/office/drawing/2014/main" id="{F4A4DC26-75DF-4A7F-84C6-43AD2E52031E}"/>
            </a:ext>
          </a:extLst>
        </xdr:cNvPr>
        <xdr:cNvSpPr/>
      </xdr:nvSpPr>
      <xdr:spPr>
        <a:xfrm>
          <a:off x="162687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122555</xdr:rowOff>
    </xdr:from>
    <xdr:to>
      <xdr:col>81</xdr:col>
      <xdr:colOff>101600</xdr:colOff>
      <xdr:row>105</xdr:row>
      <xdr:rowOff>52705</xdr:rowOff>
    </xdr:to>
    <xdr:sp macro="" textlink="">
      <xdr:nvSpPr>
        <xdr:cNvPr id="871" name="フローチャート: 判断 870">
          <a:extLst>
            <a:ext uri="{FF2B5EF4-FFF2-40B4-BE49-F238E27FC236}">
              <a16:creationId xmlns:a16="http://schemas.microsoft.com/office/drawing/2014/main" id="{B94C9629-710A-4F55-8BDD-F001B8E755FA}"/>
            </a:ext>
          </a:extLst>
        </xdr:cNvPr>
        <xdr:cNvSpPr/>
      </xdr:nvSpPr>
      <xdr:spPr>
        <a:xfrm>
          <a:off x="15430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107314</xdr:rowOff>
    </xdr:from>
    <xdr:to>
      <xdr:col>76</xdr:col>
      <xdr:colOff>165100</xdr:colOff>
      <xdr:row>105</xdr:row>
      <xdr:rowOff>37464</xdr:rowOff>
    </xdr:to>
    <xdr:sp macro="" textlink="">
      <xdr:nvSpPr>
        <xdr:cNvPr id="872" name="フローチャート: 判断 871">
          <a:extLst>
            <a:ext uri="{FF2B5EF4-FFF2-40B4-BE49-F238E27FC236}">
              <a16:creationId xmlns:a16="http://schemas.microsoft.com/office/drawing/2014/main" id="{4D3ADC72-5E82-4A02-9486-A3485111B3ED}"/>
            </a:ext>
          </a:extLst>
        </xdr:cNvPr>
        <xdr:cNvSpPr/>
      </xdr:nvSpPr>
      <xdr:spPr>
        <a:xfrm>
          <a:off x="14541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873" name="フローチャート: 判断 872">
          <a:extLst>
            <a:ext uri="{FF2B5EF4-FFF2-40B4-BE49-F238E27FC236}">
              <a16:creationId xmlns:a16="http://schemas.microsoft.com/office/drawing/2014/main" id="{CE9F5F51-33D0-4EF3-8785-9D275C106871}"/>
            </a:ext>
          </a:extLst>
        </xdr:cNvPr>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90170</xdr:rowOff>
    </xdr:from>
    <xdr:to>
      <xdr:col>67</xdr:col>
      <xdr:colOff>101600</xdr:colOff>
      <xdr:row>105</xdr:row>
      <xdr:rowOff>20320</xdr:rowOff>
    </xdr:to>
    <xdr:sp macro="" textlink="">
      <xdr:nvSpPr>
        <xdr:cNvPr id="874" name="フローチャート: 判断 873">
          <a:extLst>
            <a:ext uri="{FF2B5EF4-FFF2-40B4-BE49-F238E27FC236}">
              <a16:creationId xmlns:a16="http://schemas.microsoft.com/office/drawing/2014/main" id="{5EF811AB-A059-4796-AFCC-AF49291694F2}"/>
            </a:ext>
          </a:extLst>
        </xdr:cNvPr>
        <xdr:cNvSpPr/>
      </xdr:nvSpPr>
      <xdr:spPr>
        <a:xfrm>
          <a:off x="12763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F499D4A4-B68E-479E-9A3D-5B55ECF1CC2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738E6D5C-0B9E-4839-8A54-49EA711B90A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54F65045-87CB-4427-A515-E777946AAD9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5D3574F4-818F-409C-A040-206E278F3BC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BA0CB8B3-0A43-4732-BCEE-B4B1289D758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111125</xdr:rowOff>
    </xdr:from>
    <xdr:to>
      <xdr:col>85</xdr:col>
      <xdr:colOff>177800</xdr:colOff>
      <xdr:row>105</xdr:row>
      <xdr:rowOff>41275</xdr:rowOff>
    </xdr:to>
    <xdr:sp macro="" textlink="">
      <xdr:nvSpPr>
        <xdr:cNvPr id="880" name="楕円 879">
          <a:extLst>
            <a:ext uri="{FF2B5EF4-FFF2-40B4-BE49-F238E27FC236}">
              <a16:creationId xmlns:a16="http://schemas.microsoft.com/office/drawing/2014/main" id="{D440D347-0954-49A0-9F97-42265B8C69D0}"/>
            </a:ext>
          </a:extLst>
        </xdr:cNvPr>
        <xdr:cNvSpPr/>
      </xdr:nvSpPr>
      <xdr:spPr>
        <a:xfrm>
          <a:off x="162687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134002</xdr:rowOff>
    </xdr:from>
    <xdr:ext cx="405111" cy="259045"/>
    <xdr:sp macro="" textlink="">
      <xdr:nvSpPr>
        <xdr:cNvPr id="881" name="【公民館】&#10;有形固定資産減価償却率該当値テキスト">
          <a:extLst>
            <a:ext uri="{FF2B5EF4-FFF2-40B4-BE49-F238E27FC236}">
              <a16:creationId xmlns:a16="http://schemas.microsoft.com/office/drawing/2014/main" id="{B3D8C6B0-8376-4BFE-A842-25485B68151A}"/>
            </a:ext>
          </a:extLst>
        </xdr:cNvPr>
        <xdr:cNvSpPr txBox="1"/>
      </xdr:nvSpPr>
      <xdr:spPr>
        <a:xfrm>
          <a:off x="16357600" y="1779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130175</xdr:rowOff>
    </xdr:from>
    <xdr:to>
      <xdr:col>81</xdr:col>
      <xdr:colOff>101600</xdr:colOff>
      <xdr:row>106</xdr:row>
      <xdr:rowOff>60325</xdr:rowOff>
    </xdr:to>
    <xdr:sp macro="" textlink="">
      <xdr:nvSpPr>
        <xdr:cNvPr id="882" name="楕円 881">
          <a:extLst>
            <a:ext uri="{FF2B5EF4-FFF2-40B4-BE49-F238E27FC236}">
              <a16:creationId xmlns:a16="http://schemas.microsoft.com/office/drawing/2014/main" id="{4DEC63EB-14B3-4915-BE03-2792A47407DE}"/>
            </a:ext>
          </a:extLst>
        </xdr:cNvPr>
        <xdr:cNvSpPr/>
      </xdr:nvSpPr>
      <xdr:spPr>
        <a:xfrm>
          <a:off x="15430500" y="1813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161925</xdr:rowOff>
    </xdr:from>
    <xdr:to>
      <xdr:col>85</xdr:col>
      <xdr:colOff>127000</xdr:colOff>
      <xdr:row>106</xdr:row>
      <xdr:rowOff>9525</xdr:rowOff>
    </xdr:to>
    <xdr:cxnSp macro="">
      <xdr:nvCxnSpPr>
        <xdr:cNvPr id="883" name="直線コネクタ 882">
          <a:extLst>
            <a:ext uri="{FF2B5EF4-FFF2-40B4-BE49-F238E27FC236}">
              <a16:creationId xmlns:a16="http://schemas.microsoft.com/office/drawing/2014/main" id="{D3775FD8-9229-4DB7-99F2-61DC30D6EF30}"/>
            </a:ext>
          </a:extLst>
        </xdr:cNvPr>
        <xdr:cNvCxnSpPr/>
      </xdr:nvCxnSpPr>
      <xdr:spPr>
        <a:xfrm flipV="1">
          <a:off x="15481300" y="17992725"/>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92075</xdr:rowOff>
    </xdr:from>
    <xdr:to>
      <xdr:col>76</xdr:col>
      <xdr:colOff>165100</xdr:colOff>
      <xdr:row>106</xdr:row>
      <xdr:rowOff>22225</xdr:rowOff>
    </xdr:to>
    <xdr:sp macro="" textlink="">
      <xdr:nvSpPr>
        <xdr:cNvPr id="884" name="楕円 883">
          <a:extLst>
            <a:ext uri="{FF2B5EF4-FFF2-40B4-BE49-F238E27FC236}">
              <a16:creationId xmlns:a16="http://schemas.microsoft.com/office/drawing/2014/main" id="{D4F77FC9-BC58-4F58-B064-89B00AF84047}"/>
            </a:ext>
          </a:extLst>
        </xdr:cNvPr>
        <xdr:cNvSpPr/>
      </xdr:nvSpPr>
      <xdr:spPr>
        <a:xfrm>
          <a:off x="14541500" y="18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142875</xdr:rowOff>
    </xdr:from>
    <xdr:to>
      <xdr:col>81</xdr:col>
      <xdr:colOff>50800</xdr:colOff>
      <xdr:row>106</xdr:row>
      <xdr:rowOff>9525</xdr:rowOff>
    </xdr:to>
    <xdr:cxnSp macro="">
      <xdr:nvCxnSpPr>
        <xdr:cNvPr id="885" name="直線コネクタ 884">
          <a:extLst>
            <a:ext uri="{FF2B5EF4-FFF2-40B4-BE49-F238E27FC236}">
              <a16:creationId xmlns:a16="http://schemas.microsoft.com/office/drawing/2014/main" id="{D18E37D8-DE3D-4889-9B65-7F233EC9C230}"/>
            </a:ext>
          </a:extLst>
        </xdr:cNvPr>
        <xdr:cNvCxnSpPr/>
      </xdr:nvCxnSpPr>
      <xdr:spPr>
        <a:xfrm>
          <a:off x="14592300" y="181451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53975</xdr:rowOff>
    </xdr:from>
    <xdr:to>
      <xdr:col>72</xdr:col>
      <xdr:colOff>38100</xdr:colOff>
      <xdr:row>105</xdr:row>
      <xdr:rowOff>155575</xdr:rowOff>
    </xdr:to>
    <xdr:sp macro="" textlink="">
      <xdr:nvSpPr>
        <xdr:cNvPr id="886" name="楕円 885">
          <a:extLst>
            <a:ext uri="{FF2B5EF4-FFF2-40B4-BE49-F238E27FC236}">
              <a16:creationId xmlns:a16="http://schemas.microsoft.com/office/drawing/2014/main" id="{66350220-51AF-4F1C-A7C2-5FC1F38BE2E4}"/>
            </a:ext>
          </a:extLst>
        </xdr:cNvPr>
        <xdr:cNvSpPr/>
      </xdr:nvSpPr>
      <xdr:spPr>
        <a:xfrm>
          <a:off x="13652500" y="180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104775</xdr:rowOff>
    </xdr:from>
    <xdr:to>
      <xdr:col>76</xdr:col>
      <xdr:colOff>114300</xdr:colOff>
      <xdr:row>105</xdr:row>
      <xdr:rowOff>142875</xdr:rowOff>
    </xdr:to>
    <xdr:cxnSp macro="">
      <xdr:nvCxnSpPr>
        <xdr:cNvPr id="887" name="直線コネクタ 886">
          <a:extLst>
            <a:ext uri="{FF2B5EF4-FFF2-40B4-BE49-F238E27FC236}">
              <a16:creationId xmlns:a16="http://schemas.microsoft.com/office/drawing/2014/main" id="{307B6561-8E0C-44D1-9644-DFE8A36E6861}"/>
            </a:ext>
          </a:extLst>
        </xdr:cNvPr>
        <xdr:cNvCxnSpPr/>
      </xdr:nvCxnSpPr>
      <xdr:spPr>
        <a:xfrm>
          <a:off x="13703300" y="181070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61595</xdr:rowOff>
    </xdr:from>
    <xdr:to>
      <xdr:col>67</xdr:col>
      <xdr:colOff>101600</xdr:colOff>
      <xdr:row>105</xdr:row>
      <xdr:rowOff>163195</xdr:rowOff>
    </xdr:to>
    <xdr:sp macro="" textlink="">
      <xdr:nvSpPr>
        <xdr:cNvPr id="888" name="楕円 887">
          <a:extLst>
            <a:ext uri="{FF2B5EF4-FFF2-40B4-BE49-F238E27FC236}">
              <a16:creationId xmlns:a16="http://schemas.microsoft.com/office/drawing/2014/main" id="{B2F5A93C-9474-404A-AACA-01F12FE88CB4}"/>
            </a:ext>
          </a:extLst>
        </xdr:cNvPr>
        <xdr:cNvSpPr/>
      </xdr:nvSpPr>
      <xdr:spPr>
        <a:xfrm>
          <a:off x="12763500" y="1806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104775</xdr:rowOff>
    </xdr:from>
    <xdr:to>
      <xdr:col>71</xdr:col>
      <xdr:colOff>177800</xdr:colOff>
      <xdr:row>105</xdr:row>
      <xdr:rowOff>112395</xdr:rowOff>
    </xdr:to>
    <xdr:cxnSp macro="">
      <xdr:nvCxnSpPr>
        <xdr:cNvPr id="889" name="直線コネクタ 888">
          <a:extLst>
            <a:ext uri="{FF2B5EF4-FFF2-40B4-BE49-F238E27FC236}">
              <a16:creationId xmlns:a16="http://schemas.microsoft.com/office/drawing/2014/main" id="{A07E17C2-AF31-476D-9397-E619FEAC2ADE}"/>
            </a:ext>
          </a:extLst>
        </xdr:cNvPr>
        <xdr:cNvCxnSpPr/>
      </xdr:nvCxnSpPr>
      <xdr:spPr>
        <a:xfrm flipV="1">
          <a:off x="12814300" y="1810702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69232</xdr:rowOff>
    </xdr:from>
    <xdr:ext cx="405111" cy="259045"/>
    <xdr:sp macro="" textlink="">
      <xdr:nvSpPr>
        <xdr:cNvPr id="890" name="n_1aveValue【公民館】&#10;有形固定資産減価償却率">
          <a:extLst>
            <a:ext uri="{FF2B5EF4-FFF2-40B4-BE49-F238E27FC236}">
              <a16:creationId xmlns:a16="http://schemas.microsoft.com/office/drawing/2014/main" id="{D6FCF207-C2FF-4386-A8C4-1427BAB1B6CF}"/>
            </a:ext>
          </a:extLst>
        </xdr:cNvPr>
        <xdr:cNvSpPr txBox="1"/>
      </xdr:nvSpPr>
      <xdr:spPr>
        <a:xfrm>
          <a:off x="152660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53991</xdr:rowOff>
    </xdr:from>
    <xdr:ext cx="405111" cy="259045"/>
    <xdr:sp macro="" textlink="">
      <xdr:nvSpPr>
        <xdr:cNvPr id="891" name="n_2aveValue【公民館】&#10;有形固定資産減価償却率">
          <a:extLst>
            <a:ext uri="{FF2B5EF4-FFF2-40B4-BE49-F238E27FC236}">
              <a16:creationId xmlns:a16="http://schemas.microsoft.com/office/drawing/2014/main" id="{00E4630B-96DB-4D34-A005-31B87EC36561}"/>
            </a:ext>
          </a:extLst>
        </xdr:cNvPr>
        <xdr:cNvSpPr txBox="1"/>
      </xdr:nvSpPr>
      <xdr:spPr>
        <a:xfrm>
          <a:off x="14389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892" name="n_3aveValue【公民館】&#10;有形固定資産減価償却率">
          <a:extLst>
            <a:ext uri="{FF2B5EF4-FFF2-40B4-BE49-F238E27FC236}">
              <a16:creationId xmlns:a16="http://schemas.microsoft.com/office/drawing/2014/main" id="{18CE6619-F896-4973-A853-3C989B57739C}"/>
            </a:ext>
          </a:extLst>
        </xdr:cNvPr>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36847</xdr:rowOff>
    </xdr:from>
    <xdr:ext cx="405111" cy="259045"/>
    <xdr:sp macro="" textlink="">
      <xdr:nvSpPr>
        <xdr:cNvPr id="893" name="n_4aveValue【公民館】&#10;有形固定資産減価償却率">
          <a:extLst>
            <a:ext uri="{FF2B5EF4-FFF2-40B4-BE49-F238E27FC236}">
              <a16:creationId xmlns:a16="http://schemas.microsoft.com/office/drawing/2014/main" id="{FE0FEB45-0250-4169-A12B-63B6ADACDBAB}"/>
            </a:ext>
          </a:extLst>
        </xdr:cNvPr>
        <xdr:cNvSpPr txBox="1"/>
      </xdr:nvSpPr>
      <xdr:spPr>
        <a:xfrm>
          <a:off x="12611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51452</xdr:rowOff>
    </xdr:from>
    <xdr:ext cx="405111" cy="259045"/>
    <xdr:sp macro="" textlink="">
      <xdr:nvSpPr>
        <xdr:cNvPr id="894" name="n_1mainValue【公民館】&#10;有形固定資産減価償却率">
          <a:extLst>
            <a:ext uri="{FF2B5EF4-FFF2-40B4-BE49-F238E27FC236}">
              <a16:creationId xmlns:a16="http://schemas.microsoft.com/office/drawing/2014/main" id="{85B25915-B805-4B38-875A-9DCEB43DD494}"/>
            </a:ext>
          </a:extLst>
        </xdr:cNvPr>
        <xdr:cNvSpPr txBox="1"/>
      </xdr:nvSpPr>
      <xdr:spPr>
        <a:xfrm>
          <a:off x="15266044" y="182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13352</xdr:rowOff>
    </xdr:from>
    <xdr:ext cx="405111" cy="259045"/>
    <xdr:sp macro="" textlink="">
      <xdr:nvSpPr>
        <xdr:cNvPr id="895" name="n_2mainValue【公民館】&#10;有形固定資産減価償却率">
          <a:extLst>
            <a:ext uri="{FF2B5EF4-FFF2-40B4-BE49-F238E27FC236}">
              <a16:creationId xmlns:a16="http://schemas.microsoft.com/office/drawing/2014/main" id="{69FB6F8A-9890-4F81-8AF8-EFC559E3A006}"/>
            </a:ext>
          </a:extLst>
        </xdr:cNvPr>
        <xdr:cNvSpPr txBox="1"/>
      </xdr:nvSpPr>
      <xdr:spPr>
        <a:xfrm>
          <a:off x="14389744" y="181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146702</xdr:rowOff>
    </xdr:from>
    <xdr:ext cx="405111" cy="259045"/>
    <xdr:sp macro="" textlink="">
      <xdr:nvSpPr>
        <xdr:cNvPr id="896" name="n_3mainValue【公民館】&#10;有形固定資産減価償却率">
          <a:extLst>
            <a:ext uri="{FF2B5EF4-FFF2-40B4-BE49-F238E27FC236}">
              <a16:creationId xmlns:a16="http://schemas.microsoft.com/office/drawing/2014/main" id="{BE2DA56C-F1B9-4427-95CC-BB186C1F643A}"/>
            </a:ext>
          </a:extLst>
        </xdr:cNvPr>
        <xdr:cNvSpPr txBox="1"/>
      </xdr:nvSpPr>
      <xdr:spPr>
        <a:xfrm>
          <a:off x="13500744" y="1814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154322</xdr:rowOff>
    </xdr:from>
    <xdr:ext cx="405111" cy="259045"/>
    <xdr:sp macro="" textlink="">
      <xdr:nvSpPr>
        <xdr:cNvPr id="897" name="n_4mainValue【公民館】&#10;有形固定資産減価償却率">
          <a:extLst>
            <a:ext uri="{FF2B5EF4-FFF2-40B4-BE49-F238E27FC236}">
              <a16:creationId xmlns:a16="http://schemas.microsoft.com/office/drawing/2014/main" id="{56270192-DB2A-41F0-9238-49F98A101243}"/>
            </a:ext>
          </a:extLst>
        </xdr:cNvPr>
        <xdr:cNvSpPr txBox="1"/>
      </xdr:nvSpPr>
      <xdr:spPr>
        <a:xfrm>
          <a:off x="12611744" y="1815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FB548DC3-881A-4F37-B137-B1788608953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C2BACDC6-02C6-48A6-8153-7AE90F6F5F4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BA24033D-B2D5-4F50-93ED-CAD47BB05C7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8F149ECE-99FA-41E3-A52E-8906AC5A969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CB3CC69C-5FB4-4CB9-A5B1-D750B7D30FD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B1856AFB-F0B0-4560-8FE6-F32A343FAA0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63A7844E-0191-4B39-8B4F-C9233455219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87541F4B-1C26-4322-B164-A46AA8AA7EA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449A4548-808C-4553-B773-0E15A305D9C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443F7B2F-F12A-41D8-A2EF-60F5150CC77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a:extLst>
            <a:ext uri="{FF2B5EF4-FFF2-40B4-BE49-F238E27FC236}">
              <a16:creationId xmlns:a16="http://schemas.microsoft.com/office/drawing/2014/main" id="{3E27285C-1D09-42C2-8624-DD0F675CD1A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9" name="テキスト ボックス 908">
          <a:extLst>
            <a:ext uri="{FF2B5EF4-FFF2-40B4-BE49-F238E27FC236}">
              <a16:creationId xmlns:a16="http://schemas.microsoft.com/office/drawing/2014/main" id="{9FC5082F-86BE-4D0F-86C2-02517D5F578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a:extLst>
            <a:ext uri="{FF2B5EF4-FFF2-40B4-BE49-F238E27FC236}">
              <a16:creationId xmlns:a16="http://schemas.microsoft.com/office/drawing/2014/main" id="{1B9BDEED-F879-48C8-A417-F90FC0FFFFF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1" name="テキスト ボックス 910">
          <a:extLst>
            <a:ext uri="{FF2B5EF4-FFF2-40B4-BE49-F238E27FC236}">
              <a16:creationId xmlns:a16="http://schemas.microsoft.com/office/drawing/2014/main" id="{7879DCDA-1301-4CAE-9D74-48C7F5929D3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DE4196C8-879E-476D-B244-C8AB63F4D35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a:extLst>
            <a:ext uri="{FF2B5EF4-FFF2-40B4-BE49-F238E27FC236}">
              <a16:creationId xmlns:a16="http://schemas.microsoft.com/office/drawing/2014/main" id="{D0B29AB6-1A4C-486E-8824-D15645E3A0C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a:extLst>
            <a:ext uri="{FF2B5EF4-FFF2-40B4-BE49-F238E27FC236}">
              <a16:creationId xmlns:a16="http://schemas.microsoft.com/office/drawing/2014/main" id="{A37D4229-6C5B-47D9-9AAE-245A7C2008C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5" name="テキスト ボックス 914">
          <a:extLst>
            <a:ext uri="{FF2B5EF4-FFF2-40B4-BE49-F238E27FC236}">
              <a16:creationId xmlns:a16="http://schemas.microsoft.com/office/drawing/2014/main" id="{7F977BC8-A972-444E-98F7-B8B459027B8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a:extLst>
            <a:ext uri="{FF2B5EF4-FFF2-40B4-BE49-F238E27FC236}">
              <a16:creationId xmlns:a16="http://schemas.microsoft.com/office/drawing/2014/main" id="{B14C4AAC-4689-4D06-BB2F-33E884E6E86E}"/>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7" name="テキスト ボックス 916">
          <a:extLst>
            <a:ext uri="{FF2B5EF4-FFF2-40B4-BE49-F238E27FC236}">
              <a16:creationId xmlns:a16="http://schemas.microsoft.com/office/drawing/2014/main" id="{E68E1AB3-E0C0-474E-864D-F6ED44880FD3}"/>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A6C221CA-5C9D-41B0-9316-ED381BE2035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C8551601-B279-486F-89F1-1843F5071EB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公民館】&#10;一人当たり面積グラフ枠">
          <a:extLst>
            <a:ext uri="{FF2B5EF4-FFF2-40B4-BE49-F238E27FC236}">
              <a16:creationId xmlns:a16="http://schemas.microsoft.com/office/drawing/2014/main" id="{BDB9DFB5-2C32-46B7-975B-526D103E2E7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95250</xdr:rowOff>
    </xdr:from>
    <xdr:to>
      <xdr:col>116</xdr:col>
      <xdr:colOff>62864</xdr:colOff>
      <xdr:row>108</xdr:row>
      <xdr:rowOff>135255</xdr:rowOff>
    </xdr:to>
    <xdr:cxnSp macro="">
      <xdr:nvCxnSpPr>
        <xdr:cNvPr id="921" name="直線コネクタ 920">
          <a:extLst>
            <a:ext uri="{FF2B5EF4-FFF2-40B4-BE49-F238E27FC236}">
              <a16:creationId xmlns:a16="http://schemas.microsoft.com/office/drawing/2014/main" id="{2F0CC2CE-0D57-4E94-8EDC-2B7DE468BB17}"/>
            </a:ext>
          </a:extLst>
        </xdr:cNvPr>
        <xdr:cNvCxnSpPr/>
      </xdr:nvCxnSpPr>
      <xdr:spPr>
        <a:xfrm flipV="1">
          <a:off x="22160864" y="1706880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139082</xdr:rowOff>
    </xdr:from>
    <xdr:ext cx="469744" cy="259045"/>
    <xdr:sp macro="" textlink="">
      <xdr:nvSpPr>
        <xdr:cNvPr id="922" name="【公民館】&#10;一人当たり面積最小値テキスト">
          <a:extLst>
            <a:ext uri="{FF2B5EF4-FFF2-40B4-BE49-F238E27FC236}">
              <a16:creationId xmlns:a16="http://schemas.microsoft.com/office/drawing/2014/main" id="{89FEC062-7580-44A1-A46E-7ED437B1B08E}"/>
            </a:ext>
          </a:extLst>
        </xdr:cNvPr>
        <xdr:cNvSpPr txBox="1"/>
      </xdr:nvSpPr>
      <xdr:spPr>
        <a:xfrm>
          <a:off x="22199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135255</xdr:rowOff>
    </xdr:from>
    <xdr:to>
      <xdr:col>116</xdr:col>
      <xdr:colOff>152400</xdr:colOff>
      <xdr:row>108</xdr:row>
      <xdr:rowOff>135255</xdr:rowOff>
    </xdr:to>
    <xdr:cxnSp macro="">
      <xdr:nvCxnSpPr>
        <xdr:cNvPr id="923" name="直線コネクタ 922">
          <a:extLst>
            <a:ext uri="{FF2B5EF4-FFF2-40B4-BE49-F238E27FC236}">
              <a16:creationId xmlns:a16="http://schemas.microsoft.com/office/drawing/2014/main" id="{A6E08FA4-9982-411F-BDDC-D54155A50EC1}"/>
            </a:ext>
          </a:extLst>
        </xdr:cNvPr>
        <xdr:cNvCxnSpPr/>
      </xdr:nvCxnSpPr>
      <xdr:spPr>
        <a:xfrm>
          <a:off x="22072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41927</xdr:rowOff>
    </xdr:from>
    <xdr:ext cx="469744" cy="259045"/>
    <xdr:sp macro="" textlink="">
      <xdr:nvSpPr>
        <xdr:cNvPr id="924" name="【公民館】&#10;一人当たり面積最大値テキスト">
          <a:extLst>
            <a:ext uri="{FF2B5EF4-FFF2-40B4-BE49-F238E27FC236}">
              <a16:creationId xmlns:a16="http://schemas.microsoft.com/office/drawing/2014/main" id="{D3305924-7CE5-464C-9E8E-5384C499FFAE}"/>
            </a:ext>
          </a:extLst>
        </xdr:cNvPr>
        <xdr:cNvSpPr txBox="1"/>
      </xdr:nvSpPr>
      <xdr:spPr>
        <a:xfrm>
          <a:off x="22199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95250</xdr:rowOff>
    </xdr:from>
    <xdr:to>
      <xdr:col>116</xdr:col>
      <xdr:colOff>152400</xdr:colOff>
      <xdr:row>99</xdr:row>
      <xdr:rowOff>95250</xdr:rowOff>
    </xdr:to>
    <xdr:cxnSp macro="">
      <xdr:nvCxnSpPr>
        <xdr:cNvPr id="925" name="直線コネクタ 924">
          <a:extLst>
            <a:ext uri="{FF2B5EF4-FFF2-40B4-BE49-F238E27FC236}">
              <a16:creationId xmlns:a16="http://schemas.microsoft.com/office/drawing/2014/main" id="{D2923202-E080-4B3D-8963-00BB3BF1DD3B}"/>
            </a:ext>
          </a:extLst>
        </xdr:cNvPr>
        <xdr:cNvCxnSpPr/>
      </xdr:nvCxnSpPr>
      <xdr:spPr>
        <a:xfrm>
          <a:off x="22072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59707</xdr:rowOff>
    </xdr:from>
    <xdr:ext cx="469744" cy="259045"/>
    <xdr:sp macro="" textlink="">
      <xdr:nvSpPr>
        <xdr:cNvPr id="926" name="【公民館】&#10;一人当たり面積平均値テキスト">
          <a:extLst>
            <a:ext uri="{FF2B5EF4-FFF2-40B4-BE49-F238E27FC236}">
              <a16:creationId xmlns:a16="http://schemas.microsoft.com/office/drawing/2014/main" id="{3A208268-C80D-46F2-B899-B44E0F6C328B}"/>
            </a:ext>
          </a:extLst>
        </xdr:cNvPr>
        <xdr:cNvSpPr txBox="1"/>
      </xdr:nvSpPr>
      <xdr:spPr>
        <a:xfrm>
          <a:off x="22199600" y="18061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36830</xdr:rowOff>
    </xdr:from>
    <xdr:to>
      <xdr:col>116</xdr:col>
      <xdr:colOff>114300</xdr:colOff>
      <xdr:row>106</xdr:row>
      <xdr:rowOff>138430</xdr:rowOff>
    </xdr:to>
    <xdr:sp macro="" textlink="">
      <xdr:nvSpPr>
        <xdr:cNvPr id="927" name="フローチャート: 判断 926">
          <a:extLst>
            <a:ext uri="{FF2B5EF4-FFF2-40B4-BE49-F238E27FC236}">
              <a16:creationId xmlns:a16="http://schemas.microsoft.com/office/drawing/2014/main" id="{2961511B-B988-4865-80BB-3BCA068E3872}"/>
            </a:ext>
          </a:extLst>
        </xdr:cNvPr>
        <xdr:cNvSpPr/>
      </xdr:nvSpPr>
      <xdr:spPr>
        <a:xfrm>
          <a:off x="221107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31114</xdr:rowOff>
    </xdr:from>
    <xdr:to>
      <xdr:col>112</xdr:col>
      <xdr:colOff>38100</xdr:colOff>
      <xdr:row>106</xdr:row>
      <xdr:rowOff>132714</xdr:rowOff>
    </xdr:to>
    <xdr:sp macro="" textlink="">
      <xdr:nvSpPr>
        <xdr:cNvPr id="928" name="フローチャート: 判断 927">
          <a:extLst>
            <a:ext uri="{FF2B5EF4-FFF2-40B4-BE49-F238E27FC236}">
              <a16:creationId xmlns:a16="http://schemas.microsoft.com/office/drawing/2014/main" id="{E0E11AFF-390E-4370-BAFB-FF7ACFA15DF3}"/>
            </a:ext>
          </a:extLst>
        </xdr:cNvPr>
        <xdr:cNvSpPr/>
      </xdr:nvSpPr>
      <xdr:spPr>
        <a:xfrm>
          <a:off x="21272500" y="1820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40639</xdr:rowOff>
    </xdr:from>
    <xdr:to>
      <xdr:col>107</xdr:col>
      <xdr:colOff>101600</xdr:colOff>
      <xdr:row>106</xdr:row>
      <xdr:rowOff>142239</xdr:rowOff>
    </xdr:to>
    <xdr:sp macro="" textlink="">
      <xdr:nvSpPr>
        <xdr:cNvPr id="929" name="フローチャート: 判断 928">
          <a:extLst>
            <a:ext uri="{FF2B5EF4-FFF2-40B4-BE49-F238E27FC236}">
              <a16:creationId xmlns:a16="http://schemas.microsoft.com/office/drawing/2014/main" id="{6F37808A-1F80-4C34-83D7-AAC349A10DA7}"/>
            </a:ext>
          </a:extLst>
        </xdr:cNvPr>
        <xdr:cNvSpPr/>
      </xdr:nvSpPr>
      <xdr:spPr>
        <a:xfrm>
          <a:off x="20383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42545</xdr:rowOff>
    </xdr:from>
    <xdr:to>
      <xdr:col>102</xdr:col>
      <xdr:colOff>165100</xdr:colOff>
      <xdr:row>106</xdr:row>
      <xdr:rowOff>144145</xdr:rowOff>
    </xdr:to>
    <xdr:sp macro="" textlink="">
      <xdr:nvSpPr>
        <xdr:cNvPr id="930" name="フローチャート: 判断 929">
          <a:extLst>
            <a:ext uri="{FF2B5EF4-FFF2-40B4-BE49-F238E27FC236}">
              <a16:creationId xmlns:a16="http://schemas.microsoft.com/office/drawing/2014/main" id="{1F90F733-66E1-47C4-BDE3-2CC1FEE9C991}"/>
            </a:ext>
          </a:extLst>
        </xdr:cNvPr>
        <xdr:cNvSpPr/>
      </xdr:nvSpPr>
      <xdr:spPr>
        <a:xfrm>
          <a:off x="19494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52070</xdr:rowOff>
    </xdr:from>
    <xdr:to>
      <xdr:col>98</xdr:col>
      <xdr:colOff>38100</xdr:colOff>
      <xdr:row>106</xdr:row>
      <xdr:rowOff>153670</xdr:rowOff>
    </xdr:to>
    <xdr:sp macro="" textlink="">
      <xdr:nvSpPr>
        <xdr:cNvPr id="931" name="フローチャート: 判断 930">
          <a:extLst>
            <a:ext uri="{FF2B5EF4-FFF2-40B4-BE49-F238E27FC236}">
              <a16:creationId xmlns:a16="http://schemas.microsoft.com/office/drawing/2014/main" id="{C10D3027-28AA-42EC-BAD1-4EF32C0EB051}"/>
            </a:ext>
          </a:extLst>
        </xdr:cNvPr>
        <xdr:cNvSpPr/>
      </xdr:nvSpPr>
      <xdr:spPr>
        <a:xfrm>
          <a:off x="18605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1884B126-91ED-4228-B7BC-9E4A78DD63B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78A73753-FBC7-4FF3-A7D5-AD92AC95025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D1FB5DA4-0CCA-44F6-AB39-227096FA5C6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3A56D49-C335-4ACE-A126-161EF5CD516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1816B-5C45-4455-A25E-DB9DA0079BE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4445</xdr:rowOff>
    </xdr:from>
    <xdr:to>
      <xdr:col>116</xdr:col>
      <xdr:colOff>114300</xdr:colOff>
      <xdr:row>107</xdr:row>
      <xdr:rowOff>106045</xdr:rowOff>
    </xdr:to>
    <xdr:sp macro="" textlink="">
      <xdr:nvSpPr>
        <xdr:cNvPr id="937" name="楕円 936">
          <a:extLst>
            <a:ext uri="{FF2B5EF4-FFF2-40B4-BE49-F238E27FC236}">
              <a16:creationId xmlns:a16="http://schemas.microsoft.com/office/drawing/2014/main" id="{820CC714-D2C5-49A9-9CBE-833983445F83}"/>
            </a:ext>
          </a:extLst>
        </xdr:cNvPr>
        <xdr:cNvSpPr/>
      </xdr:nvSpPr>
      <xdr:spPr>
        <a:xfrm>
          <a:off x="22110700" y="1834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154322</xdr:rowOff>
    </xdr:from>
    <xdr:ext cx="469744" cy="259045"/>
    <xdr:sp macro="" textlink="">
      <xdr:nvSpPr>
        <xdr:cNvPr id="938" name="【公民館】&#10;一人当たり面積該当値テキスト">
          <a:extLst>
            <a:ext uri="{FF2B5EF4-FFF2-40B4-BE49-F238E27FC236}">
              <a16:creationId xmlns:a16="http://schemas.microsoft.com/office/drawing/2014/main" id="{5E266B8C-0A12-4813-B2A3-4AF24CC77696}"/>
            </a:ext>
          </a:extLst>
        </xdr:cNvPr>
        <xdr:cNvSpPr txBox="1"/>
      </xdr:nvSpPr>
      <xdr:spPr>
        <a:xfrm>
          <a:off x="22199600" y="1832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10161</xdr:rowOff>
    </xdr:from>
    <xdr:to>
      <xdr:col>112</xdr:col>
      <xdr:colOff>38100</xdr:colOff>
      <xdr:row>107</xdr:row>
      <xdr:rowOff>111761</xdr:rowOff>
    </xdr:to>
    <xdr:sp macro="" textlink="">
      <xdr:nvSpPr>
        <xdr:cNvPr id="939" name="楕円 938">
          <a:extLst>
            <a:ext uri="{FF2B5EF4-FFF2-40B4-BE49-F238E27FC236}">
              <a16:creationId xmlns:a16="http://schemas.microsoft.com/office/drawing/2014/main" id="{8B98A8ED-E325-410F-BCCF-8518E9FCECE7}"/>
            </a:ext>
          </a:extLst>
        </xdr:cNvPr>
        <xdr:cNvSpPr/>
      </xdr:nvSpPr>
      <xdr:spPr>
        <a:xfrm>
          <a:off x="212725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55245</xdr:rowOff>
    </xdr:from>
    <xdr:to>
      <xdr:col>116</xdr:col>
      <xdr:colOff>63500</xdr:colOff>
      <xdr:row>107</xdr:row>
      <xdr:rowOff>60961</xdr:rowOff>
    </xdr:to>
    <xdr:cxnSp macro="">
      <xdr:nvCxnSpPr>
        <xdr:cNvPr id="940" name="直線コネクタ 939">
          <a:extLst>
            <a:ext uri="{FF2B5EF4-FFF2-40B4-BE49-F238E27FC236}">
              <a16:creationId xmlns:a16="http://schemas.microsoft.com/office/drawing/2014/main" id="{3EB77246-9AE6-4728-8CFD-F4F5459D6A34}"/>
            </a:ext>
          </a:extLst>
        </xdr:cNvPr>
        <xdr:cNvCxnSpPr/>
      </xdr:nvCxnSpPr>
      <xdr:spPr>
        <a:xfrm flipV="1">
          <a:off x="21323300" y="18400395"/>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13970</xdr:rowOff>
    </xdr:from>
    <xdr:to>
      <xdr:col>107</xdr:col>
      <xdr:colOff>101600</xdr:colOff>
      <xdr:row>107</xdr:row>
      <xdr:rowOff>115570</xdr:rowOff>
    </xdr:to>
    <xdr:sp macro="" textlink="">
      <xdr:nvSpPr>
        <xdr:cNvPr id="941" name="楕円 940">
          <a:extLst>
            <a:ext uri="{FF2B5EF4-FFF2-40B4-BE49-F238E27FC236}">
              <a16:creationId xmlns:a16="http://schemas.microsoft.com/office/drawing/2014/main" id="{5FA33AAD-E9F9-4AFC-9F0D-F86260DD5B9A}"/>
            </a:ext>
          </a:extLst>
        </xdr:cNvPr>
        <xdr:cNvSpPr/>
      </xdr:nvSpPr>
      <xdr:spPr>
        <a:xfrm>
          <a:off x="20383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60961</xdr:rowOff>
    </xdr:from>
    <xdr:to>
      <xdr:col>111</xdr:col>
      <xdr:colOff>177800</xdr:colOff>
      <xdr:row>107</xdr:row>
      <xdr:rowOff>64770</xdr:rowOff>
    </xdr:to>
    <xdr:cxnSp macro="">
      <xdr:nvCxnSpPr>
        <xdr:cNvPr id="942" name="直線コネクタ 941">
          <a:extLst>
            <a:ext uri="{FF2B5EF4-FFF2-40B4-BE49-F238E27FC236}">
              <a16:creationId xmlns:a16="http://schemas.microsoft.com/office/drawing/2014/main" id="{5E2777BD-C290-4DAE-AEC6-1B875C990B32}"/>
            </a:ext>
          </a:extLst>
        </xdr:cNvPr>
        <xdr:cNvCxnSpPr/>
      </xdr:nvCxnSpPr>
      <xdr:spPr>
        <a:xfrm flipV="1">
          <a:off x="20434300" y="184061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55880</xdr:rowOff>
    </xdr:from>
    <xdr:to>
      <xdr:col>102</xdr:col>
      <xdr:colOff>165100</xdr:colOff>
      <xdr:row>107</xdr:row>
      <xdr:rowOff>157480</xdr:rowOff>
    </xdr:to>
    <xdr:sp macro="" textlink="">
      <xdr:nvSpPr>
        <xdr:cNvPr id="943" name="楕円 942">
          <a:extLst>
            <a:ext uri="{FF2B5EF4-FFF2-40B4-BE49-F238E27FC236}">
              <a16:creationId xmlns:a16="http://schemas.microsoft.com/office/drawing/2014/main" id="{BBB916A4-B152-4357-BD6B-EF371BE6DB51}"/>
            </a:ext>
          </a:extLst>
        </xdr:cNvPr>
        <xdr:cNvSpPr/>
      </xdr:nvSpPr>
      <xdr:spPr>
        <a:xfrm>
          <a:off x="194945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64770</xdr:rowOff>
    </xdr:from>
    <xdr:to>
      <xdr:col>107</xdr:col>
      <xdr:colOff>50800</xdr:colOff>
      <xdr:row>107</xdr:row>
      <xdr:rowOff>106680</xdr:rowOff>
    </xdr:to>
    <xdr:cxnSp macro="">
      <xdr:nvCxnSpPr>
        <xdr:cNvPr id="944" name="直線コネクタ 943">
          <a:extLst>
            <a:ext uri="{FF2B5EF4-FFF2-40B4-BE49-F238E27FC236}">
              <a16:creationId xmlns:a16="http://schemas.microsoft.com/office/drawing/2014/main" id="{BF2ABA74-A4C0-403B-9317-CD68EA804980}"/>
            </a:ext>
          </a:extLst>
        </xdr:cNvPr>
        <xdr:cNvCxnSpPr/>
      </xdr:nvCxnSpPr>
      <xdr:spPr>
        <a:xfrm flipV="1">
          <a:off x="19545300" y="184099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57786</xdr:rowOff>
    </xdr:from>
    <xdr:to>
      <xdr:col>98</xdr:col>
      <xdr:colOff>38100</xdr:colOff>
      <xdr:row>107</xdr:row>
      <xdr:rowOff>159386</xdr:rowOff>
    </xdr:to>
    <xdr:sp macro="" textlink="">
      <xdr:nvSpPr>
        <xdr:cNvPr id="945" name="楕円 944">
          <a:extLst>
            <a:ext uri="{FF2B5EF4-FFF2-40B4-BE49-F238E27FC236}">
              <a16:creationId xmlns:a16="http://schemas.microsoft.com/office/drawing/2014/main" id="{C0EA8B08-B34A-4457-9A6B-EA2B1CB76C2B}"/>
            </a:ext>
          </a:extLst>
        </xdr:cNvPr>
        <xdr:cNvSpPr/>
      </xdr:nvSpPr>
      <xdr:spPr>
        <a:xfrm>
          <a:off x="18605500" y="1840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106680</xdr:rowOff>
    </xdr:from>
    <xdr:to>
      <xdr:col>102</xdr:col>
      <xdr:colOff>114300</xdr:colOff>
      <xdr:row>107</xdr:row>
      <xdr:rowOff>108586</xdr:rowOff>
    </xdr:to>
    <xdr:cxnSp macro="">
      <xdr:nvCxnSpPr>
        <xdr:cNvPr id="946" name="直線コネクタ 945">
          <a:extLst>
            <a:ext uri="{FF2B5EF4-FFF2-40B4-BE49-F238E27FC236}">
              <a16:creationId xmlns:a16="http://schemas.microsoft.com/office/drawing/2014/main" id="{1651BCA3-CEB3-48FB-AA10-2CBBEF5ED184}"/>
            </a:ext>
          </a:extLst>
        </xdr:cNvPr>
        <xdr:cNvCxnSpPr/>
      </xdr:nvCxnSpPr>
      <xdr:spPr>
        <a:xfrm flipV="1">
          <a:off x="18656300" y="1845183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149241</xdr:rowOff>
    </xdr:from>
    <xdr:ext cx="469744" cy="259045"/>
    <xdr:sp macro="" textlink="">
      <xdr:nvSpPr>
        <xdr:cNvPr id="947" name="n_1aveValue【公民館】&#10;一人当たり面積">
          <a:extLst>
            <a:ext uri="{FF2B5EF4-FFF2-40B4-BE49-F238E27FC236}">
              <a16:creationId xmlns:a16="http://schemas.microsoft.com/office/drawing/2014/main" id="{686D0496-E0A5-431E-8476-060771412EFD}"/>
            </a:ext>
          </a:extLst>
        </xdr:cNvPr>
        <xdr:cNvSpPr txBox="1"/>
      </xdr:nvSpPr>
      <xdr:spPr>
        <a:xfrm>
          <a:off x="21075727" y="1798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158766</xdr:rowOff>
    </xdr:from>
    <xdr:ext cx="469744" cy="259045"/>
    <xdr:sp macro="" textlink="">
      <xdr:nvSpPr>
        <xdr:cNvPr id="948" name="n_2aveValue【公民館】&#10;一人当たり面積">
          <a:extLst>
            <a:ext uri="{FF2B5EF4-FFF2-40B4-BE49-F238E27FC236}">
              <a16:creationId xmlns:a16="http://schemas.microsoft.com/office/drawing/2014/main" id="{691B1355-97F9-4851-AE92-498AB8866211}"/>
            </a:ext>
          </a:extLst>
        </xdr:cNvPr>
        <xdr:cNvSpPr txBox="1"/>
      </xdr:nvSpPr>
      <xdr:spPr>
        <a:xfrm>
          <a:off x="201994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160672</xdr:rowOff>
    </xdr:from>
    <xdr:ext cx="469744" cy="259045"/>
    <xdr:sp macro="" textlink="">
      <xdr:nvSpPr>
        <xdr:cNvPr id="949" name="n_3aveValue【公民館】&#10;一人当たり面積">
          <a:extLst>
            <a:ext uri="{FF2B5EF4-FFF2-40B4-BE49-F238E27FC236}">
              <a16:creationId xmlns:a16="http://schemas.microsoft.com/office/drawing/2014/main" id="{2812ECE3-CA7B-4F2D-B120-FAE90BEBE2D3}"/>
            </a:ext>
          </a:extLst>
        </xdr:cNvPr>
        <xdr:cNvSpPr txBox="1"/>
      </xdr:nvSpPr>
      <xdr:spPr>
        <a:xfrm>
          <a:off x="19310427" y="1799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170197</xdr:rowOff>
    </xdr:from>
    <xdr:ext cx="469744" cy="259045"/>
    <xdr:sp macro="" textlink="">
      <xdr:nvSpPr>
        <xdr:cNvPr id="950" name="n_4aveValue【公民館】&#10;一人当たり面積">
          <a:extLst>
            <a:ext uri="{FF2B5EF4-FFF2-40B4-BE49-F238E27FC236}">
              <a16:creationId xmlns:a16="http://schemas.microsoft.com/office/drawing/2014/main" id="{76146C1F-337F-4B96-9FF6-13FE68C906B7}"/>
            </a:ext>
          </a:extLst>
        </xdr:cNvPr>
        <xdr:cNvSpPr txBox="1"/>
      </xdr:nvSpPr>
      <xdr:spPr>
        <a:xfrm>
          <a:off x="18421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102888</xdr:rowOff>
    </xdr:from>
    <xdr:ext cx="469744" cy="259045"/>
    <xdr:sp macro="" textlink="">
      <xdr:nvSpPr>
        <xdr:cNvPr id="951" name="n_1mainValue【公民館】&#10;一人当たり面積">
          <a:extLst>
            <a:ext uri="{FF2B5EF4-FFF2-40B4-BE49-F238E27FC236}">
              <a16:creationId xmlns:a16="http://schemas.microsoft.com/office/drawing/2014/main" id="{4657E325-98D8-4124-8861-F7052384A1A0}"/>
            </a:ext>
          </a:extLst>
        </xdr:cNvPr>
        <xdr:cNvSpPr txBox="1"/>
      </xdr:nvSpPr>
      <xdr:spPr>
        <a:xfrm>
          <a:off x="2107572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106697</xdr:rowOff>
    </xdr:from>
    <xdr:ext cx="469744" cy="259045"/>
    <xdr:sp macro="" textlink="">
      <xdr:nvSpPr>
        <xdr:cNvPr id="952" name="n_2mainValue【公民館】&#10;一人当たり面積">
          <a:extLst>
            <a:ext uri="{FF2B5EF4-FFF2-40B4-BE49-F238E27FC236}">
              <a16:creationId xmlns:a16="http://schemas.microsoft.com/office/drawing/2014/main" id="{ADE47373-A867-4A29-B747-8E47204FB239}"/>
            </a:ext>
          </a:extLst>
        </xdr:cNvPr>
        <xdr:cNvSpPr txBox="1"/>
      </xdr:nvSpPr>
      <xdr:spPr>
        <a:xfrm>
          <a:off x="20199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148607</xdr:rowOff>
    </xdr:from>
    <xdr:ext cx="469744" cy="259045"/>
    <xdr:sp macro="" textlink="">
      <xdr:nvSpPr>
        <xdr:cNvPr id="953" name="n_3mainValue【公民館】&#10;一人当たり面積">
          <a:extLst>
            <a:ext uri="{FF2B5EF4-FFF2-40B4-BE49-F238E27FC236}">
              <a16:creationId xmlns:a16="http://schemas.microsoft.com/office/drawing/2014/main" id="{6DE883E2-2DAE-419B-BF0E-AA7D46F42D84}"/>
            </a:ext>
          </a:extLst>
        </xdr:cNvPr>
        <xdr:cNvSpPr txBox="1"/>
      </xdr:nvSpPr>
      <xdr:spPr>
        <a:xfrm>
          <a:off x="19310427" y="1849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150513</xdr:rowOff>
    </xdr:from>
    <xdr:ext cx="469744" cy="259045"/>
    <xdr:sp macro="" textlink="">
      <xdr:nvSpPr>
        <xdr:cNvPr id="954" name="n_4mainValue【公民館】&#10;一人当たり面積">
          <a:extLst>
            <a:ext uri="{FF2B5EF4-FFF2-40B4-BE49-F238E27FC236}">
              <a16:creationId xmlns:a16="http://schemas.microsoft.com/office/drawing/2014/main" id="{0D4B7223-4CA7-4CAB-B16C-2411513733D4}"/>
            </a:ext>
          </a:extLst>
        </xdr:cNvPr>
        <xdr:cNvSpPr txBox="1"/>
      </xdr:nvSpPr>
      <xdr:spPr>
        <a:xfrm>
          <a:off x="18421427" y="1849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77815D90-C0DA-4677-8FEB-3AF2CA50184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DF4495BF-D81D-40BE-BCFF-11427DE3874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EA477469-28E2-4B3B-A547-DFCD7354C80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特に高い施設は、道路、認定こども園・幼稚園・保育所及び児童館である。インフラ資産については、市民生命・生活・経済活動に直結するものであることから単純に削減することはできないが、老朽化する施設の維持・修繕費用の増大に対応するため、従来の事後保全型から、予防保全型へと転換を図るとともに、安全性・信頼性を確保しながら、施設の修繕・更新に係る費用を縮減する必要がある。今後も公共施設等総合管理計画に基づく個別施設計画を基本とし、老朽化対策に取り組んで行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66FFD06-E16D-4E3D-B1CC-5058485B41A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C093735-CB79-4EC3-9D29-07AC5603815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82E5248-9265-4254-B586-032FFF681A5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9665EFD-7D06-441F-9151-5D43C3795E4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B144F59-287C-467D-BE26-0A369137DED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71EB386-93B8-4D52-8A2C-D61133CC2A8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C5C1750-F685-4FD9-8454-505472701EA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93CAB7A-9FAB-4D6E-BB96-76C517F3F19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8A033F0-49AE-48B2-9651-096A15692B3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7AE86D0-E4DA-4B6D-8FE0-76E66C87717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22,137
21,921
130.55
24,700,861
23,938,998
553,731
9,421,672
20,129,340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CAE6734-CBFD-4B01-929B-EC8C21E7F97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C3E8C89-1B33-4A4F-A14F-27A2279D2EF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03F9872-14D9-42E7-8325-4880577E3B8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5C66334-78C7-4E66-95B8-126B4925828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F161BF5-551C-44EA-9B7A-66FC1B5EA0A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8C11289-6B2A-416E-B51A-D3B8A2ABCFD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A42AA9A-1E68-4F41-8607-05ECA690262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16A8123-587D-45BD-BB1B-75009490DAD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F65F00B-A595-4564-A395-B8453BBC04C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8B33F14-555A-49B0-9819-DA892946FB5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328847D-8DB7-46DF-9DBF-747BD7C6BEA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3A331C5-3D17-40B9-92D3-2F3AA9D813E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54B771B-F65E-4B1D-AA9B-457ADE2982C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0A7592F-B69A-4A43-B63D-8776855DB12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B33BB56-6D56-4903-97A6-7C5B54E817C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177CF69-6A3D-4801-8140-D1639BC5115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AB8000E-A4F4-473F-B0C2-19672B87B8D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C9C05B7-5A36-405B-8EB1-C30B89447C8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3ED5474-6D7C-4CB8-8A76-F59571BC4F4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2C0B997-0F0C-4B2E-8BD5-1B3392E00BA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2FDFCF7-AFC1-4897-9EF4-575C0D79852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FD8DB5A-E5CC-480B-A2B3-3309473428F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0CB5EEE-75E5-4F42-86CE-CB01FAA7B8E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8132999-988C-49E5-B68D-226CF5A9ECF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C4BC923-83BC-427B-B4D3-2E917AD30A4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47A908C-AC7E-4CD1-A84F-700C154FFE9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F4ADF6D-8140-4B6F-B84D-4FA3BA0A676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F6FC789-69C2-4CFA-9970-5AEE34FD3AF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28EA42E-D800-4DC9-87B0-3F9139D81A6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8BB541C-2E09-4740-92E0-E4027364F46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B46508F-7245-4D54-B230-3B6C5AA2112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CBCEF78-E574-4A1C-9B0C-1B785F9737F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AE2AFB4-688C-4B8B-8BCB-489D78CC449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4D394EF-8BD0-4BE5-8B51-FCE4E16644F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19AABA1-3133-4866-B289-17F14DD5038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6651C1C-ACA3-4FB4-B0DD-BA1A30249CC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8CD104F-50FC-4A59-AAE1-5B180B09E29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7A57A8B-38C7-4C15-933F-857E5F7DB55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5761BA4-D612-4E13-82ED-75458B07A00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7F24227-A3E2-408F-8582-065D8635247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1DA368C-60D9-469D-BE28-2CE90C8298D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9F2CB74-29E8-436C-8595-0AAEAE34F42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EA177B0-5EC4-4CA5-BEA9-87AC20822863}"/>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1111580-9AF3-434E-9C78-27FAA4167FD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2C64AB8-2909-4845-9903-3D36B979F75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AB01F59-E7E4-4A52-989C-EA6FED3916C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8831B6A7-7DAD-41F0-B0FC-89914CA63FD5}"/>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E04402E8-3309-446F-9E22-6B432E908963}"/>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C6831D5E-B061-484C-A61A-88B859CC60DB}"/>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6DCCC4C7-2EAA-4488-A99A-A45DAD0E6115}"/>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A797817E-016D-4617-A370-38A2E11E1114}"/>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141350</xdr:rowOff>
    </xdr:from>
    <xdr:ext cx="405111" cy="259045"/>
    <xdr:sp macro="" textlink="">
      <xdr:nvSpPr>
        <xdr:cNvPr id="63" name="【図書館】&#10;有形固定資産減価償却率平均値テキスト">
          <a:extLst>
            <a:ext uri="{FF2B5EF4-FFF2-40B4-BE49-F238E27FC236}">
              <a16:creationId xmlns:a16="http://schemas.microsoft.com/office/drawing/2014/main" id="{D2D32F0C-DDC4-43C5-A2F3-FD1168D576A1}"/>
            </a:ext>
          </a:extLst>
        </xdr:cNvPr>
        <xdr:cNvSpPr txBox="1"/>
      </xdr:nvSpPr>
      <xdr:spPr>
        <a:xfrm>
          <a:off x="46736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4" name="フローチャート: 判断 63">
          <a:extLst>
            <a:ext uri="{FF2B5EF4-FFF2-40B4-BE49-F238E27FC236}">
              <a16:creationId xmlns:a16="http://schemas.microsoft.com/office/drawing/2014/main" id="{9799EBEA-EC31-4590-A0E2-1861557E261D}"/>
            </a:ext>
          </a:extLst>
        </xdr:cNvPr>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5" name="フローチャート: 判断 64">
          <a:extLst>
            <a:ext uri="{FF2B5EF4-FFF2-40B4-BE49-F238E27FC236}">
              <a16:creationId xmlns:a16="http://schemas.microsoft.com/office/drawing/2014/main" id="{522A87BC-3C2B-4D93-A868-F836AADD6C7B}"/>
            </a:ext>
          </a:extLst>
        </xdr:cNvPr>
        <xdr:cNvSpPr/>
      </xdr:nvSpPr>
      <xdr:spPr>
        <a:xfrm>
          <a:off x="3746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115207</xdr:rowOff>
    </xdr:from>
    <xdr:to>
      <xdr:col>15</xdr:col>
      <xdr:colOff>101600</xdr:colOff>
      <xdr:row>37</xdr:row>
      <xdr:rowOff>45357</xdr:rowOff>
    </xdr:to>
    <xdr:sp macro="" textlink="">
      <xdr:nvSpPr>
        <xdr:cNvPr id="66" name="フローチャート: 判断 65">
          <a:extLst>
            <a:ext uri="{FF2B5EF4-FFF2-40B4-BE49-F238E27FC236}">
              <a16:creationId xmlns:a16="http://schemas.microsoft.com/office/drawing/2014/main" id="{40FF2AC7-4904-4CC1-86A9-474A2193F03C}"/>
            </a:ext>
          </a:extLst>
        </xdr:cNvPr>
        <xdr:cNvSpPr/>
      </xdr:nvSpPr>
      <xdr:spPr>
        <a:xfrm>
          <a:off x="2857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a:extLst>
            <a:ext uri="{FF2B5EF4-FFF2-40B4-BE49-F238E27FC236}">
              <a16:creationId xmlns:a16="http://schemas.microsoft.com/office/drawing/2014/main" id="{A1682B7C-A21C-4951-AE82-0464C912E541}"/>
            </a:ext>
          </a:extLst>
        </xdr:cNvPr>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a:extLst>
            <a:ext uri="{FF2B5EF4-FFF2-40B4-BE49-F238E27FC236}">
              <a16:creationId xmlns:a16="http://schemas.microsoft.com/office/drawing/2014/main" id="{642772AC-D18B-4BC6-AD60-D436B2E73E42}"/>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98895E2-7597-42BF-852F-C97C56E6480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67AFB2D-E435-47B0-9ED8-F4088C970A7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02E5686-63A6-4094-9886-BC338C19E15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DC9A79E-4E1E-4CCD-BABB-E336D04F0E4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0B237D7-1C7A-4DAC-B675-DD2D5EA7A7E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69487</xdr:rowOff>
    </xdr:from>
    <xdr:to>
      <xdr:col>24</xdr:col>
      <xdr:colOff>114300</xdr:colOff>
      <xdr:row>37</xdr:row>
      <xdr:rowOff>171087</xdr:rowOff>
    </xdr:to>
    <xdr:sp macro="" textlink="">
      <xdr:nvSpPr>
        <xdr:cNvPr id="74" name="楕円 73">
          <a:extLst>
            <a:ext uri="{FF2B5EF4-FFF2-40B4-BE49-F238E27FC236}">
              <a16:creationId xmlns:a16="http://schemas.microsoft.com/office/drawing/2014/main" id="{D861B322-95C5-4F2F-8910-DB5401B99CE8}"/>
            </a:ext>
          </a:extLst>
        </xdr:cNvPr>
        <xdr:cNvSpPr/>
      </xdr:nvSpPr>
      <xdr:spPr>
        <a:xfrm>
          <a:off x="4584700" y="641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47914</xdr:rowOff>
    </xdr:from>
    <xdr:ext cx="405111" cy="259045"/>
    <xdr:sp macro="" textlink="">
      <xdr:nvSpPr>
        <xdr:cNvPr id="75" name="【図書館】&#10;有形固定資産減価償却率該当値テキスト">
          <a:extLst>
            <a:ext uri="{FF2B5EF4-FFF2-40B4-BE49-F238E27FC236}">
              <a16:creationId xmlns:a16="http://schemas.microsoft.com/office/drawing/2014/main" id="{DB77D1D8-DFD5-45AD-A16C-080B1710980E}"/>
            </a:ext>
          </a:extLst>
        </xdr:cNvPr>
        <xdr:cNvSpPr txBox="1"/>
      </xdr:nvSpPr>
      <xdr:spPr>
        <a:xfrm>
          <a:off x="4673600" y="639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33564</xdr:rowOff>
    </xdr:from>
    <xdr:to>
      <xdr:col>20</xdr:col>
      <xdr:colOff>38100</xdr:colOff>
      <xdr:row>37</xdr:row>
      <xdr:rowOff>135164</xdr:rowOff>
    </xdr:to>
    <xdr:sp macro="" textlink="">
      <xdr:nvSpPr>
        <xdr:cNvPr id="76" name="楕円 75">
          <a:extLst>
            <a:ext uri="{FF2B5EF4-FFF2-40B4-BE49-F238E27FC236}">
              <a16:creationId xmlns:a16="http://schemas.microsoft.com/office/drawing/2014/main" id="{3CB2B802-C2F7-4D65-993B-8E5695611A7B}"/>
            </a:ext>
          </a:extLst>
        </xdr:cNvPr>
        <xdr:cNvSpPr/>
      </xdr:nvSpPr>
      <xdr:spPr>
        <a:xfrm>
          <a:off x="3746500" y="63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84364</xdr:rowOff>
    </xdr:from>
    <xdr:to>
      <xdr:col>24</xdr:col>
      <xdr:colOff>63500</xdr:colOff>
      <xdr:row>37</xdr:row>
      <xdr:rowOff>120287</xdr:rowOff>
    </xdr:to>
    <xdr:cxnSp macro="">
      <xdr:nvCxnSpPr>
        <xdr:cNvPr id="77" name="直線コネクタ 76">
          <a:extLst>
            <a:ext uri="{FF2B5EF4-FFF2-40B4-BE49-F238E27FC236}">
              <a16:creationId xmlns:a16="http://schemas.microsoft.com/office/drawing/2014/main" id="{18AC5925-195A-41DD-B5A0-AEBD8529D13F}"/>
            </a:ext>
          </a:extLst>
        </xdr:cNvPr>
        <xdr:cNvCxnSpPr/>
      </xdr:nvCxnSpPr>
      <xdr:spPr>
        <a:xfrm>
          <a:off x="3797300" y="642801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84183</xdr:rowOff>
    </xdr:from>
    <xdr:to>
      <xdr:col>15</xdr:col>
      <xdr:colOff>101600</xdr:colOff>
      <xdr:row>37</xdr:row>
      <xdr:rowOff>14333</xdr:rowOff>
    </xdr:to>
    <xdr:sp macro="" textlink="">
      <xdr:nvSpPr>
        <xdr:cNvPr id="78" name="楕円 77">
          <a:extLst>
            <a:ext uri="{FF2B5EF4-FFF2-40B4-BE49-F238E27FC236}">
              <a16:creationId xmlns:a16="http://schemas.microsoft.com/office/drawing/2014/main" id="{2E7AC01A-60C5-4823-8817-EC5D800A67E2}"/>
            </a:ext>
          </a:extLst>
        </xdr:cNvPr>
        <xdr:cNvSpPr/>
      </xdr:nvSpPr>
      <xdr:spPr>
        <a:xfrm>
          <a:off x="2857500" y="62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134983</xdr:rowOff>
    </xdr:from>
    <xdr:to>
      <xdr:col>19</xdr:col>
      <xdr:colOff>177800</xdr:colOff>
      <xdr:row>37</xdr:row>
      <xdr:rowOff>84364</xdr:rowOff>
    </xdr:to>
    <xdr:cxnSp macro="">
      <xdr:nvCxnSpPr>
        <xdr:cNvPr id="79" name="直線コネクタ 78">
          <a:extLst>
            <a:ext uri="{FF2B5EF4-FFF2-40B4-BE49-F238E27FC236}">
              <a16:creationId xmlns:a16="http://schemas.microsoft.com/office/drawing/2014/main" id="{3FCD8980-738B-46DA-BBC1-FB652C613DF1}"/>
            </a:ext>
          </a:extLst>
        </xdr:cNvPr>
        <xdr:cNvCxnSpPr/>
      </xdr:nvCxnSpPr>
      <xdr:spPr>
        <a:xfrm>
          <a:off x="2908300" y="6307183"/>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48260</xdr:rowOff>
    </xdr:from>
    <xdr:to>
      <xdr:col>10</xdr:col>
      <xdr:colOff>165100</xdr:colOff>
      <xdr:row>36</xdr:row>
      <xdr:rowOff>149860</xdr:rowOff>
    </xdr:to>
    <xdr:sp macro="" textlink="">
      <xdr:nvSpPr>
        <xdr:cNvPr id="80" name="楕円 79">
          <a:extLst>
            <a:ext uri="{FF2B5EF4-FFF2-40B4-BE49-F238E27FC236}">
              <a16:creationId xmlns:a16="http://schemas.microsoft.com/office/drawing/2014/main" id="{7846D65C-857A-449C-8361-1CF5F94F1434}"/>
            </a:ext>
          </a:extLst>
        </xdr:cNvPr>
        <xdr:cNvSpPr/>
      </xdr:nvSpPr>
      <xdr:spPr>
        <a:xfrm>
          <a:off x="1968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99060</xdr:rowOff>
    </xdr:from>
    <xdr:to>
      <xdr:col>15</xdr:col>
      <xdr:colOff>50800</xdr:colOff>
      <xdr:row>36</xdr:row>
      <xdr:rowOff>134983</xdr:rowOff>
    </xdr:to>
    <xdr:cxnSp macro="">
      <xdr:nvCxnSpPr>
        <xdr:cNvPr id="81" name="直線コネクタ 80">
          <a:extLst>
            <a:ext uri="{FF2B5EF4-FFF2-40B4-BE49-F238E27FC236}">
              <a16:creationId xmlns:a16="http://schemas.microsoft.com/office/drawing/2014/main" id="{C6BB93E3-A267-44E5-AA5B-DFEE0E826747}"/>
            </a:ext>
          </a:extLst>
        </xdr:cNvPr>
        <xdr:cNvCxnSpPr/>
      </xdr:nvCxnSpPr>
      <xdr:spPr>
        <a:xfrm>
          <a:off x="2019300" y="62712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12337</xdr:rowOff>
    </xdr:from>
    <xdr:to>
      <xdr:col>6</xdr:col>
      <xdr:colOff>38100</xdr:colOff>
      <xdr:row>36</xdr:row>
      <xdr:rowOff>113937</xdr:rowOff>
    </xdr:to>
    <xdr:sp macro="" textlink="">
      <xdr:nvSpPr>
        <xdr:cNvPr id="82" name="楕円 81">
          <a:extLst>
            <a:ext uri="{FF2B5EF4-FFF2-40B4-BE49-F238E27FC236}">
              <a16:creationId xmlns:a16="http://schemas.microsoft.com/office/drawing/2014/main" id="{E0AB2878-0C36-49A2-A2CE-9CC0F0A3F898}"/>
            </a:ext>
          </a:extLst>
        </xdr:cNvPr>
        <xdr:cNvSpPr/>
      </xdr:nvSpPr>
      <xdr:spPr>
        <a:xfrm>
          <a:off x="1079500" y="61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63137</xdr:rowOff>
    </xdr:from>
    <xdr:to>
      <xdr:col>10</xdr:col>
      <xdr:colOff>114300</xdr:colOff>
      <xdr:row>36</xdr:row>
      <xdr:rowOff>99060</xdr:rowOff>
    </xdr:to>
    <xdr:cxnSp macro="">
      <xdr:nvCxnSpPr>
        <xdr:cNvPr id="83" name="直線コネクタ 82">
          <a:extLst>
            <a:ext uri="{FF2B5EF4-FFF2-40B4-BE49-F238E27FC236}">
              <a16:creationId xmlns:a16="http://schemas.microsoft.com/office/drawing/2014/main" id="{2B00FD34-3015-4C76-AF48-98A26773DE17}"/>
            </a:ext>
          </a:extLst>
        </xdr:cNvPr>
        <xdr:cNvCxnSpPr/>
      </xdr:nvCxnSpPr>
      <xdr:spPr>
        <a:xfrm>
          <a:off x="1130300" y="623533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70049</xdr:rowOff>
    </xdr:from>
    <xdr:ext cx="405111" cy="259045"/>
    <xdr:sp macro="" textlink="">
      <xdr:nvSpPr>
        <xdr:cNvPr id="84" name="n_1aveValue【図書館】&#10;有形固定資産減価償却率">
          <a:extLst>
            <a:ext uri="{FF2B5EF4-FFF2-40B4-BE49-F238E27FC236}">
              <a16:creationId xmlns:a16="http://schemas.microsoft.com/office/drawing/2014/main" id="{FE439CBC-2815-4B76-B2C4-01ED52959A1A}"/>
            </a:ext>
          </a:extLst>
        </xdr:cNvPr>
        <xdr:cNvSpPr txBox="1"/>
      </xdr:nvSpPr>
      <xdr:spPr>
        <a:xfrm>
          <a:off x="35820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36484</xdr:rowOff>
    </xdr:from>
    <xdr:ext cx="405111" cy="259045"/>
    <xdr:sp macro="" textlink="">
      <xdr:nvSpPr>
        <xdr:cNvPr id="85" name="n_2aveValue【図書館】&#10;有形固定資産減価償却率">
          <a:extLst>
            <a:ext uri="{FF2B5EF4-FFF2-40B4-BE49-F238E27FC236}">
              <a16:creationId xmlns:a16="http://schemas.microsoft.com/office/drawing/2014/main" id="{EFCA26C2-9E79-4E5E-856A-34700595F0F5}"/>
            </a:ext>
          </a:extLst>
        </xdr:cNvPr>
        <xdr:cNvSpPr txBox="1"/>
      </xdr:nvSpPr>
      <xdr:spPr>
        <a:xfrm>
          <a:off x="2705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36484</xdr:rowOff>
    </xdr:from>
    <xdr:ext cx="405111" cy="259045"/>
    <xdr:sp macro="" textlink="">
      <xdr:nvSpPr>
        <xdr:cNvPr id="86" name="n_3aveValue【図書館】&#10;有形固定資産減価償却率">
          <a:extLst>
            <a:ext uri="{FF2B5EF4-FFF2-40B4-BE49-F238E27FC236}">
              <a16:creationId xmlns:a16="http://schemas.microsoft.com/office/drawing/2014/main" id="{D6D70604-26F0-480C-ADDE-B5A1047562DA}"/>
            </a:ext>
          </a:extLst>
        </xdr:cNvPr>
        <xdr:cNvSpPr txBox="1"/>
      </xdr:nvSpPr>
      <xdr:spPr>
        <a:xfrm>
          <a:off x="1816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7" name="n_4aveValue【図書館】&#10;有形固定資産減価償却率">
          <a:extLst>
            <a:ext uri="{FF2B5EF4-FFF2-40B4-BE49-F238E27FC236}">
              <a16:creationId xmlns:a16="http://schemas.microsoft.com/office/drawing/2014/main" id="{DF91B0E0-E9BA-414F-82E3-3EC9117C6377}"/>
            </a:ext>
          </a:extLst>
        </xdr:cNvPr>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126292</xdr:rowOff>
    </xdr:from>
    <xdr:ext cx="405111" cy="259045"/>
    <xdr:sp macro="" textlink="">
      <xdr:nvSpPr>
        <xdr:cNvPr id="88" name="n_1mainValue【図書館】&#10;有形固定資産減価償却率">
          <a:extLst>
            <a:ext uri="{FF2B5EF4-FFF2-40B4-BE49-F238E27FC236}">
              <a16:creationId xmlns:a16="http://schemas.microsoft.com/office/drawing/2014/main" id="{C4FF5106-A375-4D90-9D63-6DEB28BE7921}"/>
            </a:ext>
          </a:extLst>
        </xdr:cNvPr>
        <xdr:cNvSpPr txBox="1"/>
      </xdr:nvSpPr>
      <xdr:spPr>
        <a:xfrm>
          <a:off x="35820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30860</xdr:rowOff>
    </xdr:from>
    <xdr:ext cx="405111" cy="259045"/>
    <xdr:sp macro="" textlink="">
      <xdr:nvSpPr>
        <xdr:cNvPr id="89" name="n_2mainValue【図書館】&#10;有形固定資産減価償却率">
          <a:extLst>
            <a:ext uri="{FF2B5EF4-FFF2-40B4-BE49-F238E27FC236}">
              <a16:creationId xmlns:a16="http://schemas.microsoft.com/office/drawing/2014/main" id="{3BD285A1-A347-4566-A4D0-19F0E65F7D92}"/>
            </a:ext>
          </a:extLst>
        </xdr:cNvPr>
        <xdr:cNvSpPr txBox="1"/>
      </xdr:nvSpPr>
      <xdr:spPr>
        <a:xfrm>
          <a:off x="27057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90" name="n_3mainValue【図書館】&#10;有形固定資産減価償却率">
          <a:extLst>
            <a:ext uri="{FF2B5EF4-FFF2-40B4-BE49-F238E27FC236}">
              <a16:creationId xmlns:a16="http://schemas.microsoft.com/office/drawing/2014/main" id="{F6458367-D007-41B0-9686-EB40FB6843F0}"/>
            </a:ext>
          </a:extLst>
        </xdr:cNvPr>
        <xdr:cNvSpPr txBox="1"/>
      </xdr:nvSpPr>
      <xdr:spPr>
        <a:xfrm>
          <a:off x="1816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130464</xdr:rowOff>
    </xdr:from>
    <xdr:ext cx="405111" cy="259045"/>
    <xdr:sp macro="" textlink="">
      <xdr:nvSpPr>
        <xdr:cNvPr id="91" name="n_4mainValue【図書館】&#10;有形固定資産減価償却率">
          <a:extLst>
            <a:ext uri="{FF2B5EF4-FFF2-40B4-BE49-F238E27FC236}">
              <a16:creationId xmlns:a16="http://schemas.microsoft.com/office/drawing/2014/main" id="{287DACA4-0DC1-4E5A-8D83-DEFA4900506E}"/>
            </a:ext>
          </a:extLst>
        </xdr:cNvPr>
        <xdr:cNvSpPr txBox="1"/>
      </xdr:nvSpPr>
      <xdr:spPr>
        <a:xfrm>
          <a:off x="927744" y="595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95B3D51-8836-471E-A602-17C6501BD06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A947CF1-EAF0-4FB6-A0A9-DE4D5808E25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1C5E5CA-3F0B-43D3-B804-AAF4913511C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8369A37-E4C7-492B-AD5F-3F6157F0605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BC63B78-79DE-494F-9E87-9953669B991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3B10654-0D70-4F1A-83CD-FF2AC56CC19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B9F9C4B-A4B6-46CD-AD2E-742E3CA0DC4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2DB6E34-3998-41CE-A021-E54E10F8178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B341A9C0-ED63-4A10-957F-766A1D77C4F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E0C4222-B9B9-4D76-ADE4-083409266C7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ACAB10CC-9996-465B-BC8A-381307B645D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6ECB1FFA-C600-4556-B6D8-1B5C49F6CE7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747FD527-0466-4D2D-A15E-72203C3FD6D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6F28CBF8-334D-42EE-86A5-8C040AAB09BA}"/>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BAA49C0C-42D3-4EEC-AD46-0CF8E780EB1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2BE64E54-26DB-49BF-A115-32A092DEE737}"/>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DA421545-5059-4F80-889E-51BC212B194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616E669F-4E8D-4F59-BDA1-2E04D1206AE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22365E4C-9571-48EC-99ED-FF717EC7634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2D61DEAC-6667-4898-8468-677C6B503616}"/>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D5C1F7D0-CF54-40FE-97CE-391B47144D0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61C0501B-D050-4C1B-BD1D-AC405EEBBD5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37ACDE4A-E71E-49E4-9F80-DAB11DF82B3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64770</xdr:rowOff>
    </xdr:from>
    <xdr:to>
      <xdr:col>54</xdr:col>
      <xdr:colOff>189865</xdr:colOff>
      <xdr:row>42</xdr:row>
      <xdr:rowOff>3810</xdr:rowOff>
    </xdr:to>
    <xdr:cxnSp macro="">
      <xdr:nvCxnSpPr>
        <xdr:cNvPr id="115" name="直線コネクタ 114">
          <a:extLst>
            <a:ext uri="{FF2B5EF4-FFF2-40B4-BE49-F238E27FC236}">
              <a16:creationId xmlns:a16="http://schemas.microsoft.com/office/drawing/2014/main" id="{F97B7E1B-1BE3-460A-A932-2E626FC73E16}"/>
            </a:ext>
          </a:extLst>
        </xdr:cNvPr>
        <xdr:cNvCxnSpPr/>
      </xdr:nvCxnSpPr>
      <xdr:spPr>
        <a:xfrm flipV="1">
          <a:off x="10476865" y="589407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a:extLst>
            <a:ext uri="{FF2B5EF4-FFF2-40B4-BE49-F238E27FC236}">
              <a16:creationId xmlns:a16="http://schemas.microsoft.com/office/drawing/2014/main" id="{97BD4E47-5F70-4AAF-8AF2-FE4243419FF2}"/>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a:extLst>
            <a:ext uri="{FF2B5EF4-FFF2-40B4-BE49-F238E27FC236}">
              <a16:creationId xmlns:a16="http://schemas.microsoft.com/office/drawing/2014/main" id="{A374D8D0-D723-49A9-BCB6-BA4DB16EA1F7}"/>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11447</xdr:rowOff>
    </xdr:from>
    <xdr:ext cx="469744" cy="259045"/>
    <xdr:sp macro="" textlink="">
      <xdr:nvSpPr>
        <xdr:cNvPr id="118" name="【図書館】&#10;一人当たり面積最大値テキスト">
          <a:extLst>
            <a:ext uri="{FF2B5EF4-FFF2-40B4-BE49-F238E27FC236}">
              <a16:creationId xmlns:a16="http://schemas.microsoft.com/office/drawing/2014/main" id="{16A080DA-F42D-4B80-99C3-D74846516BBA}"/>
            </a:ext>
          </a:extLst>
        </xdr:cNvPr>
        <xdr:cNvSpPr txBox="1"/>
      </xdr:nvSpPr>
      <xdr:spPr>
        <a:xfrm>
          <a:off x="10515600" y="56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64770</xdr:rowOff>
    </xdr:from>
    <xdr:to>
      <xdr:col>55</xdr:col>
      <xdr:colOff>88900</xdr:colOff>
      <xdr:row>34</xdr:row>
      <xdr:rowOff>64770</xdr:rowOff>
    </xdr:to>
    <xdr:cxnSp macro="">
      <xdr:nvCxnSpPr>
        <xdr:cNvPr id="119" name="直線コネクタ 118">
          <a:extLst>
            <a:ext uri="{FF2B5EF4-FFF2-40B4-BE49-F238E27FC236}">
              <a16:creationId xmlns:a16="http://schemas.microsoft.com/office/drawing/2014/main" id="{DCAA1D07-795F-49D1-AE51-24A7B0919327}"/>
            </a:ext>
          </a:extLst>
        </xdr:cNvPr>
        <xdr:cNvCxnSpPr/>
      </xdr:nvCxnSpPr>
      <xdr:spPr>
        <a:xfrm>
          <a:off x="10388600" y="58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49547</xdr:rowOff>
    </xdr:from>
    <xdr:ext cx="469744" cy="259045"/>
    <xdr:sp macro="" textlink="">
      <xdr:nvSpPr>
        <xdr:cNvPr id="120" name="【図書館】&#10;一人当たり面積平均値テキスト">
          <a:extLst>
            <a:ext uri="{FF2B5EF4-FFF2-40B4-BE49-F238E27FC236}">
              <a16:creationId xmlns:a16="http://schemas.microsoft.com/office/drawing/2014/main" id="{6BDA1AA8-4607-4075-985B-001A8E1E6273}"/>
            </a:ext>
          </a:extLst>
        </xdr:cNvPr>
        <xdr:cNvSpPr txBox="1"/>
      </xdr:nvSpPr>
      <xdr:spPr>
        <a:xfrm>
          <a:off x="10515600" y="690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1" name="フローチャート: 判断 120">
          <a:extLst>
            <a:ext uri="{FF2B5EF4-FFF2-40B4-BE49-F238E27FC236}">
              <a16:creationId xmlns:a16="http://schemas.microsoft.com/office/drawing/2014/main" id="{A08104B2-CDB7-4512-9C6F-9AA1606AD389}"/>
            </a:ext>
          </a:extLst>
        </xdr:cNvPr>
        <xdr:cNvSpPr/>
      </xdr:nvSpPr>
      <xdr:spPr>
        <a:xfrm>
          <a:off x="104267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78740</xdr:rowOff>
    </xdr:from>
    <xdr:to>
      <xdr:col>50</xdr:col>
      <xdr:colOff>165100</xdr:colOff>
      <xdr:row>41</xdr:row>
      <xdr:rowOff>8890</xdr:rowOff>
    </xdr:to>
    <xdr:sp macro="" textlink="">
      <xdr:nvSpPr>
        <xdr:cNvPr id="122" name="フローチャート: 判断 121">
          <a:extLst>
            <a:ext uri="{FF2B5EF4-FFF2-40B4-BE49-F238E27FC236}">
              <a16:creationId xmlns:a16="http://schemas.microsoft.com/office/drawing/2014/main" id="{5B887B2C-534D-4F58-A89D-4D70405E87D2}"/>
            </a:ext>
          </a:extLst>
        </xdr:cNvPr>
        <xdr:cNvSpPr/>
      </xdr:nvSpPr>
      <xdr:spPr>
        <a:xfrm>
          <a:off x="9588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0273553B-620C-4C19-9C93-189C83F91CA7}"/>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a:extLst>
            <a:ext uri="{FF2B5EF4-FFF2-40B4-BE49-F238E27FC236}">
              <a16:creationId xmlns:a16="http://schemas.microsoft.com/office/drawing/2014/main" id="{E042745F-DD00-4AD2-BD83-A2269C38DFC8}"/>
            </a:ext>
          </a:extLst>
        </xdr:cNvPr>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105410</xdr:rowOff>
    </xdr:from>
    <xdr:to>
      <xdr:col>36</xdr:col>
      <xdr:colOff>165100</xdr:colOff>
      <xdr:row>41</xdr:row>
      <xdr:rowOff>35560</xdr:rowOff>
    </xdr:to>
    <xdr:sp macro="" textlink="">
      <xdr:nvSpPr>
        <xdr:cNvPr id="125" name="フローチャート: 判断 124">
          <a:extLst>
            <a:ext uri="{FF2B5EF4-FFF2-40B4-BE49-F238E27FC236}">
              <a16:creationId xmlns:a16="http://schemas.microsoft.com/office/drawing/2014/main" id="{38C0E7D7-2764-4C18-8551-441858F89187}"/>
            </a:ext>
          </a:extLst>
        </xdr:cNvPr>
        <xdr:cNvSpPr/>
      </xdr:nvSpPr>
      <xdr:spPr>
        <a:xfrm>
          <a:off x="6921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15CB72A-493F-4CBB-93DD-96F830D76C4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4484C5C-D218-4386-B47E-9641451E9B3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38B3A57-A7F6-40E5-9E68-88BFDAE81B6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16A9BD9-BEDE-4DFE-9E01-F67456E7137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9689A7F-D3E9-446B-B574-D761038D800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44450</xdr:rowOff>
    </xdr:from>
    <xdr:to>
      <xdr:col>55</xdr:col>
      <xdr:colOff>50800</xdr:colOff>
      <xdr:row>40</xdr:row>
      <xdr:rowOff>146050</xdr:rowOff>
    </xdr:to>
    <xdr:sp macro="" textlink="">
      <xdr:nvSpPr>
        <xdr:cNvPr id="131" name="楕円 130">
          <a:extLst>
            <a:ext uri="{FF2B5EF4-FFF2-40B4-BE49-F238E27FC236}">
              <a16:creationId xmlns:a16="http://schemas.microsoft.com/office/drawing/2014/main" id="{E835DC71-3442-4D2D-B624-B8C3CB21F95E}"/>
            </a:ext>
          </a:extLst>
        </xdr:cNvPr>
        <xdr:cNvSpPr/>
      </xdr:nvSpPr>
      <xdr:spPr>
        <a:xfrm>
          <a:off x="104267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67327</xdr:rowOff>
    </xdr:from>
    <xdr:ext cx="469744" cy="259045"/>
    <xdr:sp macro="" textlink="">
      <xdr:nvSpPr>
        <xdr:cNvPr id="132" name="【図書館】&#10;一人当たり面積該当値テキスト">
          <a:extLst>
            <a:ext uri="{FF2B5EF4-FFF2-40B4-BE49-F238E27FC236}">
              <a16:creationId xmlns:a16="http://schemas.microsoft.com/office/drawing/2014/main" id="{E58A1F17-8685-4815-9D1D-1D5DB398DFE7}"/>
            </a:ext>
          </a:extLst>
        </xdr:cNvPr>
        <xdr:cNvSpPr txBox="1"/>
      </xdr:nvSpPr>
      <xdr:spPr>
        <a:xfrm>
          <a:off x="10515600" y="675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48260</xdr:rowOff>
    </xdr:from>
    <xdr:to>
      <xdr:col>50</xdr:col>
      <xdr:colOff>165100</xdr:colOff>
      <xdr:row>40</xdr:row>
      <xdr:rowOff>149860</xdr:rowOff>
    </xdr:to>
    <xdr:sp macro="" textlink="">
      <xdr:nvSpPr>
        <xdr:cNvPr id="133" name="楕円 132">
          <a:extLst>
            <a:ext uri="{FF2B5EF4-FFF2-40B4-BE49-F238E27FC236}">
              <a16:creationId xmlns:a16="http://schemas.microsoft.com/office/drawing/2014/main" id="{74E1B228-5A5D-4586-B59F-7F3524D5EDC1}"/>
            </a:ext>
          </a:extLst>
        </xdr:cNvPr>
        <xdr:cNvSpPr/>
      </xdr:nvSpPr>
      <xdr:spPr>
        <a:xfrm>
          <a:off x="9588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95250</xdr:rowOff>
    </xdr:from>
    <xdr:to>
      <xdr:col>55</xdr:col>
      <xdr:colOff>0</xdr:colOff>
      <xdr:row>40</xdr:row>
      <xdr:rowOff>99060</xdr:rowOff>
    </xdr:to>
    <xdr:cxnSp macro="">
      <xdr:nvCxnSpPr>
        <xdr:cNvPr id="134" name="直線コネクタ 133">
          <a:extLst>
            <a:ext uri="{FF2B5EF4-FFF2-40B4-BE49-F238E27FC236}">
              <a16:creationId xmlns:a16="http://schemas.microsoft.com/office/drawing/2014/main" id="{ED2E615B-801A-4B24-8143-9E51CE54EB33}"/>
            </a:ext>
          </a:extLst>
        </xdr:cNvPr>
        <xdr:cNvCxnSpPr/>
      </xdr:nvCxnSpPr>
      <xdr:spPr>
        <a:xfrm flipV="1">
          <a:off x="9639300" y="69532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86360</xdr:rowOff>
    </xdr:from>
    <xdr:to>
      <xdr:col>46</xdr:col>
      <xdr:colOff>38100</xdr:colOff>
      <xdr:row>41</xdr:row>
      <xdr:rowOff>16510</xdr:rowOff>
    </xdr:to>
    <xdr:sp macro="" textlink="">
      <xdr:nvSpPr>
        <xdr:cNvPr id="135" name="楕円 134">
          <a:extLst>
            <a:ext uri="{FF2B5EF4-FFF2-40B4-BE49-F238E27FC236}">
              <a16:creationId xmlns:a16="http://schemas.microsoft.com/office/drawing/2014/main" id="{372348D1-F27C-47B6-B935-73A0D02086E5}"/>
            </a:ext>
          </a:extLst>
        </xdr:cNvPr>
        <xdr:cNvSpPr/>
      </xdr:nvSpPr>
      <xdr:spPr>
        <a:xfrm>
          <a:off x="8699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99060</xdr:rowOff>
    </xdr:from>
    <xdr:to>
      <xdr:col>50</xdr:col>
      <xdr:colOff>114300</xdr:colOff>
      <xdr:row>40</xdr:row>
      <xdr:rowOff>137160</xdr:rowOff>
    </xdr:to>
    <xdr:cxnSp macro="">
      <xdr:nvCxnSpPr>
        <xdr:cNvPr id="136" name="直線コネクタ 135">
          <a:extLst>
            <a:ext uri="{FF2B5EF4-FFF2-40B4-BE49-F238E27FC236}">
              <a16:creationId xmlns:a16="http://schemas.microsoft.com/office/drawing/2014/main" id="{9570D4B9-BD04-4220-AB3D-3B03080CDE9A}"/>
            </a:ext>
          </a:extLst>
        </xdr:cNvPr>
        <xdr:cNvCxnSpPr/>
      </xdr:nvCxnSpPr>
      <xdr:spPr>
        <a:xfrm flipV="1">
          <a:off x="8750300" y="6957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59690</xdr:rowOff>
    </xdr:from>
    <xdr:to>
      <xdr:col>41</xdr:col>
      <xdr:colOff>101600</xdr:colOff>
      <xdr:row>41</xdr:row>
      <xdr:rowOff>161290</xdr:rowOff>
    </xdr:to>
    <xdr:sp macro="" textlink="">
      <xdr:nvSpPr>
        <xdr:cNvPr id="137" name="楕円 136">
          <a:extLst>
            <a:ext uri="{FF2B5EF4-FFF2-40B4-BE49-F238E27FC236}">
              <a16:creationId xmlns:a16="http://schemas.microsoft.com/office/drawing/2014/main" id="{1A7A828E-2759-46EC-A475-DEC91C2E71B9}"/>
            </a:ext>
          </a:extLst>
        </xdr:cNvPr>
        <xdr:cNvSpPr/>
      </xdr:nvSpPr>
      <xdr:spPr>
        <a:xfrm>
          <a:off x="7810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137160</xdr:rowOff>
    </xdr:from>
    <xdr:to>
      <xdr:col>45</xdr:col>
      <xdr:colOff>177800</xdr:colOff>
      <xdr:row>41</xdr:row>
      <xdr:rowOff>110490</xdr:rowOff>
    </xdr:to>
    <xdr:cxnSp macro="">
      <xdr:nvCxnSpPr>
        <xdr:cNvPr id="138" name="直線コネクタ 137">
          <a:extLst>
            <a:ext uri="{FF2B5EF4-FFF2-40B4-BE49-F238E27FC236}">
              <a16:creationId xmlns:a16="http://schemas.microsoft.com/office/drawing/2014/main" id="{D53C1AD4-6357-45A6-87FF-797D8C6EBDAA}"/>
            </a:ext>
          </a:extLst>
        </xdr:cNvPr>
        <xdr:cNvCxnSpPr/>
      </xdr:nvCxnSpPr>
      <xdr:spPr>
        <a:xfrm flipV="1">
          <a:off x="7861300" y="69951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63500</xdr:rowOff>
    </xdr:from>
    <xdr:to>
      <xdr:col>36</xdr:col>
      <xdr:colOff>165100</xdr:colOff>
      <xdr:row>41</xdr:row>
      <xdr:rowOff>165100</xdr:rowOff>
    </xdr:to>
    <xdr:sp macro="" textlink="">
      <xdr:nvSpPr>
        <xdr:cNvPr id="139" name="楕円 138">
          <a:extLst>
            <a:ext uri="{FF2B5EF4-FFF2-40B4-BE49-F238E27FC236}">
              <a16:creationId xmlns:a16="http://schemas.microsoft.com/office/drawing/2014/main" id="{2C73BB3C-4D7E-40C8-A02D-A0CDD52246C2}"/>
            </a:ext>
          </a:extLst>
        </xdr:cNvPr>
        <xdr:cNvSpPr/>
      </xdr:nvSpPr>
      <xdr:spPr>
        <a:xfrm>
          <a:off x="692150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110490</xdr:rowOff>
    </xdr:from>
    <xdr:to>
      <xdr:col>41</xdr:col>
      <xdr:colOff>50800</xdr:colOff>
      <xdr:row>41</xdr:row>
      <xdr:rowOff>114300</xdr:rowOff>
    </xdr:to>
    <xdr:cxnSp macro="">
      <xdr:nvCxnSpPr>
        <xdr:cNvPr id="140" name="直線コネクタ 139">
          <a:extLst>
            <a:ext uri="{FF2B5EF4-FFF2-40B4-BE49-F238E27FC236}">
              <a16:creationId xmlns:a16="http://schemas.microsoft.com/office/drawing/2014/main" id="{971E41E1-40EF-4E52-8499-7ECEA7F86F89}"/>
            </a:ext>
          </a:extLst>
        </xdr:cNvPr>
        <xdr:cNvCxnSpPr/>
      </xdr:nvCxnSpPr>
      <xdr:spPr>
        <a:xfrm flipV="1">
          <a:off x="6972300" y="71399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17</xdr:rowOff>
    </xdr:from>
    <xdr:ext cx="469744" cy="259045"/>
    <xdr:sp macro="" textlink="">
      <xdr:nvSpPr>
        <xdr:cNvPr id="141" name="n_1aveValue【図書館】&#10;一人当たり面積">
          <a:extLst>
            <a:ext uri="{FF2B5EF4-FFF2-40B4-BE49-F238E27FC236}">
              <a16:creationId xmlns:a16="http://schemas.microsoft.com/office/drawing/2014/main" id="{FC048615-5CF7-4239-A1BC-F866713272C8}"/>
            </a:ext>
          </a:extLst>
        </xdr:cNvPr>
        <xdr:cNvSpPr txBox="1"/>
      </xdr:nvSpPr>
      <xdr:spPr>
        <a:xfrm>
          <a:off x="93917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2" name="n_2aveValue【図書館】&#10;一人当たり面積">
          <a:extLst>
            <a:ext uri="{FF2B5EF4-FFF2-40B4-BE49-F238E27FC236}">
              <a16:creationId xmlns:a16="http://schemas.microsoft.com/office/drawing/2014/main" id="{5C51047A-67D7-4D9F-B161-FF81937D666D}"/>
            </a:ext>
          </a:extLst>
        </xdr:cNvPr>
        <xdr:cNvSpPr txBox="1"/>
      </xdr:nvSpPr>
      <xdr:spPr>
        <a:xfrm>
          <a:off x="8515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48277</xdr:rowOff>
    </xdr:from>
    <xdr:ext cx="469744" cy="259045"/>
    <xdr:sp macro="" textlink="">
      <xdr:nvSpPr>
        <xdr:cNvPr id="143" name="n_3aveValue【図書館】&#10;一人当たり面積">
          <a:extLst>
            <a:ext uri="{FF2B5EF4-FFF2-40B4-BE49-F238E27FC236}">
              <a16:creationId xmlns:a16="http://schemas.microsoft.com/office/drawing/2014/main" id="{ACDE6F25-B8B9-441B-9C18-FE90D4AB9062}"/>
            </a:ext>
          </a:extLst>
        </xdr:cNvPr>
        <xdr:cNvSpPr txBox="1"/>
      </xdr:nvSpPr>
      <xdr:spPr>
        <a:xfrm>
          <a:off x="7626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52087</xdr:rowOff>
    </xdr:from>
    <xdr:ext cx="469744" cy="259045"/>
    <xdr:sp macro="" textlink="">
      <xdr:nvSpPr>
        <xdr:cNvPr id="144" name="n_4aveValue【図書館】&#10;一人当たり面積">
          <a:extLst>
            <a:ext uri="{FF2B5EF4-FFF2-40B4-BE49-F238E27FC236}">
              <a16:creationId xmlns:a16="http://schemas.microsoft.com/office/drawing/2014/main" id="{BC81A2D8-2A67-4DB4-997E-8ABEA453AD27}"/>
            </a:ext>
          </a:extLst>
        </xdr:cNvPr>
        <xdr:cNvSpPr txBox="1"/>
      </xdr:nvSpPr>
      <xdr:spPr>
        <a:xfrm>
          <a:off x="673742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166387</xdr:rowOff>
    </xdr:from>
    <xdr:ext cx="469744" cy="259045"/>
    <xdr:sp macro="" textlink="">
      <xdr:nvSpPr>
        <xdr:cNvPr id="145" name="n_1mainValue【図書館】&#10;一人当たり面積">
          <a:extLst>
            <a:ext uri="{FF2B5EF4-FFF2-40B4-BE49-F238E27FC236}">
              <a16:creationId xmlns:a16="http://schemas.microsoft.com/office/drawing/2014/main" id="{BFF76CC0-EAA6-49C3-BBFF-CEC603E72A9C}"/>
            </a:ext>
          </a:extLst>
        </xdr:cNvPr>
        <xdr:cNvSpPr txBox="1"/>
      </xdr:nvSpPr>
      <xdr:spPr>
        <a:xfrm>
          <a:off x="9391727"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6" name="n_2mainValue【図書館】&#10;一人当たり面積">
          <a:extLst>
            <a:ext uri="{FF2B5EF4-FFF2-40B4-BE49-F238E27FC236}">
              <a16:creationId xmlns:a16="http://schemas.microsoft.com/office/drawing/2014/main" id="{5D0C2182-FE03-4A30-A320-92F48C88F205}"/>
            </a:ext>
          </a:extLst>
        </xdr:cNvPr>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152417</xdr:rowOff>
    </xdr:from>
    <xdr:ext cx="469744" cy="259045"/>
    <xdr:sp macro="" textlink="">
      <xdr:nvSpPr>
        <xdr:cNvPr id="147" name="n_3mainValue【図書館】&#10;一人当たり面積">
          <a:extLst>
            <a:ext uri="{FF2B5EF4-FFF2-40B4-BE49-F238E27FC236}">
              <a16:creationId xmlns:a16="http://schemas.microsoft.com/office/drawing/2014/main" id="{ED9F92B3-B777-4796-94CC-9B0BFEC984D0}"/>
            </a:ext>
          </a:extLst>
        </xdr:cNvPr>
        <xdr:cNvSpPr txBox="1"/>
      </xdr:nvSpPr>
      <xdr:spPr>
        <a:xfrm>
          <a:off x="7626427"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156227</xdr:rowOff>
    </xdr:from>
    <xdr:ext cx="469744" cy="259045"/>
    <xdr:sp macro="" textlink="">
      <xdr:nvSpPr>
        <xdr:cNvPr id="148" name="n_4mainValue【図書館】&#10;一人当たり面積">
          <a:extLst>
            <a:ext uri="{FF2B5EF4-FFF2-40B4-BE49-F238E27FC236}">
              <a16:creationId xmlns:a16="http://schemas.microsoft.com/office/drawing/2014/main" id="{95F0512C-C311-44AA-BA6A-3589D7B94F62}"/>
            </a:ext>
          </a:extLst>
        </xdr:cNvPr>
        <xdr:cNvSpPr txBox="1"/>
      </xdr:nvSpPr>
      <xdr:spPr>
        <a:xfrm>
          <a:off x="6737427" y="718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D0B419DE-17D6-40DC-AF5A-DFF978AC054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354FCF53-CC7F-4D83-896D-11B2B220CBE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BB1CE59-AE38-428A-B0B8-509CC52A40C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96449C9B-BDF2-448E-9B79-9FCC2E1211E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F54230C5-89B1-450F-8FEE-20A7666B706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F12CC934-F833-4282-98F4-13FFD46AC98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BBC54B47-996B-4EF1-83A2-B04706F517A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136D3129-C112-4AFA-A62B-21A537F9F01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3FC13AD4-53F3-4D5D-A2CC-3A2308C8F09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DC997CA2-A2C1-4150-BB3D-26FE7F6A779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E74BB3B4-139B-48DD-BDFD-7449B2DEA0A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8EBDA3AE-4537-4557-80F5-3B33CC166DE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672FF669-AE1A-4ED0-A37B-4D14E1B09F3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5C625F7C-BBC7-459E-AC2F-9943C0FDB78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7DFC6600-39E2-4DF5-B4FD-DD380B9B8CB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C4C3C4EC-D374-4B3A-AB94-A422C881C28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E2FD97C6-ADD8-4A56-9D35-7AF39F15378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98993068-FC3C-4AA8-A4E4-487E3190350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21008CD0-123C-4ABD-A54F-1D19965EA41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D6E0455C-E3C7-4BA7-80FA-F0802EA6BDC5}"/>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6FA98B4C-A521-4700-81D8-1AFC0BAD89A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A69732F8-343C-48B0-9F6E-FFF0F7BEF8A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C6078346-D774-40EC-8187-831304F5B1C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952DA254-1883-42AD-A2C5-DAA5258DA20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9C4AAD93-B1D5-45FF-8FB6-99EB924DC0A6}"/>
            </a:ext>
          </a:extLst>
        </xdr:cNvPr>
        <xdr:cNvCxnSpPr/>
      </xdr:nvCxnSpPr>
      <xdr:spPr>
        <a:xfrm flipV="1">
          <a:off x="4634865" y="941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24AAB4D6-4733-487B-B07E-9A65CE30390F}"/>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BEE634D-67D8-485B-8224-42371A677719}"/>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E19DBE65-EE79-463C-A756-3E66CDAE0DE9}"/>
            </a:ext>
          </a:extLst>
        </xdr:cNvPr>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77" name="直線コネクタ 176">
          <a:extLst>
            <a:ext uri="{FF2B5EF4-FFF2-40B4-BE49-F238E27FC236}">
              <a16:creationId xmlns:a16="http://schemas.microsoft.com/office/drawing/2014/main" id="{33394A61-5F6B-4A7F-9E69-5E9425F6B9A6}"/>
            </a:ext>
          </a:extLst>
        </xdr:cNvPr>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161942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DCF77465-F0A0-489E-8FBC-88B47C68ED6A}"/>
            </a:ext>
          </a:extLst>
        </xdr:cNvPr>
        <xdr:cNvSpPr txBox="1"/>
      </xdr:nvSpPr>
      <xdr:spPr>
        <a:xfrm>
          <a:off x="4673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79" name="フローチャート: 判断 178">
          <a:extLst>
            <a:ext uri="{FF2B5EF4-FFF2-40B4-BE49-F238E27FC236}">
              <a16:creationId xmlns:a16="http://schemas.microsoft.com/office/drawing/2014/main" id="{C2A7F35A-7A5C-46D2-8C12-7347B439DA25}"/>
            </a:ext>
          </a:extLst>
        </xdr:cNvPr>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a:extLst>
            <a:ext uri="{FF2B5EF4-FFF2-40B4-BE49-F238E27FC236}">
              <a16:creationId xmlns:a16="http://schemas.microsoft.com/office/drawing/2014/main" id="{A241D8FF-41E2-4507-AA4C-E1F511FEF356}"/>
            </a:ext>
          </a:extLst>
        </xdr:cNvPr>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81" name="フローチャート: 判断 180">
          <a:extLst>
            <a:ext uri="{FF2B5EF4-FFF2-40B4-BE49-F238E27FC236}">
              <a16:creationId xmlns:a16="http://schemas.microsoft.com/office/drawing/2014/main" id="{EFC99FC1-15BF-441C-9061-57153FEAEEB9}"/>
            </a:ext>
          </a:extLst>
        </xdr:cNvPr>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2" name="フローチャート: 判断 181">
          <a:extLst>
            <a:ext uri="{FF2B5EF4-FFF2-40B4-BE49-F238E27FC236}">
              <a16:creationId xmlns:a16="http://schemas.microsoft.com/office/drawing/2014/main" id="{9B0C32BE-1242-4981-A4FB-0B0E094ECFFD}"/>
            </a:ext>
          </a:extLst>
        </xdr:cNvPr>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3" name="フローチャート: 判断 182">
          <a:extLst>
            <a:ext uri="{FF2B5EF4-FFF2-40B4-BE49-F238E27FC236}">
              <a16:creationId xmlns:a16="http://schemas.microsoft.com/office/drawing/2014/main" id="{957AC9D7-2814-4E1F-BF55-8C0FFB4831BA}"/>
            </a:ext>
          </a:extLst>
        </xdr:cNvPr>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F2C8907-4BFA-4CB9-99E3-EB9EED11C64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9BF52B5-9F0A-49F5-B032-7762DAFBC7B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D42F669-D6D5-4C46-8F6E-03CE7D85B5C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AD19C44-12E8-4651-A6FD-3309E78A4D9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7911930-56FB-4E0B-BF9A-DD89D42A0FE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118745</xdr:rowOff>
    </xdr:from>
    <xdr:to>
      <xdr:col>24</xdr:col>
      <xdr:colOff>114300</xdr:colOff>
      <xdr:row>58</xdr:row>
      <xdr:rowOff>48895</xdr:rowOff>
    </xdr:to>
    <xdr:sp macro="" textlink="">
      <xdr:nvSpPr>
        <xdr:cNvPr id="189" name="楕円 188">
          <a:extLst>
            <a:ext uri="{FF2B5EF4-FFF2-40B4-BE49-F238E27FC236}">
              <a16:creationId xmlns:a16="http://schemas.microsoft.com/office/drawing/2014/main" id="{29A48B51-109B-4CEA-9E67-82DD739753D7}"/>
            </a:ext>
          </a:extLst>
        </xdr:cNvPr>
        <xdr:cNvSpPr/>
      </xdr:nvSpPr>
      <xdr:spPr>
        <a:xfrm>
          <a:off x="4584700" y="98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141622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7E2B8397-4E27-4B23-9A5C-A6B9EBB148C7}"/>
            </a:ext>
          </a:extLst>
        </xdr:cNvPr>
        <xdr:cNvSpPr txBox="1"/>
      </xdr:nvSpPr>
      <xdr:spPr>
        <a:xfrm>
          <a:off x="4673600"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80645</xdr:rowOff>
    </xdr:from>
    <xdr:to>
      <xdr:col>20</xdr:col>
      <xdr:colOff>38100</xdr:colOff>
      <xdr:row>58</xdr:row>
      <xdr:rowOff>10795</xdr:rowOff>
    </xdr:to>
    <xdr:sp macro="" textlink="">
      <xdr:nvSpPr>
        <xdr:cNvPr id="191" name="楕円 190">
          <a:extLst>
            <a:ext uri="{FF2B5EF4-FFF2-40B4-BE49-F238E27FC236}">
              <a16:creationId xmlns:a16="http://schemas.microsoft.com/office/drawing/2014/main" id="{FA088568-425E-4524-BA5C-222A5438A2C0}"/>
            </a:ext>
          </a:extLst>
        </xdr:cNvPr>
        <xdr:cNvSpPr/>
      </xdr:nvSpPr>
      <xdr:spPr>
        <a:xfrm>
          <a:off x="3746500" y="985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131445</xdr:rowOff>
    </xdr:from>
    <xdr:to>
      <xdr:col>24</xdr:col>
      <xdr:colOff>63500</xdr:colOff>
      <xdr:row>57</xdr:row>
      <xdr:rowOff>169545</xdr:rowOff>
    </xdr:to>
    <xdr:cxnSp macro="">
      <xdr:nvCxnSpPr>
        <xdr:cNvPr id="192" name="直線コネクタ 191">
          <a:extLst>
            <a:ext uri="{FF2B5EF4-FFF2-40B4-BE49-F238E27FC236}">
              <a16:creationId xmlns:a16="http://schemas.microsoft.com/office/drawing/2014/main" id="{6E7F48E8-0A61-4C2D-8F54-C434B0960A96}"/>
            </a:ext>
          </a:extLst>
        </xdr:cNvPr>
        <xdr:cNvCxnSpPr/>
      </xdr:nvCxnSpPr>
      <xdr:spPr>
        <a:xfrm>
          <a:off x="3797300" y="99040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38735</xdr:rowOff>
    </xdr:from>
    <xdr:to>
      <xdr:col>15</xdr:col>
      <xdr:colOff>101600</xdr:colOff>
      <xdr:row>59</xdr:row>
      <xdr:rowOff>140335</xdr:rowOff>
    </xdr:to>
    <xdr:sp macro="" textlink="">
      <xdr:nvSpPr>
        <xdr:cNvPr id="193" name="楕円 192">
          <a:extLst>
            <a:ext uri="{FF2B5EF4-FFF2-40B4-BE49-F238E27FC236}">
              <a16:creationId xmlns:a16="http://schemas.microsoft.com/office/drawing/2014/main" id="{E209FF10-A78C-4AFF-9B52-959E4B32C333}"/>
            </a:ext>
          </a:extLst>
        </xdr:cNvPr>
        <xdr:cNvSpPr/>
      </xdr:nvSpPr>
      <xdr:spPr>
        <a:xfrm>
          <a:off x="2857500" y="10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131445</xdr:rowOff>
    </xdr:from>
    <xdr:to>
      <xdr:col>19</xdr:col>
      <xdr:colOff>177800</xdr:colOff>
      <xdr:row>59</xdr:row>
      <xdr:rowOff>89535</xdr:rowOff>
    </xdr:to>
    <xdr:cxnSp macro="">
      <xdr:nvCxnSpPr>
        <xdr:cNvPr id="194" name="直線コネクタ 193">
          <a:extLst>
            <a:ext uri="{FF2B5EF4-FFF2-40B4-BE49-F238E27FC236}">
              <a16:creationId xmlns:a16="http://schemas.microsoft.com/office/drawing/2014/main" id="{CB1A915F-5C37-4648-AB02-0B8A14A73489}"/>
            </a:ext>
          </a:extLst>
        </xdr:cNvPr>
        <xdr:cNvCxnSpPr/>
      </xdr:nvCxnSpPr>
      <xdr:spPr>
        <a:xfrm flipV="1">
          <a:off x="2908300" y="9904095"/>
          <a:ext cx="889000" cy="30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21590</xdr:rowOff>
    </xdr:from>
    <xdr:to>
      <xdr:col>10</xdr:col>
      <xdr:colOff>165100</xdr:colOff>
      <xdr:row>61</xdr:row>
      <xdr:rowOff>123190</xdr:rowOff>
    </xdr:to>
    <xdr:sp macro="" textlink="">
      <xdr:nvSpPr>
        <xdr:cNvPr id="195" name="楕円 194">
          <a:extLst>
            <a:ext uri="{FF2B5EF4-FFF2-40B4-BE49-F238E27FC236}">
              <a16:creationId xmlns:a16="http://schemas.microsoft.com/office/drawing/2014/main" id="{A01D3443-BE85-455B-9140-BE92F843E62A}"/>
            </a:ext>
          </a:extLst>
        </xdr:cNvPr>
        <xdr:cNvSpPr/>
      </xdr:nvSpPr>
      <xdr:spPr>
        <a:xfrm>
          <a:off x="1968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89535</xdr:rowOff>
    </xdr:from>
    <xdr:to>
      <xdr:col>15</xdr:col>
      <xdr:colOff>50800</xdr:colOff>
      <xdr:row>61</xdr:row>
      <xdr:rowOff>72390</xdr:rowOff>
    </xdr:to>
    <xdr:cxnSp macro="">
      <xdr:nvCxnSpPr>
        <xdr:cNvPr id="196" name="直線コネクタ 195">
          <a:extLst>
            <a:ext uri="{FF2B5EF4-FFF2-40B4-BE49-F238E27FC236}">
              <a16:creationId xmlns:a16="http://schemas.microsoft.com/office/drawing/2014/main" id="{3675CDC9-E2EE-45BE-859B-FD0A8B97C6E7}"/>
            </a:ext>
          </a:extLst>
        </xdr:cNvPr>
        <xdr:cNvCxnSpPr/>
      </xdr:nvCxnSpPr>
      <xdr:spPr>
        <a:xfrm flipV="1">
          <a:off x="2019300" y="10205085"/>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92075</xdr:rowOff>
    </xdr:from>
    <xdr:to>
      <xdr:col>6</xdr:col>
      <xdr:colOff>38100</xdr:colOff>
      <xdr:row>63</xdr:row>
      <xdr:rowOff>22225</xdr:rowOff>
    </xdr:to>
    <xdr:sp macro="" textlink="">
      <xdr:nvSpPr>
        <xdr:cNvPr id="197" name="楕円 196">
          <a:extLst>
            <a:ext uri="{FF2B5EF4-FFF2-40B4-BE49-F238E27FC236}">
              <a16:creationId xmlns:a16="http://schemas.microsoft.com/office/drawing/2014/main" id="{457281A7-2693-410F-B8A9-CA24D5400872}"/>
            </a:ext>
          </a:extLst>
        </xdr:cNvPr>
        <xdr:cNvSpPr/>
      </xdr:nvSpPr>
      <xdr:spPr>
        <a:xfrm>
          <a:off x="10795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72390</xdr:rowOff>
    </xdr:from>
    <xdr:to>
      <xdr:col>10</xdr:col>
      <xdr:colOff>114300</xdr:colOff>
      <xdr:row>62</xdr:row>
      <xdr:rowOff>142875</xdr:rowOff>
    </xdr:to>
    <xdr:cxnSp macro="">
      <xdr:nvCxnSpPr>
        <xdr:cNvPr id="198" name="直線コネクタ 197">
          <a:extLst>
            <a:ext uri="{FF2B5EF4-FFF2-40B4-BE49-F238E27FC236}">
              <a16:creationId xmlns:a16="http://schemas.microsoft.com/office/drawing/2014/main" id="{C61FA445-0D9C-477E-9346-B0D4A7BB1A8E}"/>
            </a:ext>
          </a:extLst>
        </xdr:cNvPr>
        <xdr:cNvCxnSpPr/>
      </xdr:nvCxnSpPr>
      <xdr:spPr>
        <a:xfrm flipV="1">
          <a:off x="1130300" y="10530840"/>
          <a:ext cx="889000" cy="24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80027</xdr:rowOff>
    </xdr:from>
    <xdr:ext cx="405111" cy="259045"/>
    <xdr:sp macro="" textlink="">
      <xdr:nvSpPr>
        <xdr:cNvPr id="199" name="n_1aveValue【体育館・プール】&#10;有形固定資産減価償却率">
          <a:extLst>
            <a:ext uri="{FF2B5EF4-FFF2-40B4-BE49-F238E27FC236}">
              <a16:creationId xmlns:a16="http://schemas.microsoft.com/office/drawing/2014/main" id="{FD1F80A2-580B-4949-8D97-AE271A42860D}"/>
            </a:ext>
          </a:extLst>
        </xdr:cNvPr>
        <xdr:cNvSpPr txBox="1"/>
      </xdr:nvSpPr>
      <xdr:spPr>
        <a:xfrm>
          <a:off x="3582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200" name="n_2aveValue【体育館・プール】&#10;有形固定資産減価償却率">
          <a:extLst>
            <a:ext uri="{FF2B5EF4-FFF2-40B4-BE49-F238E27FC236}">
              <a16:creationId xmlns:a16="http://schemas.microsoft.com/office/drawing/2014/main" id="{E7B681FB-2BD0-47AE-9DBA-84A5235D53FC}"/>
            </a:ext>
          </a:extLst>
        </xdr:cNvPr>
        <xdr:cNvSpPr txBox="1"/>
      </xdr:nvSpPr>
      <xdr:spPr>
        <a:xfrm>
          <a:off x="2705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201" name="n_3aveValue【体育館・プール】&#10;有形固定資産減価償却率">
          <a:extLst>
            <a:ext uri="{FF2B5EF4-FFF2-40B4-BE49-F238E27FC236}">
              <a16:creationId xmlns:a16="http://schemas.microsoft.com/office/drawing/2014/main" id="{4C78C961-FAC9-41A3-A552-1C3B3D2DF2B2}"/>
            </a:ext>
          </a:extLst>
        </xdr:cNvPr>
        <xdr:cNvSpPr txBox="1"/>
      </xdr:nvSpPr>
      <xdr:spPr>
        <a:xfrm>
          <a:off x="1816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202" name="n_4aveValue【体育館・プール】&#10;有形固定資産減価償却率">
          <a:extLst>
            <a:ext uri="{FF2B5EF4-FFF2-40B4-BE49-F238E27FC236}">
              <a16:creationId xmlns:a16="http://schemas.microsoft.com/office/drawing/2014/main" id="{3A91B02C-E666-4CC5-874E-215D19BAAB94}"/>
            </a:ext>
          </a:extLst>
        </xdr:cNvPr>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27322</xdr:rowOff>
    </xdr:from>
    <xdr:ext cx="405111" cy="259045"/>
    <xdr:sp macro="" textlink="">
      <xdr:nvSpPr>
        <xdr:cNvPr id="203" name="n_1mainValue【体育館・プール】&#10;有形固定資産減価償却率">
          <a:extLst>
            <a:ext uri="{FF2B5EF4-FFF2-40B4-BE49-F238E27FC236}">
              <a16:creationId xmlns:a16="http://schemas.microsoft.com/office/drawing/2014/main" id="{73426DA7-D2DF-47B4-89FB-A174CBC2F638}"/>
            </a:ext>
          </a:extLst>
        </xdr:cNvPr>
        <xdr:cNvSpPr txBox="1"/>
      </xdr:nvSpPr>
      <xdr:spPr>
        <a:xfrm>
          <a:off x="3582044" y="962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156862</xdr:rowOff>
    </xdr:from>
    <xdr:ext cx="405111" cy="259045"/>
    <xdr:sp macro="" textlink="">
      <xdr:nvSpPr>
        <xdr:cNvPr id="204" name="n_2mainValue【体育館・プール】&#10;有形固定資産減価償却率">
          <a:extLst>
            <a:ext uri="{FF2B5EF4-FFF2-40B4-BE49-F238E27FC236}">
              <a16:creationId xmlns:a16="http://schemas.microsoft.com/office/drawing/2014/main" id="{E4CF45ED-E83D-4905-A383-CDFE67502AA8}"/>
            </a:ext>
          </a:extLst>
        </xdr:cNvPr>
        <xdr:cNvSpPr txBox="1"/>
      </xdr:nvSpPr>
      <xdr:spPr>
        <a:xfrm>
          <a:off x="2705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114317</xdr:rowOff>
    </xdr:from>
    <xdr:ext cx="405111" cy="259045"/>
    <xdr:sp macro="" textlink="">
      <xdr:nvSpPr>
        <xdr:cNvPr id="205" name="n_3mainValue【体育館・プール】&#10;有形固定資産減価償却率">
          <a:extLst>
            <a:ext uri="{FF2B5EF4-FFF2-40B4-BE49-F238E27FC236}">
              <a16:creationId xmlns:a16="http://schemas.microsoft.com/office/drawing/2014/main" id="{E255EC4F-558C-4981-8B0B-A09FFDFDF64F}"/>
            </a:ext>
          </a:extLst>
        </xdr:cNvPr>
        <xdr:cNvSpPr txBox="1"/>
      </xdr:nvSpPr>
      <xdr:spPr>
        <a:xfrm>
          <a:off x="1816744"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13352</xdr:rowOff>
    </xdr:from>
    <xdr:ext cx="405111" cy="259045"/>
    <xdr:sp macro="" textlink="">
      <xdr:nvSpPr>
        <xdr:cNvPr id="206" name="n_4mainValue【体育館・プール】&#10;有形固定資産減価償却率">
          <a:extLst>
            <a:ext uri="{FF2B5EF4-FFF2-40B4-BE49-F238E27FC236}">
              <a16:creationId xmlns:a16="http://schemas.microsoft.com/office/drawing/2014/main" id="{7BCD4F72-9298-4209-991C-3A208D7FBED0}"/>
            </a:ext>
          </a:extLst>
        </xdr:cNvPr>
        <xdr:cNvSpPr txBox="1"/>
      </xdr:nvSpPr>
      <xdr:spPr>
        <a:xfrm>
          <a:off x="927744" y="1081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98F36619-4643-42F3-8AD6-48FBAC067C7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407A41E4-6310-4371-8F78-9876C7B9E4B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31565A3D-B7BB-4CB3-A93B-0C14A152B90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F0B8D561-4E75-4D88-BF15-C9CEA60C421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1FE4FA58-4C58-44FF-8895-88A47045908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4418380C-1F11-42AF-8220-40156C3BA4D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A395F014-A1B6-4599-8739-285AAEB4237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61BB331E-BB65-438A-8C05-FB400FF277D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F7E5EBD0-180F-4CC1-BD00-B46C90B9312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64E365E8-6870-40C8-AFC3-5C5B4886CD5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BD3AEA01-FC47-43AB-9A4B-BD10E05719A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E00FAC1C-78C9-4785-8989-B70A942AD43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2CAB471C-D134-44D6-849D-84DE39503F3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A66B6BA5-377D-46AB-8391-76AE6BA5373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53D25A2C-93AF-4CC6-B041-93201D5CA7D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98C2A88F-87E7-4280-9551-F7FDDC7FBD88}"/>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36FD154A-5A4A-4A74-8D54-B837A595E3E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31B82C15-3BC1-4B93-9961-2C5629CA7DBA}"/>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24EB8CA8-0E07-4BD8-BF03-AC21B2C71C0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363BB443-3A3F-4585-902A-137AB570330A}"/>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D48535E1-3CB8-4798-96CD-1C4824FA4D3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A6F5119E-4D43-443E-A466-B454174AB72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A6CF643A-0F06-4900-B29D-CEE58745FD6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128397</xdr:rowOff>
    </xdr:from>
    <xdr:to>
      <xdr:col>54</xdr:col>
      <xdr:colOff>189865</xdr:colOff>
      <xdr:row>64</xdr:row>
      <xdr:rowOff>75819</xdr:rowOff>
    </xdr:to>
    <xdr:cxnSp macro="">
      <xdr:nvCxnSpPr>
        <xdr:cNvPr id="230" name="直線コネクタ 229">
          <a:extLst>
            <a:ext uri="{FF2B5EF4-FFF2-40B4-BE49-F238E27FC236}">
              <a16:creationId xmlns:a16="http://schemas.microsoft.com/office/drawing/2014/main" id="{3BE74414-2CDB-4D51-A0BD-E455D7CE3BF6}"/>
            </a:ext>
          </a:extLst>
        </xdr:cNvPr>
        <xdr:cNvCxnSpPr/>
      </xdr:nvCxnSpPr>
      <xdr:spPr>
        <a:xfrm flipV="1">
          <a:off x="10476865" y="9729597"/>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1" name="【体育館・プール】&#10;一人当たり面積最小値テキスト">
          <a:extLst>
            <a:ext uri="{FF2B5EF4-FFF2-40B4-BE49-F238E27FC236}">
              <a16:creationId xmlns:a16="http://schemas.microsoft.com/office/drawing/2014/main" id="{C9FFC093-C6F3-46DF-A11B-370A5944F662}"/>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2" name="直線コネクタ 231">
          <a:extLst>
            <a:ext uri="{FF2B5EF4-FFF2-40B4-BE49-F238E27FC236}">
              <a16:creationId xmlns:a16="http://schemas.microsoft.com/office/drawing/2014/main" id="{364E854C-BEB0-4A8D-86C9-D162C9854667}"/>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75074</xdr:rowOff>
    </xdr:from>
    <xdr:ext cx="469744" cy="259045"/>
    <xdr:sp macro="" textlink="">
      <xdr:nvSpPr>
        <xdr:cNvPr id="233" name="【体育館・プール】&#10;一人当たり面積最大値テキスト">
          <a:extLst>
            <a:ext uri="{FF2B5EF4-FFF2-40B4-BE49-F238E27FC236}">
              <a16:creationId xmlns:a16="http://schemas.microsoft.com/office/drawing/2014/main" id="{18D8A397-F72F-410D-9141-4338F3522C55}"/>
            </a:ext>
          </a:extLst>
        </xdr:cNvPr>
        <xdr:cNvSpPr txBox="1"/>
      </xdr:nvSpPr>
      <xdr:spPr>
        <a:xfrm>
          <a:off x="10515600" y="950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128397</xdr:rowOff>
    </xdr:from>
    <xdr:to>
      <xdr:col>55</xdr:col>
      <xdr:colOff>88900</xdr:colOff>
      <xdr:row>56</xdr:row>
      <xdr:rowOff>128397</xdr:rowOff>
    </xdr:to>
    <xdr:cxnSp macro="">
      <xdr:nvCxnSpPr>
        <xdr:cNvPr id="234" name="直線コネクタ 233">
          <a:extLst>
            <a:ext uri="{FF2B5EF4-FFF2-40B4-BE49-F238E27FC236}">
              <a16:creationId xmlns:a16="http://schemas.microsoft.com/office/drawing/2014/main" id="{2EC9E7D2-D845-4A0A-8795-6F0DCBE7AB75}"/>
            </a:ext>
          </a:extLst>
        </xdr:cNvPr>
        <xdr:cNvCxnSpPr/>
      </xdr:nvCxnSpPr>
      <xdr:spPr>
        <a:xfrm>
          <a:off x="10388600" y="9729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72661</xdr:rowOff>
    </xdr:from>
    <xdr:ext cx="469744" cy="259045"/>
    <xdr:sp macro="" textlink="">
      <xdr:nvSpPr>
        <xdr:cNvPr id="235" name="【体育館・プール】&#10;一人当たり面積平均値テキスト">
          <a:extLst>
            <a:ext uri="{FF2B5EF4-FFF2-40B4-BE49-F238E27FC236}">
              <a16:creationId xmlns:a16="http://schemas.microsoft.com/office/drawing/2014/main" id="{8E7F8E50-BE7F-4D1E-9912-B9B6BF714ACD}"/>
            </a:ext>
          </a:extLst>
        </xdr:cNvPr>
        <xdr:cNvSpPr txBox="1"/>
      </xdr:nvSpPr>
      <xdr:spPr>
        <a:xfrm>
          <a:off x="10515600" y="10702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49784</xdr:rowOff>
    </xdr:from>
    <xdr:to>
      <xdr:col>55</xdr:col>
      <xdr:colOff>50800</xdr:colOff>
      <xdr:row>63</xdr:row>
      <xdr:rowOff>151384</xdr:rowOff>
    </xdr:to>
    <xdr:sp macro="" textlink="">
      <xdr:nvSpPr>
        <xdr:cNvPr id="236" name="フローチャート: 判断 235">
          <a:extLst>
            <a:ext uri="{FF2B5EF4-FFF2-40B4-BE49-F238E27FC236}">
              <a16:creationId xmlns:a16="http://schemas.microsoft.com/office/drawing/2014/main" id="{19BB0884-D1CD-4A8C-B6AE-4F1D2328BC24}"/>
            </a:ext>
          </a:extLst>
        </xdr:cNvPr>
        <xdr:cNvSpPr/>
      </xdr:nvSpPr>
      <xdr:spPr>
        <a:xfrm>
          <a:off x="10426700" y="10851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65024</xdr:rowOff>
    </xdr:from>
    <xdr:to>
      <xdr:col>50</xdr:col>
      <xdr:colOff>165100</xdr:colOff>
      <xdr:row>63</xdr:row>
      <xdr:rowOff>166624</xdr:rowOff>
    </xdr:to>
    <xdr:sp macro="" textlink="">
      <xdr:nvSpPr>
        <xdr:cNvPr id="237" name="フローチャート: 判断 236">
          <a:extLst>
            <a:ext uri="{FF2B5EF4-FFF2-40B4-BE49-F238E27FC236}">
              <a16:creationId xmlns:a16="http://schemas.microsoft.com/office/drawing/2014/main" id="{4B29ECD5-3173-4CDD-8428-9093D6E49D67}"/>
            </a:ext>
          </a:extLst>
        </xdr:cNvPr>
        <xdr:cNvSpPr/>
      </xdr:nvSpPr>
      <xdr:spPr>
        <a:xfrm>
          <a:off x="9588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68834</xdr:rowOff>
    </xdr:from>
    <xdr:to>
      <xdr:col>46</xdr:col>
      <xdr:colOff>38100</xdr:colOff>
      <xdr:row>63</xdr:row>
      <xdr:rowOff>170434</xdr:rowOff>
    </xdr:to>
    <xdr:sp macro="" textlink="">
      <xdr:nvSpPr>
        <xdr:cNvPr id="238" name="フローチャート: 判断 237">
          <a:extLst>
            <a:ext uri="{FF2B5EF4-FFF2-40B4-BE49-F238E27FC236}">
              <a16:creationId xmlns:a16="http://schemas.microsoft.com/office/drawing/2014/main" id="{CB84D745-9B4E-4D47-9476-65EC0AC33E06}"/>
            </a:ext>
          </a:extLst>
        </xdr:cNvPr>
        <xdr:cNvSpPr/>
      </xdr:nvSpPr>
      <xdr:spPr>
        <a:xfrm>
          <a:off x="8699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73025</xdr:rowOff>
    </xdr:from>
    <xdr:to>
      <xdr:col>41</xdr:col>
      <xdr:colOff>101600</xdr:colOff>
      <xdr:row>64</xdr:row>
      <xdr:rowOff>3175</xdr:rowOff>
    </xdr:to>
    <xdr:sp macro="" textlink="">
      <xdr:nvSpPr>
        <xdr:cNvPr id="239" name="フローチャート: 判断 238">
          <a:extLst>
            <a:ext uri="{FF2B5EF4-FFF2-40B4-BE49-F238E27FC236}">
              <a16:creationId xmlns:a16="http://schemas.microsoft.com/office/drawing/2014/main" id="{FFB5D5E9-76CE-42A9-8CDC-CB9EDB83E1EE}"/>
            </a:ext>
          </a:extLst>
        </xdr:cNvPr>
        <xdr:cNvSpPr/>
      </xdr:nvSpPr>
      <xdr:spPr>
        <a:xfrm>
          <a:off x="7810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72644</xdr:rowOff>
    </xdr:from>
    <xdr:to>
      <xdr:col>36</xdr:col>
      <xdr:colOff>165100</xdr:colOff>
      <xdr:row>64</xdr:row>
      <xdr:rowOff>2794</xdr:rowOff>
    </xdr:to>
    <xdr:sp macro="" textlink="">
      <xdr:nvSpPr>
        <xdr:cNvPr id="240" name="フローチャート: 判断 239">
          <a:extLst>
            <a:ext uri="{FF2B5EF4-FFF2-40B4-BE49-F238E27FC236}">
              <a16:creationId xmlns:a16="http://schemas.microsoft.com/office/drawing/2014/main" id="{0A9001AA-3480-401E-936A-444EE01DBBA4}"/>
            </a:ext>
          </a:extLst>
        </xdr:cNvPr>
        <xdr:cNvSpPr/>
      </xdr:nvSpPr>
      <xdr:spPr>
        <a:xfrm>
          <a:off x="6921500" y="1087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7C7DE6E-260F-4A5B-B141-A4D578CFE46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BAB1EB0-A531-4071-8543-8959BBC2248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0D4D663-1444-4AAA-A35B-CFC2EFF0120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BDEE469-15A5-4C96-BA28-7F45DFC29C0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8EAB126-9E3C-478C-8B0F-14403201A64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82931</xdr:rowOff>
    </xdr:from>
    <xdr:to>
      <xdr:col>55</xdr:col>
      <xdr:colOff>50800</xdr:colOff>
      <xdr:row>64</xdr:row>
      <xdr:rowOff>13081</xdr:rowOff>
    </xdr:to>
    <xdr:sp macro="" textlink="">
      <xdr:nvSpPr>
        <xdr:cNvPr id="246" name="楕円 245">
          <a:extLst>
            <a:ext uri="{FF2B5EF4-FFF2-40B4-BE49-F238E27FC236}">
              <a16:creationId xmlns:a16="http://schemas.microsoft.com/office/drawing/2014/main" id="{9B435E21-8255-4D16-8E54-FDAE3686A910}"/>
            </a:ext>
          </a:extLst>
        </xdr:cNvPr>
        <xdr:cNvSpPr/>
      </xdr:nvSpPr>
      <xdr:spPr>
        <a:xfrm>
          <a:off x="10426700" y="1088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28211</xdr:rowOff>
    </xdr:from>
    <xdr:ext cx="469744" cy="259045"/>
    <xdr:sp macro="" textlink="">
      <xdr:nvSpPr>
        <xdr:cNvPr id="247" name="【体育館・プール】&#10;一人当たり面積該当値テキスト">
          <a:extLst>
            <a:ext uri="{FF2B5EF4-FFF2-40B4-BE49-F238E27FC236}">
              <a16:creationId xmlns:a16="http://schemas.microsoft.com/office/drawing/2014/main" id="{8109D918-90E9-44C4-9E6C-BDF4FAE8E577}"/>
            </a:ext>
          </a:extLst>
        </xdr:cNvPr>
        <xdr:cNvSpPr txBox="1"/>
      </xdr:nvSpPr>
      <xdr:spPr>
        <a:xfrm>
          <a:off x="10515600" y="1082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84836</xdr:rowOff>
    </xdr:from>
    <xdr:to>
      <xdr:col>50</xdr:col>
      <xdr:colOff>165100</xdr:colOff>
      <xdr:row>64</xdr:row>
      <xdr:rowOff>14986</xdr:rowOff>
    </xdr:to>
    <xdr:sp macro="" textlink="">
      <xdr:nvSpPr>
        <xdr:cNvPr id="248" name="楕円 247">
          <a:extLst>
            <a:ext uri="{FF2B5EF4-FFF2-40B4-BE49-F238E27FC236}">
              <a16:creationId xmlns:a16="http://schemas.microsoft.com/office/drawing/2014/main" id="{363560D5-D339-447D-8877-C29357762D73}"/>
            </a:ext>
          </a:extLst>
        </xdr:cNvPr>
        <xdr:cNvSpPr/>
      </xdr:nvSpPr>
      <xdr:spPr>
        <a:xfrm>
          <a:off x="9588500" y="1088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133731</xdr:rowOff>
    </xdr:from>
    <xdr:to>
      <xdr:col>55</xdr:col>
      <xdr:colOff>0</xdr:colOff>
      <xdr:row>63</xdr:row>
      <xdr:rowOff>135636</xdr:rowOff>
    </xdr:to>
    <xdr:cxnSp macro="">
      <xdr:nvCxnSpPr>
        <xdr:cNvPr id="249" name="直線コネクタ 248">
          <a:extLst>
            <a:ext uri="{FF2B5EF4-FFF2-40B4-BE49-F238E27FC236}">
              <a16:creationId xmlns:a16="http://schemas.microsoft.com/office/drawing/2014/main" id="{A1650B10-A7E7-483B-A2FE-B0E0121EC4C3}"/>
            </a:ext>
          </a:extLst>
        </xdr:cNvPr>
        <xdr:cNvCxnSpPr/>
      </xdr:nvCxnSpPr>
      <xdr:spPr>
        <a:xfrm flipV="1">
          <a:off x="9639300" y="10935081"/>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137033</xdr:rowOff>
    </xdr:from>
    <xdr:to>
      <xdr:col>46</xdr:col>
      <xdr:colOff>38100</xdr:colOff>
      <xdr:row>64</xdr:row>
      <xdr:rowOff>67183</xdr:rowOff>
    </xdr:to>
    <xdr:sp macro="" textlink="">
      <xdr:nvSpPr>
        <xdr:cNvPr id="250" name="楕円 249">
          <a:extLst>
            <a:ext uri="{FF2B5EF4-FFF2-40B4-BE49-F238E27FC236}">
              <a16:creationId xmlns:a16="http://schemas.microsoft.com/office/drawing/2014/main" id="{115C9023-8509-41A7-A943-E814770F7889}"/>
            </a:ext>
          </a:extLst>
        </xdr:cNvPr>
        <xdr:cNvSpPr/>
      </xdr:nvSpPr>
      <xdr:spPr>
        <a:xfrm>
          <a:off x="8699500" y="1093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135636</xdr:rowOff>
    </xdr:from>
    <xdr:to>
      <xdr:col>50</xdr:col>
      <xdr:colOff>114300</xdr:colOff>
      <xdr:row>64</xdr:row>
      <xdr:rowOff>16383</xdr:rowOff>
    </xdr:to>
    <xdr:cxnSp macro="">
      <xdr:nvCxnSpPr>
        <xdr:cNvPr id="251" name="直線コネクタ 250">
          <a:extLst>
            <a:ext uri="{FF2B5EF4-FFF2-40B4-BE49-F238E27FC236}">
              <a16:creationId xmlns:a16="http://schemas.microsoft.com/office/drawing/2014/main" id="{E9A8BF21-174E-4ED8-85E2-600FD3EF18D7}"/>
            </a:ext>
          </a:extLst>
        </xdr:cNvPr>
        <xdr:cNvCxnSpPr/>
      </xdr:nvCxnSpPr>
      <xdr:spPr>
        <a:xfrm flipV="1">
          <a:off x="8750300" y="10936986"/>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138176</xdr:rowOff>
    </xdr:from>
    <xdr:to>
      <xdr:col>41</xdr:col>
      <xdr:colOff>101600</xdr:colOff>
      <xdr:row>64</xdr:row>
      <xdr:rowOff>68326</xdr:rowOff>
    </xdr:to>
    <xdr:sp macro="" textlink="">
      <xdr:nvSpPr>
        <xdr:cNvPr id="252" name="楕円 251">
          <a:extLst>
            <a:ext uri="{FF2B5EF4-FFF2-40B4-BE49-F238E27FC236}">
              <a16:creationId xmlns:a16="http://schemas.microsoft.com/office/drawing/2014/main" id="{2E0A5510-F033-48B3-AECF-28EE682168B9}"/>
            </a:ext>
          </a:extLst>
        </xdr:cNvPr>
        <xdr:cNvSpPr/>
      </xdr:nvSpPr>
      <xdr:spPr>
        <a:xfrm>
          <a:off x="7810500" y="109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16383</xdr:rowOff>
    </xdr:from>
    <xdr:to>
      <xdr:col>45</xdr:col>
      <xdr:colOff>177800</xdr:colOff>
      <xdr:row>64</xdr:row>
      <xdr:rowOff>17526</xdr:rowOff>
    </xdr:to>
    <xdr:cxnSp macro="">
      <xdr:nvCxnSpPr>
        <xdr:cNvPr id="253" name="直線コネクタ 252">
          <a:extLst>
            <a:ext uri="{FF2B5EF4-FFF2-40B4-BE49-F238E27FC236}">
              <a16:creationId xmlns:a16="http://schemas.microsoft.com/office/drawing/2014/main" id="{B7EE764D-FD5B-4BCF-8111-CDDD512B39A1}"/>
            </a:ext>
          </a:extLst>
        </xdr:cNvPr>
        <xdr:cNvCxnSpPr/>
      </xdr:nvCxnSpPr>
      <xdr:spPr>
        <a:xfrm flipV="1">
          <a:off x="7861300" y="1098918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138938</xdr:rowOff>
    </xdr:from>
    <xdr:to>
      <xdr:col>36</xdr:col>
      <xdr:colOff>165100</xdr:colOff>
      <xdr:row>64</xdr:row>
      <xdr:rowOff>69088</xdr:rowOff>
    </xdr:to>
    <xdr:sp macro="" textlink="">
      <xdr:nvSpPr>
        <xdr:cNvPr id="254" name="楕円 253">
          <a:extLst>
            <a:ext uri="{FF2B5EF4-FFF2-40B4-BE49-F238E27FC236}">
              <a16:creationId xmlns:a16="http://schemas.microsoft.com/office/drawing/2014/main" id="{DB1C9491-287B-467D-A103-850E389FB816}"/>
            </a:ext>
          </a:extLst>
        </xdr:cNvPr>
        <xdr:cNvSpPr/>
      </xdr:nvSpPr>
      <xdr:spPr>
        <a:xfrm>
          <a:off x="6921500" y="1094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17526</xdr:rowOff>
    </xdr:from>
    <xdr:to>
      <xdr:col>41</xdr:col>
      <xdr:colOff>50800</xdr:colOff>
      <xdr:row>64</xdr:row>
      <xdr:rowOff>18288</xdr:rowOff>
    </xdr:to>
    <xdr:cxnSp macro="">
      <xdr:nvCxnSpPr>
        <xdr:cNvPr id="255" name="直線コネクタ 254">
          <a:extLst>
            <a:ext uri="{FF2B5EF4-FFF2-40B4-BE49-F238E27FC236}">
              <a16:creationId xmlns:a16="http://schemas.microsoft.com/office/drawing/2014/main" id="{69779E10-2AD5-4E9B-AF19-F0ADB68F85C7}"/>
            </a:ext>
          </a:extLst>
        </xdr:cNvPr>
        <xdr:cNvCxnSpPr/>
      </xdr:nvCxnSpPr>
      <xdr:spPr>
        <a:xfrm flipV="1">
          <a:off x="6972300" y="1099032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11701</xdr:rowOff>
    </xdr:from>
    <xdr:ext cx="469744" cy="259045"/>
    <xdr:sp macro="" textlink="">
      <xdr:nvSpPr>
        <xdr:cNvPr id="256" name="n_1aveValue【体育館・プール】&#10;一人当たり面積">
          <a:extLst>
            <a:ext uri="{FF2B5EF4-FFF2-40B4-BE49-F238E27FC236}">
              <a16:creationId xmlns:a16="http://schemas.microsoft.com/office/drawing/2014/main" id="{AF2B35F1-0B47-4037-B654-3ECD7A0599EF}"/>
            </a:ext>
          </a:extLst>
        </xdr:cNvPr>
        <xdr:cNvSpPr txBox="1"/>
      </xdr:nvSpPr>
      <xdr:spPr>
        <a:xfrm>
          <a:off x="9391727" y="1064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15511</xdr:rowOff>
    </xdr:from>
    <xdr:ext cx="469744" cy="259045"/>
    <xdr:sp macro="" textlink="">
      <xdr:nvSpPr>
        <xdr:cNvPr id="257" name="n_2aveValue【体育館・プール】&#10;一人当たり面積">
          <a:extLst>
            <a:ext uri="{FF2B5EF4-FFF2-40B4-BE49-F238E27FC236}">
              <a16:creationId xmlns:a16="http://schemas.microsoft.com/office/drawing/2014/main" id="{48AC9305-F8A9-484D-9B5E-9790D267B8E0}"/>
            </a:ext>
          </a:extLst>
        </xdr:cNvPr>
        <xdr:cNvSpPr txBox="1"/>
      </xdr:nvSpPr>
      <xdr:spPr>
        <a:xfrm>
          <a:off x="8515427" y="1064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19702</xdr:rowOff>
    </xdr:from>
    <xdr:ext cx="469744" cy="259045"/>
    <xdr:sp macro="" textlink="">
      <xdr:nvSpPr>
        <xdr:cNvPr id="258" name="n_3aveValue【体育館・プール】&#10;一人当たり面積">
          <a:extLst>
            <a:ext uri="{FF2B5EF4-FFF2-40B4-BE49-F238E27FC236}">
              <a16:creationId xmlns:a16="http://schemas.microsoft.com/office/drawing/2014/main" id="{48DF6489-9815-4C72-8059-BC9C5E1F1802}"/>
            </a:ext>
          </a:extLst>
        </xdr:cNvPr>
        <xdr:cNvSpPr txBox="1"/>
      </xdr:nvSpPr>
      <xdr:spPr>
        <a:xfrm>
          <a:off x="7626427" y="1064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19321</xdr:rowOff>
    </xdr:from>
    <xdr:ext cx="469744" cy="259045"/>
    <xdr:sp macro="" textlink="">
      <xdr:nvSpPr>
        <xdr:cNvPr id="259" name="n_4aveValue【体育館・プール】&#10;一人当たり面積">
          <a:extLst>
            <a:ext uri="{FF2B5EF4-FFF2-40B4-BE49-F238E27FC236}">
              <a16:creationId xmlns:a16="http://schemas.microsoft.com/office/drawing/2014/main" id="{09559A4B-DF59-4604-BBA8-85AC88F440EB}"/>
            </a:ext>
          </a:extLst>
        </xdr:cNvPr>
        <xdr:cNvSpPr txBox="1"/>
      </xdr:nvSpPr>
      <xdr:spPr>
        <a:xfrm>
          <a:off x="6737427" y="1064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6113</xdr:rowOff>
    </xdr:from>
    <xdr:ext cx="469744" cy="259045"/>
    <xdr:sp macro="" textlink="">
      <xdr:nvSpPr>
        <xdr:cNvPr id="260" name="n_1mainValue【体育館・プール】&#10;一人当たり面積">
          <a:extLst>
            <a:ext uri="{FF2B5EF4-FFF2-40B4-BE49-F238E27FC236}">
              <a16:creationId xmlns:a16="http://schemas.microsoft.com/office/drawing/2014/main" id="{78A9CA61-54BE-421B-A8BA-914C884F2B65}"/>
            </a:ext>
          </a:extLst>
        </xdr:cNvPr>
        <xdr:cNvSpPr txBox="1"/>
      </xdr:nvSpPr>
      <xdr:spPr>
        <a:xfrm>
          <a:off x="9391727" y="1097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58310</xdr:rowOff>
    </xdr:from>
    <xdr:ext cx="469744" cy="259045"/>
    <xdr:sp macro="" textlink="">
      <xdr:nvSpPr>
        <xdr:cNvPr id="261" name="n_2mainValue【体育館・プール】&#10;一人当たり面積">
          <a:extLst>
            <a:ext uri="{FF2B5EF4-FFF2-40B4-BE49-F238E27FC236}">
              <a16:creationId xmlns:a16="http://schemas.microsoft.com/office/drawing/2014/main" id="{71414B98-BC40-4329-982D-99E0362AAF60}"/>
            </a:ext>
          </a:extLst>
        </xdr:cNvPr>
        <xdr:cNvSpPr txBox="1"/>
      </xdr:nvSpPr>
      <xdr:spPr>
        <a:xfrm>
          <a:off x="8515427" y="1103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59453</xdr:rowOff>
    </xdr:from>
    <xdr:ext cx="469744" cy="259045"/>
    <xdr:sp macro="" textlink="">
      <xdr:nvSpPr>
        <xdr:cNvPr id="262" name="n_3mainValue【体育館・プール】&#10;一人当たり面積">
          <a:extLst>
            <a:ext uri="{FF2B5EF4-FFF2-40B4-BE49-F238E27FC236}">
              <a16:creationId xmlns:a16="http://schemas.microsoft.com/office/drawing/2014/main" id="{E802A0E8-A863-4C17-BD4D-DB5AAA549B24}"/>
            </a:ext>
          </a:extLst>
        </xdr:cNvPr>
        <xdr:cNvSpPr txBox="1"/>
      </xdr:nvSpPr>
      <xdr:spPr>
        <a:xfrm>
          <a:off x="7626427" y="110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60215</xdr:rowOff>
    </xdr:from>
    <xdr:ext cx="469744" cy="259045"/>
    <xdr:sp macro="" textlink="">
      <xdr:nvSpPr>
        <xdr:cNvPr id="263" name="n_4mainValue【体育館・プール】&#10;一人当たり面積">
          <a:extLst>
            <a:ext uri="{FF2B5EF4-FFF2-40B4-BE49-F238E27FC236}">
              <a16:creationId xmlns:a16="http://schemas.microsoft.com/office/drawing/2014/main" id="{3718418D-2C67-4996-8F45-56D1A8A5A7F2}"/>
            </a:ext>
          </a:extLst>
        </xdr:cNvPr>
        <xdr:cNvSpPr txBox="1"/>
      </xdr:nvSpPr>
      <xdr:spPr>
        <a:xfrm>
          <a:off x="6737427" y="1103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B0381FAD-6E06-438A-9D7D-34E1205126D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76F365FB-70E1-4FBC-B942-E8A9053C4D5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70F0E831-120D-4EAE-99A8-E7F26B58100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FF64F1D2-B980-4453-880E-EE42848998D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53CE6F77-ECCF-44DB-97F3-97087A4BDB2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512FEF77-46A1-45C0-BD71-C1ADFC6DD27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8EDB932A-5F91-45D2-936C-E2D8EDD9FA5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BEF0DB00-EC75-4AA7-A400-EE01114A2D5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F130F4BA-19DB-4CD6-8A19-78AA3F48952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B32A0428-83BB-4820-818B-34236D83442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12327DB5-547C-4620-AE3B-45C5FE008F8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4AB56555-94C3-4B4A-8CDC-C309101FBE4F}"/>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545128F1-4FEF-4F1B-9639-72088B99A1BC}"/>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5642E819-6B58-4B44-A16A-3EDC6E9164E4}"/>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BA893936-BB35-46AA-ABAD-4198835048DD}"/>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8C2E61E7-B721-49BB-8B46-D8B7DE833E1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BC10A127-0FAF-4B33-9225-9899AA58F94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7950D947-CB40-48B2-A6D2-E704D99DFFA3}"/>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66911A27-2CDC-4170-B37F-65FC50558797}"/>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6438114B-91D1-4EB7-8FBC-6B520ADAC28A}"/>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2B8B9FDA-48CB-4EAC-938B-A63D61961D3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1F858A01-98CC-4CDF-9A38-2987E19AE45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34B1C5BB-38E2-46E6-B678-CE7784A8B893}"/>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190A00C4-A379-4B89-A0DA-CD5856F89E7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63B75CFA-9499-4BD8-94B4-A8C56330D74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13607</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32A33F2A-B09B-42B3-8E40-7E86705ADAF6}"/>
            </a:ext>
          </a:extLst>
        </xdr:cNvPr>
        <xdr:cNvCxnSpPr/>
      </xdr:nvCxnSpPr>
      <xdr:spPr>
        <a:xfrm flipV="1">
          <a:off x="4634865"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F2667B56-F857-4B5F-8556-43BCC2C2FAE9}"/>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41DAA4D0-0B12-4E05-B2DC-8B91695561AA}"/>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131734</xdr:rowOff>
    </xdr:from>
    <xdr:ext cx="340478" cy="259045"/>
    <xdr:sp macro="" textlink="">
      <xdr:nvSpPr>
        <xdr:cNvPr id="292" name="【福祉施設】&#10;有形固定資産減価償却率最大値テキスト">
          <a:extLst>
            <a:ext uri="{FF2B5EF4-FFF2-40B4-BE49-F238E27FC236}">
              <a16:creationId xmlns:a16="http://schemas.microsoft.com/office/drawing/2014/main" id="{A5953391-0035-4E8F-A2C0-9D48630A3FAC}"/>
            </a:ext>
          </a:extLst>
        </xdr:cNvPr>
        <xdr:cNvSpPr txBox="1"/>
      </xdr:nvSpPr>
      <xdr:spPr>
        <a:xfrm>
          <a:off x="46736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13607</xdr:rowOff>
    </xdr:from>
    <xdr:to>
      <xdr:col>24</xdr:col>
      <xdr:colOff>152400</xdr:colOff>
      <xdr:row>78</xdr:row>
      <xdr:rowOff>13607</xdr:rowOff>
    </xdr:to>
    <xdr:cxnSp macro="">
      <xdr:nvCxnSpPr>
        <xdr:cNvPr id="293" name="直線コネクタ 292">
          <a:extLst>
            <a:ext uri="{FF2B5EF4-FFF2-40B4-BE49-F238E27FC236}">
              <a16:creationId xmlns:a16="http://schemas.microsoft.com/office/drawing/2014/main" id="{A392B4DA-207B-4F6D-8166-7B2CFC3385C4}"/>
            </a:ext>
          </a:extLst>
        </xdr:cNvPr>
        <xdr:cNvCxnSpPr/>
      </xdr:nvCxnSpPr>
      <xdr:spPr>
        <a:xfrm>
          <a:off x="4546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39206</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7C07F334-69FE-48C1-BDD5-3E845C0979F8}"/>
            </a:ext>
          </a:extLst>
        </xdr:cNvPr>
        <xdr:cNvSpPr txBox="1"/>
      </xdr:nvSpPr>
      <xdr:spPr>
        <a:xfrm>
          <a:off x="4673600" y="14098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60779</xdr:rowOff>
    </xdr:from>
    <xdr:to>
      <xdr:col>24</xdr:col>
      <xdr:colOff>114300</xdr:colOff>
      <xdr:row>82</xdr:row>
      <xdr:rowOff>162379</xdr:rowOff>
    </xdr:to>
    <xdr:sp macro="" textlink="">
      <xdr:nvSpPr>
        <xdr:cNvPr id="295" name="フローチャート: 判断 294">
          <a:extLst>
            <a:ext uri="{FF2B5EF4-FFF2-40B4-BE49-F238E27FC236}">
              <a16:creationId xmlns:a16="http://schemas.microsoft.com/office/drawing/2014/main" id="{58E69445-568B-4C47-B71B-D529C2DB9F27}"/>
            </a:ext>
          </a:extLst>
        </xdr:cNvPr>
        <xdr:cNvSpPr/>
      </xdr:nvSpPr>
      <xdr:spPr>
        <a:xfrm>
          <a:off x="4584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296" name="フローチャート: 判断 295">
          <a:extLst>
            <a:ext uri="{FF2B5EF4-FFF2-40B4-BE49-F238E27FC236}">
              <a16:creationId xmlns:a16="http://schemas.microsoft.com/office/drawing/2014/main" id="{859CF3EC-056C-460E-BB70-83E0D0FAC5BF}"/>
            </a:ext>
          </a:extLst>
        </xdr:cNvPr>
        <xdr:cNvSpPr/>
      </xdr:nvSpPr>
      <xdr:spPr>
        <a:xfrm>
          <a:off x="3746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82006</xdr:rowOff>
    </xdr:from>
    <xdr:to>
      <xdr:col>15</xdr:col>
      <xdr:colOff>101600</xdr:colOff>
      <xdr:row>83</xdr:row>
      <xdr:rowOff>12156</xdr:rowOff>
    </xdr:to>
    <xdr:sp macro="" textlink="">
      <xdr:nvSpPr>
        <xdr:cNvPr id="297" name="フローチャート: 判断 296">
          <a:extLst>
            <a:ext uri="{FF2B5EF4-FFF2-40B4-BE49-F238E27FC236}">
              <a16:creationId xmlns:a16="http://schemas.microsoft.com/office/drawing/2014/main" id="{21F7954A-8167-4C98-9090-12DB4CEE2BE5}"/>
            </a:ext>
          </a:extLst>
        </xdr:cNvPr>
        <xdr:cNvSpPr/>
      </xdr:nvSpPr>
      <xdr:spPr>
        <a:xfrm>
          <a:off x="2857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60779</xdr:rowOff>
    </xdr:from>
    <xdr:to>
      <xdr:col>10</xdr:col>
      <xdr:colOff>165100</xdr:colOff>
      <xdr:row>82</xdr:row>
      <xdr:rowOff>162379</xdr:rowOff>
    </xdr:to>
    <xdr:sp macro="" textlink="">
      <xdr:nvSpPr>
        <xdr:cNvPr id="298" name="フローチャート: 判断 297">
          <a:extLst>
            <a:ext uri="{FF2B5EF4-FFF2-40B4-BE49-F238E27FC236}">
              <a16:creationId xmlns:a16="http://schemas.microsoft.com/office/drawing/2014/main" id="{7ED67E2A-D652-47F6-BCA6-FD8157FA4F65}"/>
            </a:ext>
          </a:extLst>
        </xdr:cNvPr>
        <xdr:cNvSpPr/>
      </xdr:nvSpPr>
      <xdr:spPr>
        <a:xfrm>
          <a:off x="1968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57513</xdr:rowOff>
    </xdr:from>
    <xdr:to>
      <xdr:col>6</xdr:col>
      <xdr:colOff>38100</xdr:colOff>
      <xdr:row>82</xdr:row>
      <xdr:rowOff>159113</xdr:rowOff>
    </xdr:to>
    <xdr:sp macro="" textlink="">
      <xdr:nvSpPr>
        <xdr:cNvPr id="299" name="フローチャート: 判断 298">
          <a:extLst>
            <a:ext uri="{FF2B5EF4-FFF2-40B4-BE49-F238E27FC236}">
              <a16:creationId xmlns:a16="http://schemas.microsoft.com/office/drawing/2014/main" id="{E3C5718C-D5A0-4FC1-9E28-3691C1F222E8}"/>
            </a:ext>
          </a:extLst>
        </xdr:cNvPr>
        <xdr:cNvSpPr/>
      </xdr:nvSpPr>
      <xdr:spPr>
        <a:xfrm>
          <a:off x="1079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F8C6AEB-6CB6-4259-BB53-63DF7470CA8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323A27F-879A-4464-B266-2CE8C708D1B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0F3948D-36F1-4854-8DC6-38AFA54E7C4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59E9912-4541-45DA-AE75-5290A44A5BF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43A29237-5145-4E2F-9C21-690B4324F6C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134257</xdr:rowOff>
    </xdr:from>
    <xdr:to>
      <xdr:col>24</xdr:col>
      <xdr:colOff>114300</xdr:colOff>
      <xdr:row>78</xdr:row>
      <xdr:rowOff>64407</xdr:rowOff>
    </xdr:to>
    <xdr:sp macro="" textlink="">
      <xdr:nvSpPr>
        <xdr:cNvPr id="305" name="楕円 304">
          <a:extLst>
            <a:ext uri="{FF2B5EF4-FFF2-40B4-BE49-F238E27FC236}">
              <a16:creationId xmlns:a16="http://schemas.microsoft.com/office/drawing/2014/main" id="{9991B518-9148-43FC-810A-28E3234A3C77}"/>
            </a:ext>
          </a:extLst>
        </xdr:cNvPr>
        <xdr:cNvSpPr/>
      </xdr:nvSpPr>
      <xdr:spPr>
        <a:xfrm>
          <a:off x="4584700" y="1333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87284</xdr:rowOff>
    </xdr:from>
    <xdr:ext cx="340478" cy="259045"/>
    <xdr:sp macro="" textlink="">
      <xdr:nvSpPr>
        <xdr:cNvPr id="306" name="【福祉施設】&#10;有形固定資産減価償却率該当値テキスト">
          <a:extLst>
            <a:ext uri="{FF2B5EF4-FFF2-40B4-BE49-F238E27FC236}">
              <a16:creationId xmlns:a16="http://schemas.microsoft.com/office/drawing/2014/main" id="{DFEED22E-8206-413D-B763-292CA17DA23F}"/>
            </a:ext>
          </a:extLst>
        </xdr:cNvPr>
        <xdr:cNvSpPr txBox="1"/>
      </xdr:nvSpPr>
      <xdr:spPr>
        <a:xfrm>
          <a:off x="4673600" y="13288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44450</xdr:rowOff>
    </xdr:from>
    <xdr:to>
      <xdr:col>20</xdr:col>
      <xdr:colOff>38100</xdr:colOff>
      <xdr:row>84</xdr:row>
      <xdr:rowOff>146050</xdr:rowOff>
    </xdr:to>
    <xdr:sp macro="" textlink="">
      <xdr:nvSpPr>
        <xdr:cNvPr id="307" name="楕円 306">
          <a:extLst>
            <a:ext uri="{FF2B5EF4-FFF2-40B4-BE49-F238E27FC236}">
              <a16:creationId xmlns:a16="http://schemas.microsoft.com/office/drawing/2014/main" id="{04CED8A4-6375-4DF4-A8D4-7E82319666A6}"/>
            </a:ext>
          </a:extLst>
        </xdr:cNvPr>
        <xdr:cNvSpPr/>
      </xdr:nvSpPr>
      <xdr:spPr>
        <a:xfrm>
          <a:off x="3746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13607</xdr:rowOff>
    </xdr:from>
    <xdr:to>
      <xdr:col>24</xdr:col>
      <xdr:colOff>63500</xdr:colOff>
      <xdr:row>84</xdr:row>
      <xdr:rowOff>95250</xdr:rowOff>
    </xdr:to>
    <xdr:cxnSp macro="">
      <xdr:nvCxnSpPr>
        <xdr:cNvPr id="308" name="直線コネクタ 307">
          <a:extLst>
            <a:ext uri="{FF2B5EF4-FFF2-40B4-BE49-F238E27FC236}">
              <a16:creationId xmlns:a16="http://schemas.microsoft.com/office/drawing/2014/main" id="{5B45F46E-4485-459D-809E-7D698C307DE3}"/>
            </a:ext>
          </a:extLst>
        </xdr:cNvPr>
        <xdr:cNvCxnSpPr/>
      </xdr:nvCxnSpPr>
      <xdr:spPr>
        <a:xfrm flipV="1">
          <a:off x="3797300" y="13386707"/>
          <a:ext cx="838200" cy="111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10161</xdr:rowOff>
    </xdr:from>
    <xdr:to>
      <xdr:col>15</xdr:col>
      <xdr:colOff>101600</xdr:colOff>
      <xdr:row>84</xdr:row>
      <xdr:rowOff>111761</xdr:rowOff>
    </xdr:to>
    <xdr:sp macro="" textlink="">
      <xdr:nvSpPr>
        <xdr:cNvPr id="309" name="楕円 308">
          <a:extLst>
            <a:ext uri="{FF2B5EF4-FFF2-40B4-BE49-F238E27FC236}">
              <a16:creationId xmlns:a16="http://schemas.microsoft.com/office/drawing/2014/main" id="{37DD22E8-5728-492B-9494-25D234E1DA2B}"/>
            </a:ext>
          </a:extLst>
        </xdr:cNvPr>
        <xdr:cNvSpPr/>
      </xdr:nvSpPr>
      <xdr:spPr>
        <a:xfrm>
          <a:off x="2857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60961</xdr:rowOff>
    </xdr:from>
    <xdr:to>
      <xdr:col>19</xdr:col>
      <xdr:colOff>177800</xdr:colOff>
      <xdr:row>84</xdr:row>
      <xdr:rowOff>95250</xdr:rowOff>
    </xdr:to>
    <xdr:cxnSp macro="">
      <xdr:nvCxnSpPr>
        <xdr:cNvPr id="310" name="直線コネクタ 309">
          <a:extLst>
            <a:ext uri="{FF2B5EF4-FFF2-40B4-BE49-F238E27FC236}">
              <a16:creationId xmlns:a16="http://schemas.microsoft.com/office/drawing/2014/main" id="{323CE4C2-6465-4902-9E52-9B3A228C5B65}"/>
            </a:ext>
          </a:extLst>
        </xdr:cNvPr>
        <xdr:cNvCxnSpPr/>
      </xdr:nvCxnSpPr>
      <xdr:spPr>
        <a:xfrm>
          <a:off x="2908300" y="144627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147320</xdr:rowOff>
    </xdr:from>
    <xdr:to>
      <xdr:col>10</xdr:col>
      <xdr:colOff>165100</xdr:colOff>
      <xdr:row>84</xdr:row>
      <xdr:rowOff>77470</xdr:rowOff>
    </xdr:to>
    <xdr:sp macro="" textlink="">
      <xdr:nvSpPr>
        <xdr:cNvPr id="311" name="楕円 310">
          <a:extLst>
            <a:ext uri="{FF2B5EF4-FFF2-40B4-BE49-F238E27FC236}">
              <a16:creationId xmlns:a16="http://schemas.microsoft.com/office/drawing/2014/main" id="{37087F7F-F38E-47B4-984F-B897195E094D}"/>
            </a:ext>
          </a:extLst>
        </xdr:cNvPr>
        <xdr:cNvSpPr/>
      </xdr:nvSpPr>
      <xdr:spPr>
        <a:xfrm>
          <a:off x="1968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26670</xdr:rowOff>
    </xdr:from>
    <xdr:to>
      <xdr:col>15</xdr:col>
      <xdr:colOff>50800</xdr:colOff>
      <xdr:row>84</xdr:row>
      <xdr:rowOff>60961</xdr:rowOff>
    </xdr:to>
    <xdr:cxnSp macro="">
      <xdr:nvCxnSpPr>
        <xdr:cNvPr id="312" name="直線コネクタ 311">
          <a:extLst>
            <a:ext uri="{FF2B5EF4-FFF2-40B4-BE49-F238E27FC236}">
              <a16:creationId xmlns:a16="http://schemas.microsoft.com/office/drawing/2014/main" id="{56512AE2-10F5-4863-80DC-76E170289111}"/>
            </a:ext>
          </a:extLst>
        </xdr:cNvPr>
        <xdr:cNvCxnSpPr/>
      </xdr:nvCxnSpPr>
      <xdr:spPr>
        <a:xfrm>
          <a:off x="2019300" y="144284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113030</xdr:rowOff>
    </xdr:from>
    <xdr:to>
      <xdr:col>6</xdr:col>
      <xdr:colOff>38100</xdr:colOff>
      <xdr:row>84</xdr:row>
      <xdr:rowOff>43180</xdr:rowOff>
    </xdr:to>
    <xdr:sp macro="" textlink="">
      <xdr:nvSpPr>
        <xdr:cNvPr id="313" name="楕円 312">
          <a:extLst>
            <a:ext uri="{FF2B5EF4-FFF2-40B4-BE49-F238E27FC236}">
              <a16:creationId xmlns:a16="http://schemas.microsoft.com/office/drawing/2014/main" id="{76AA6764-FE96-4752-8474-5FDA762FBAF4}"/>
            </a:ext>
          </a:extLst>
        </xdr:cNvPr>
        <xdr:cNvSpPr/>
      </xdr:nvSpPr>
      <xdr:spPr>
        <a:xfrm>
          <a:off x="1079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163830</xdr:rowOff>
    </xdr:from>
    <xdr:to>
      <xdr:col>10</xdr:col>
      <xdr:colOff>114300</xdr:colOff>
      <xdr:row>84</xdr:row>
      <xdr:rowOff>26670</xdr:rowOff>
    </xdr:to>
    <xdr:cxnSp macro="">
      <xdr:nvCxnSpPr>
        <xdr:cNvPr id="314" name="直線コネクタ 313">
          <a:extLst>
            <a:ext uri="{FF2B5EF4-FFF2-40B4-BE49-F238E27FC236}">
              <a16:creationId xmlns:a16="http://schemas.microsoft.com/office/drawing/2014/main" id="{30CA56ED-B351-45F0-A82A-BE2871AB358A}"/>
            </a:ext>
          </a:extLst>
        </xdr:cNvPr>
        <xdr:cNvCxnSpPr/>
      </xdr:nvCxnSpPr>
      <xdr:spPr>
        <a:xfrm>
          <a:off x="1130300" y="143941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54808</xdr:rowOff>
    </xdr:from>
    <xdr:ext cx="405111" cy="259045"/>
    <xdr:sp macro="" textlink="">
      <xdr:nvSpPr>
        <xdr:cNvPr id="315" name="n_1aveValue【福祉施設】&#10;有形固定資産減価償却率">
          <a:extLst>
            <a:ext uri="{FF2B5EF4-FFF2-40B4-BE49-F238E27FC236}">
              <a16:creationId xmlns:a16="http://schemas.microsoft.com/office/drawing/2014/main" id="{67A7988D-850B-4E8A-B648-A60481D97C2E}"/>
            </a:ext>
          </a:extLst>
        </xdr:cNvPr>
        <xdr:cNvSpPr txBox="1"/>
      </xdr:nvSpPr>
      <xdr:spPr>
        <a:xfrm>
          <a:off x="3582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28683</xdr:rowOff>
    </xdr:from>
    <xdr:ext cx="405111" cy="259045"/>
    <xdr:sp macro="" textlink="">
      <xdr:nvSpPr>
        <xdr:cNvPr id="316" name="n_2aveValue【福祉施設】&#10;有形固定資産減価償却率">
          <a:extLst>
            <a:ext uri="{FF2B5EF4-FFF2-40B4-BE49-F238E27FC236}">
              <a16:creationId xmlns:a16="http://schemas.microsoft.com/office/drawing/2014/main" id="{84600AC6-FA46-4027-84F8-0111391C3956}"/>
            </a:ext>
          </a:extLst>
        </xdr:cNvPr>
        <xdr:cNvSpPr txBox="1"/>
      </xdr:nvSpPr>
      <xdr:spPr>
        <a:xfrm>
          <a:off x="2705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7456</xdr:rowOff>
    </xdr:from>
    <xdr:ext cx="405111" cy="259045"/>
    <xdr:sp macro="" textlink="">
      <xdr:nvSpPr>
        <xdr:cNvPr id="317" name="n_3aveValue【福祉施設】&#10;有形固定資産減価償却率">
          <a:extLst>
            <a:ext uri="{FF2B5EF4-FFF2-40B4-BE49-F238E27FC236}">
              <a16:creationId xmlns:a16="http://schemas.microsoft.com/office/drawing/2014/main" id="{31903E70-6F51-4BE7-A466-13961AD58D3D}"/>
            </a:ext>
          </a:extLst>
        </xdr:cNvPr>
        <xdr:cNvSpPr txBox="1"/>
      </xdr:nvSpPr>
      <xdr:spPr>
        <a:xfrm>
          <a:off x="1816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4190</xdr:rowOff>
    </xdr:from>
    <xdr:ext cx="405111" cy="259045"/>
    <xdr:sp macro="" textlink="">
      <xdr:nvSpPr>
        <xdr:cNvPr id="318" name="n_4aveValue【福祉施設】&#10;有形固定資産減価償却率">
          <a:extLst>
            <a:ext uri="{FF2B5EF4-FFF2-40B4-BE49-F238E27FC236}">
              <a16:creationId xmlns:a16="http://schemas.microsoft.com/office/drawing/2014/main" id="{DDF4EEAE-F1C7-44D5-922C-7E2948F62E31}"/>
            </a:ext>
          </a:extLst>
        </xdr:cNvPr>
        <xdr:cNvSpPr txBox="1"/>
      </xdr:nvSpPr>
      <xdr:spPr>
        <a:xfrm>
          <a:off x="927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137177</xdr:rowOff>
    </xdr:from>
    <xdr:ext cx="405111" cy="259045"/>
    <xdr:sp macro="" textlink="">
      <xdr:nvSpPr>
        <xdr:cNvPr id="319" name="n_1mainValue【福祉施設】&#10;有形固定資産減価償却率">
          <a:extLst>
            <a:ext uri="{FF2B5EF4-FFF2-40B4-BE49-F238E27FC236}">
              <a16:creationId xmlns:a16="http://schemas.microsoft.com/office/drawing/2014/main" id="{44A8C15C-3C15-4C53-92DC-05B4737B0EB0}"/>
            </a:ext>
          </a:extLst>
        </xdr:cNvPr>
        <xdr:cNvSpPr txBox="1"/>
      </xdr:nvSpPr>
      <xdr:spPr>
        <a:xfrm>
          <a:off x="3582044"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102888</xdr:rowOff>
    </xdr:from>
    <xdr:ext cx="405111" cy="259045"/>
    <xdr:sp macro="" textlink="">
      <xdr:nvSpPr>
        <xdr:cNvPr id="320" name="n_2mainValue【福祉施設】&#10;有形固定資産減価償却率">
          <a:extLst>
            <a:ext uri="{FF2B5EF4-FFF2-40B4-BE49-F238E27FC236}">
              <a16:creationId xmlns:a16="http://schemas.microsoft.com/office/drawing/2014/main" id="{845EF136-FC4B-4E75-868A-63FE4A5B492E}"/>
            </a:ext>
          </a:extLst>
        </xdr:cNvPr>
        <xdr:cNvSpPr txBox="1"/>
      </xdr:nvSpPr>
      <xdr:spPr>
        <a:xfrm>
          <a:off x="27057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68597</xdr:rowOff>
    </xdr:from>
    <xdr:ext cx="405111" cy="259045"/>
    <xdr:sp macro="" textlink="">
      <xdr:nvSpPr>
        <xdr:cNvPr id="321" name="n_3mainValue【福祉施設】&#10;有形固定資産減価償却率">
          <a:extLst>
            <a:ext uri="{FF2B5EF4-FFF2-40B4-BE49-F238E27FC236}">
              <a16:creationId xmlns:a16="http://schemas.microsoft.com/office/drawing/2014/main" id="{26C85A0C-1FCD-423B-8431-EA7CA5A27869}"/>
            </a:ext>
          </a:extLst>
        </xdr:cNvPr>
        <xdr:cNvSpPr txBox="1"/>
      </xdr:nvSpPr>
      <xdr:spPr>
        <a:xfrm>
          <a:off x="181674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34307</xdr:rowOff>
    </xdr:from>
    <xdr:ext cx="405111" cy="259045"/>
    <xdr:sp macro="" textlink="">
      <xdr:nvSpPr>
        <xdr:cNvPr id="322" name="n_4mainValue【福祉施設】&#10;有形固定資産減価償却率">
          <a:extLst>
            <a:ext uri="{FF2B5EF4-FFF2-40B4-BE49-F238E27FC236}">
              <a16:creationId xmlns:a16="http://schemas.microsoft.com/office/drawing/2014/main" id="{BCF0FD3D-5D58-4B9F-A52E-2B8CEC70A964}"/>
            </a:ext>
          </a:extLst>
        </xdr:cNvPr>
        <xdr:cNvSpPr txBox="1"/>
      </xdr:nvSpPr>
      <xdr:spPr>
        <a:xfrm>
          <a:off x="9277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6E9DADBF-2D60-42CB-ADEE-206AF1D421A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290E6458-567F-441F-A001-EB646F22B0C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A8E98275-592A-4FA5-ADC3-D014F0A74D2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175CF1B8-54CF-4283-B86E-728B2DC39AB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ADB23E8C-8ECA-4D6C-B3D3-01B81BE16DD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6E3E9FF6-A646-4116-8666-29632B6F3E1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E337F132-B665-4580-88E3-31919B6F111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24B94C3-2D40-41BE-A357-FE9E60F501E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321BE07B-F116-4AF7-90AF-9E8C7806D83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CA2023BB-DED8-4C2C-ACED-37C61F83C0F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D35FE092-634B-4542-B102-13B96DA5A58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76DA8B6D-B457-495C-9EA2-D7199791E59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CBA9CC7D-A0AA-48FD-BCBB-4F96FE22C0D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898B6F1C-F104-4088-B273-D8544AA484B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CBB33766-F5F0-4821-910E-9E045032FA8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E799FC06-DAA9-4FD0-955C-CD319754F1E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81C34DEE-FF4B-4018-B4EC-563B61A9714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F5F345AC-8969-480B-AA03-F26E285CD09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39E97F95-ABB6-431C-BE8F-A2D2450B9EB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B4455371-948E-4A6D-B452-E869EC6B8F7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FE3F01CD-DE56-4B97-9788-0C73BA1C427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DADFCC89-6E2C-45C4-8114-2802706068C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6938784B-2C38-4602-A626-6A1F7FACDFE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138430</xdr:rowOff>
    </xdr:from>
    <xdr:to>
      <xdr:col>54</xdr:col>
      <xdr:colOff>189865</xdr:colOff>
      <xdr:row>86</xdr:row>
      <xdr:rowOff>107950</xdr:rowOff>
    </xdr:to>
    <xdr:cxnSp macro="">
      <xdr:nvCxnSpPr>
        <xdr:cNvPr id="346" name="直線コネクタ 345">
          <a:extLst>
            <a:ext uri="{FF2B5EF4-FFF2-40B4-BE49-F238E27FC236}">
              <a16:creationId xmlns:a16="http://schemas.microsoft.com/office/drawing/2014/main" id="{5177BD76-4D07-4976-A709-C40D29DAE1DE}"/>
            </a:ext>
          </a:extLst>
        </xdr:cNvPr>
        <xdr:cNvCxnSpPr/>
      </xdr:nvCxnSpPr>
      <xdr:spPr>
        <a:xfrm flipV="1">
          <a:off x="10476865" y="1351153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7" name="【福祉施設】&#10;一人当たり面積最小値テキスト">
          <a:extLst>
            <a:ext uri="{FF2B5EF4-FFF2-40B4-BE49-F238E27FC236}">
              <a16:creationId xmlns:a16="http://schemas.microsoft.com/office/drawing/2014/main" id="{9C73504F-E30A-45DB-AED2-7B5ABED1FBB2}"/>
            </a:ext>
          </a:extLst>
        </xdr:cNvPr>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8" name="直線コネクタ 347">
          <a:extLst>
            <a:ext uri="{FF2B5EF4-FFF2-40B4-BE49-F238E27FC236}">
              <a16:creationId xmlns:a16="http://schemas.microsoft.com/office/drawing/2014/main" id="{35BB23B1-38BF-46E8-AA02-C3387BF646A4}"/>
            </a:ext>
          </a:extLst>
        </xdr:cNvPr>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85107</xdr:rowOff>
    </xdr:from>
    <xdr:ext cx="469744" cy="259045"/>
    <xdr:sp macro="" textlink="">
      <xdr:nvSpPr>
        <xdr:cNvPr id="349" name="【福祉施設】&#10;一人当たり面積最大値テキスト">
          <a:extLst>
            <a:ext uri="{FF2B5EF4-FFF2-40B4-BE49-F238E27FC236}">
              <a16:creationId xmlns:a16="http://schemas.microsoft.com/office/drawing/2014/main" id="{860310C6-1EA0-4979-8770-21A4DB26F55F}"/>
            </a:ext>
          </a:extLst>
        </xdr:cNvPr>
        <xdr:cNvSpPr txBox="1"/>
      </xdr:nvSpPr>
      <xdr:spPr>
        <a:xfrm>
          <a:off x="10515600" y="1328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138430</xdr:rowOff>
    </xdr:from>
    <xdr:to>
      <xdr:col>55</xdr:col>
      <xdr:colOff>88900</xdr:colOff>
      <xdr:row>78</xdr:row>
      <xdr:rowOff>138430</xdr:rowOff>
    </xdr:to>
    <xdr:cxnSp macro="">
      <xdr:nvCxnSpPr>
        <xdr:cNvPr id="350" name="直線コネクタ 349">
          <a:extLst>
            <a:ext uri="{FF2B5EF4-FFF2-40B4-BE49-F238E27FC236}">
              <a16:creationId xmlns:a16="http://schemas.microsoft.com/office/drawing/2014/main" id="{33EF7579-B4D1-4D7E-B98B-21E06F7C4827}"/>
            </a:ext>
          </a:extLst>
        </xdr:cNvPr>
        <xdr:cNvCxnSpPr/>
      </xdr:nvCxnSpPr>
      <xdr:spPr>
        <a:xfrm>
          <a:off x="10388600" y="1351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60977</xdr:rowOff>
    </xdr:from>
    <xdr:ext cx="469744" cy="259045"/>
    <xdr:sp macro="" textlink="">
      <xdr:nvSpPr>
        <xdr:cNvPr id="351" name="【福祉施設】&#10;一人当たり面積平均値テキスト">
          <a:extLst>
            <a:ext uri="{FF2B5EF4-FFF2-40B4-BE49-F238E27FC236}">
              <a16:creationId xmlns:a16="http://schemas.microsoft.com/office/drawing/2014/main" id="{A6526A5B-4880-42F1-B183-47EA3B80A2FE}"/>
            </a:ext>
          </a:extLst>
        </xdr:cNvPr>
        <xdr:cNvSpPr txBox="1"/>
      </xdr:nvSpPr>
      <xdr:spPr>
        <a:xfrm>
          <a:off x="10515600" y="14462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38100</xdr:rowOff>
    </xdr:from>
    <xdr:to>
      <xdr:col>55</xdr:col>
      <xdr:colOff>50800</xdr:colOff>
      <xdr:row>85</xdr:row>
      <xdr:rowOff>139700</xdr:rowOff>
    </xdr:to>
    <xdr:sp macro="" textlink="">
      <xdr:nvSpPr>
        <xdr:cNvPr id="352" name="フローチャート: 判断 351">
          <a:extLst>
            <a:ext uri="{FF2B5EF4-FFF2-40B4-BE49-F238E27FC236}">
              <a16:creationId xmlns:a16="http://schemas.microsoft.com/office/drawing/2014/main" id="{FC4D0F13-67CA-4182-8676-F11204800D93}"/>
            </a:ext>
          </a:extLst>
        </xdr:cNvPr>
        <xdr:cNvSpPr/>
      </xdr:nvSpPr>
      <xdr:spPr>
        <a:xfrm>
          <a:off x="104267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48261</xdr:rowOff>
    </xdr:from>
    <xdr:to>
      <xdr:col>50</xdr:col>
      <xdr:colOff>165100</xdr:colOff>
      <xdr:row>85</xdr:row>
      <xdr:rowOff>149861</xdr:rowOff>
    </xdr:to>
    <xdr:sp macro="" textlink="">
      <xdr:nvSpPr>
        <xdr:cNvPr id="353" name="フローチャート: 判断 352">
          <a:extLst>
            <a:ext uri="{FF2B5EF4-FFF2-40B4-BE49-F238E27FC236}">
              <a16:creationId xmlns:a16="http://schemas.microsoft.com/office/drawing/2014/main" id="{DC7E9F3B-EEB0-431A-9CD2-42138B009A8A}"/>
            </a:ext>
          </a:extLst>
        </xdr:cNvPr>
        <xdr:cNvSpPr/>
      </xdr:nvSpPr>
      <xdr:spPr>
        <a:xfrm>
          <a:off x="9588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46989</xdr:rowOff>
    </xdr:from>
    <xdr:to>
      <xdr:col>46</xdr:col>
      <xdr:colOff>38100</xdr:colOff>
      <xdr:row>85</xdr:row>
      <xdr:rowOff>148589</xdr:rowOff>
    </xdr:to>
    <xdr:sp macro="" textlink="">
      <xdr:nvSpPr>
        <xdr:cNvPr id="354" name="フローチャート: 判断 353">
          <a:extLst>
            <a:ext uri="{FF2B5EF4-FFF2-40B4-BE49-F238E27FC236}">
              <a16:creationId xmlns:a16="http://schemas.microsoft.com/office/drawing/2014/main" id="{96A9DB5D-4758-4B45-A28B-B203D96B6D49}"/>
            </a:ext>
          </a:extLst>
        </xdr:cNvPr>
        <xdr:cNvSpPr/>
      </xdr:nvSpPr>
      <xdr:spPr>
        <a:xfrm>
          <a:off x="8699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50800</xdr:rowOff>
    </xdr:from>
    <xdr:to>
      <xdr:col>41</xdr:col>
      <xdr:colOff>101600</xdr:colOff>
      <xdr:row>85</xdr:row>
      <xdr:rowOff>152400</xdr:rowOff>
    </xdr:to>
    <xdr:sp macro="" textlink="">
      <xdr:nvSpPr>
        <xdr:cNvPr id="355" name="フローチャート: 判断 354">
          <a:extLst>
            <a:ext uri="{FF2B5EF4-FFF2-40B4-BE49-F238E27FC236}">
              <a16:creationId xmlns:a16="http://schemas.microsoft.com/office/drawing/2014/main" id="{F5CB286E-40E6-4301-A3EE-C9A104F8BEC7}"/>
            </a:ext>
          </a:extLst>
        </xdr:cNvPr>
        <xdr:cNvSpPr/>
      </xdr:nvSpPr>
      <xdr:spPr>
        <a:xfrm>
          <a:off x="7810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40639</xdr:rowOff>
    </xdr:from>
    <xdr:to>
      <xdr:col>36</xdr:col>
      <xdr:colOff>165100</xdr:colOff>
      <xdr:row>85</xdr:row>
      <xdr:rowOff>142239</xdr:rowOff>
    </xdr:to>
    <xdr:sp macro="" textlink="">
      <xdr:nvSpPr>
        <xdr:cNvPr id="356" name="フローチャート: 判断 355">
          <a:extLst>
            <a:ext uri="{FF2B5EF4-FFF2-40B4-BE49-F238E27FC236}">
              <a16:creationId xmlns:a16="http://schemas.microsoft.com/office/drawing/2014/main" id="{D47A71E7-3A56-467A-AEA7-6E53AFA9A728}"/>
            </a:ext>
          </a:extLst>
        </xdr:cNvPr>
        <xdr:cNvSpPr/>
      </xdr:nvSpPr>
      <xdr:spPr>
        <a:xfrm>
          <a:off x="6921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D2073A5-65F1-4E6B-9612-D0F8B88CB96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0F0244A-CCAF-444D-AA6A-94409CEF256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3A931BF-3B35-4388-8BFE-E45E51A4D92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51E13C3-3F31-4535-B1F0-752107AEE87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6334993C-E527-474D-B4CA-54BA4B7D843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43180</xdr:rowOff>
    </xdr:from>
    <xdr:to>
      <xdr:col>55</xdr:col>
      <xdr:colOff>50800</xdr:colOff>
      <xdr:row>86</xdr:row>
      <xdr:rowOff>144780</xdr:rowOff>
    </xdr:to>
    <xdr:sp macro="" textlink="">
      <xdr:nvSpPr>
        <xdr:cNvPr id="362" name="楕円 361">
          <a:extLst>
            <a:ext uri="{FF2B5EF4-FFF2-40B4-BE49-F238E27FC236}">
              <a16:creationId xmlns:a16="http://schemas.microsoft.com/office/drawing/2014/main" id="{ECA2E6B7-46F4-41AA-A44C-8582A766FA1D}"/>
            </a:ext>
          </a:extLst>
        </xdr:cNvPr>
        <xdr:cNvSpPr/>
      </xdr:nvSpPr>
      <xdr:spPr>
        <a:xfrm>
          <a:off x="10426700" y="1478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129557</xdr:rowOff>
    </xdr:from>
    <xdr:ext cx="469744" cy="259045"/>
    <xdr:sp macro="" textlink="">
      <xdr:nvSpPr>
        <xdr:cNvPr id="363" name="【福祉施設】&#10;一人当たり面積該当値テキスト">
          <a:extLst>
            <a:ext uri="{FF2B5EF4-FFF2-40B4-BE49-F238E27FC236}">
              <a16:creationId xmlns:a16="http://schemas.microsoft.com/office/drawing/2014/main" id="{1BCA4C72-31C7-4A5C-B717-FE1705CFB7A4}"/>
            </a:ext>
          </a:extLst>
        </xdr:cNvPr>
        <xdr:cNvSpPr txBox="1"/>
      </xdr:nvSpPr>
      <xdr:spPr>
        <a:xfrm>
          <a:off x="10515600"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19050</xdr:rowOff>
    </xdr:from>
    <xdr:to>
      <xdr:col>50</xdr:col>
      <xdr:colOff>165100</xdr:colOff>
      <xdr:row>86</xdr:row>
      <xdr:rowOff>120650</xdr:rowOff>
    </xdr:to>
    <xdr:sp macro="" textlink="">
      <xdr:nvSpPr>
        <xdr:cNvPr id="364" name="楕円 363">
          <a:extLst>
            <a:ext uri="{FF2B5EF4-FFF2-40B4-BE49-F238E27FC236}">
              <a16:creationId xmlns:a16="http://schemas.microsoft.com/office/drawing/2014/main" id="{E3CD9322-A62B-470D-96F3-AEB7DCFD3569}"/>
            </a:ext>
          </a:extLst>
        </xdr:cNvPr>
        <xdr:cNvSpPr/>
      </xdr:nvSpPr>
      <xdr:spPr>
        <a:xfrm>
          <a:off x="9588500" y="1476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69850</xdr:rowOff>
    </xdr:from>
    <xdr:to>
      <xdr:col>55</xdr:col>
      <xdr:colOff>0</xdr:colOff>
      <xdr:row>86</xdr:row>
      <xdr:rowOff>93980</xdr:rowOff>
    </xdr:to>
    <xdr:cxnSp macro="">
      <xdr:nvCxnSpPr>
        <xdr:cNvPr id="365" name="直線コネクタ 364">
          <a:extLst>
            <a:ext uri="{FF2B5EF4-FFF2-40B4-BE49-F238E27FC236}">
              <a16:creationId xmlns:a16="http://schemas.microsoft.com/office/drawing/2014/main" id="{A3B7FF1C-1B4C-46AA-9345-72B78E7DE6DD}"/>
            </a:ext>
          </a:extLst>
        </xdr:cNvPr>
        <xdr:cNvCxnSpPr/>
      </xdr:nvCxnSpPr>
      <xdr:spPr>
        <a:xfrm>
          <a:off x="9639300" y="148145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19050</xdr:rowOff>
    </xdr:from>
    <xdr:to>
      <xdr:col>46</xdr:col>
      <xdr:colOff>38100</xdr:colOff>
      <xdr:row>86</xdr:row>
      <xdr:rowOff>120650</xdr:rowOff>
    </xdr:to>
    <xdr:sp macro="" textlink="">
      <xdr:nvSpPr>
        <xdr:cNvPr id="366" name="楕円 365">
          <a:extLst>
            <a:ext uri="{FF2B5EF4-FFF2-40B4-BE49-F238E27FC236}">
              <a16:creationId xmlns:a16="http://schemas.microsoft.com/office/drawing/2014/main" id="{67AAA228-2DAA-491A-ABAE-F7CBB2CE8447}"/>
            </a:ext>
          </a:extLst>
        </xdr:cNvPr>
        <xdr:cNvSpPr/>
      </xdr:nvSpPr>
      <xdr:spPr>
        <a:xfrm>
          <a:off x="8699500" y="1476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69850</xdr:rowOff>
    </xdr:from>
    <xdr:to>
      <xdr:col>50</xdr:col>
      <xdr:colOff>114300</xdr:colOff>
      <xdr:row>86</xdr:row>
      <xdr:rowOff>69850</xdr:rowOff>
    </xdr:to>
    <xdr:cxnSp macro="">
      <xdr:nvCxnSpPr>
        <xdr:cNvPr id="367" name="直線コネクタ 366">
          <a:extLst>
            <a:ext uri="{FF2B5EF4-FFF2-40B4-BE49-F238E27FC236}">
              <a16:creationId xmlns:a16="http://schemas.microsoft.com/office/drawing/2014/main" id="{86A785A1-44C6-45F6-B9B8-2657202330CE}"/>
            </a:ext>
          </a:extLst>
        </xdr:cNvPr>
        <xdr:cNvCxnSpPr/>
      </xdr:nvCxnSpPr>
      <xdr:spPr>
        <a:xfrm>
          <a:off x="8750300" y="14814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20320</xdr:rowOff>
    </xdr:from>
    <xdr:to>
      <xdr:col>41</xdr:col>
      <xdr:colOff>101600</xdr:colOff>
      <xdr:row>86</xdr:row>
      <xdr:rowOff>121920</xdr:rowOff>
    </xdr:to>
    <xdr:sp macro="" textlink="">
      <xdr:nvSpPr>
        <xdr:cNvPr id="368" name="楕円 367">
          <a:extLst>
            <a:ext uri="{FF2B5EF4-FFF2-40B4-BE49-F238E27FC236}">
              <a16:creationId xmlns:a16="http://schemas.microsoft.com/office/drawing/2014/main" id="{1D04BA59-3BEB-41C5-9491-BCDD6507E3CC}"/>
            </a:ext>
          </a:extLst>
        </xdr:cNvPr>
        <xdr:cNvSpPr/>
      </xdr:nvSpPr>
      <xdr:spPr>
        <a:xfrm>
          <a:off x="7810500" y="1476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69850</xdr:rowOff>
    </xdr:from>
    <xdr:to>
      <xdr:col>45</xdr:col>
      <xdr:colOff>177800</xdr:colOff>
      <xdr:row>86</xdr:row>
      <xdr:rowOff>71120</xdr:rowOff>
    </xdr:to>
    <xdr:cxnSp macro="">
      <xdr:nvCxnSpPr>
        <xdr:cNvPr id="369" name="直線コネクタ 368">
          <a:extLst>
            <a:ext uri="{FF2B5EF4-FFF2-40B4-BE49-F238E27FC236}">
              <a16:creationId xmlns:a16="http://schemas.microsoft.com/office/drawing/2014/main" id="{E06226EF-BA92-45D6-8440-0A1F924F93F0}"/>
            </a:ext>
          </a:extLst>
        </xdr:cNvPr>
        <xdr:cNvCxnSpPr/>
      </xdr:nvCxnSpPr>
      <xdr:spPr>
        <a:xfrm flipV="1">
          <a:off x="7861300" y="148145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20320</xdr:rowOff>
    </xdr:from>
    <xdr:to>
      <xdr:col>36</xdr:col>
      <xdr:colOff>165100</xdr:colOff>
      <xdr:row>86</xdr:row>
      <xdr:rowOff>121920</xdr:rowOff>
    </xdr:to>
    <xdr:sp macro="" textlink="">
      <xdr:nvSpPr>
        <xdr:cNvPr id="370" name="楕円 369">
          <a:extLst>
            <a:ext uri="{FF2B5EF4-FFF2-40B4-BE49-F238E27FC236}">
              <a16:creationId xmlns:a16="http://schemas.microsoft.com/office/drawing/2014/main" id="{6F74E9BC-B870-43D6-812D-CEC87AD743B4}"/>
            </a:ext>
          </a:extLst>
        </xdr:cNvPr>
        <xdr:cNvSpPr/>
      </xdr:nvSpPr>
      <xdr:spPr>
        <a:xfrm>
          <a:off x="6921500" y="1476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71120</xdr:rowOff>
    </xdr:from>
    <xdr:to>
      <xdr:col>41</xdr:col>
      <xdr:colOff>50800</xdr:colOff>
      <xdr:row>86</xdr:row>
      <xdr:rowOff>71120</xdr:rowOff>
    </xdr:to>
    <xdr:cxnSp macro="">
      <xdr:nvCxnSpPr>
        <xdr:cNvPr id="371" name="直線コネクタ 370">
          <a:extLst>
            <a:ext uri="{FF2B5EF4-FFF2-40B4-BE49-F238E27FC236}">
              <a16:creationId xmlns:a16="http://schemas.microsoft.com/office/drawing/2014/main" id="{06562D70-E056-417D-BEEF-3527CB2108A8}"/>
            </a:ext>
          </a:extLst>
        </xdr:cNvPr>
        <xdr:cNvCxnSpPr/>
      </xdr:nvCxnSpPr>
      <xdr:spPr>
        <a:xfrm>
          <a:off x="6972300" y="14815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166388</xdr:rowOff>
    </xdr:from>
    <xdr:ext cx="469744" cy="259045"/>
    <xdr:sp macro="" textlink="">
      <xdr:nvSpPr>
        <xdr:cNvPr id="372" name="n_1aveValue【福祉施設】&#10;一人当たり面積">
          <a:extLst>
            <a:ext uri="{FF2B5EF4-FFF2-40B4-BE49-F238E27FC236}">
              <a16:creationId xmlns:a16="http://schemas.microsoft.com/office/drawing/2014/main" id="{D0BB97B2-DD17-4F4E-8F4E-BDA0D0A944CA}"/>
            </a:ext>
          </a:extLst>
        </xdr:cNvPr>
        <xdr:cNvSpPr txBox="1"/>
      </xdr:nvSpPr>
      <xdr:spPr>
        <a:xfrm>
          <a:off x="9391727" y="1439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165116</xdr:rowOff>
    </xdr:from>
    <xdr:ext cx="469744" cy="259045"/>
    <xdr:sp macro="" textlink="">
      <xdr:nvSpPr>
        <xdr:cNvPr id="373" name="n_2aveValue【福祉施設】&#10;一人当たり面積">
          <a:extLst>
            <a:ext uri="{FF2B5EF4-FFF2-40B4-BE49-F238E27FC236}">
              <a16:creationId xmlns:a16="http://schemas.microsoft.com/office/drawing/2014/main" id="{552088EE-12BF-42B4-8F12-B7F9F07AC7A5}"/>
            </a:ext>
          </a:extLst>
        </xdr:cNvPr>
        <xdr:cNvSpPr txBox="1"/>
      </xdr:nvSpPr>
      <xdr:spPr>
        <a:xfrm>
          <a:off x="85154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168927</xdr:rowOff>
    </xdr:from>
    <xdr:ext cx="469744" cy="259045"/>
    <xdr:sp macro="" textlink="">
      <xdr:nvSpPr>
        <xdr:cNvPr id="374" name="n_3aveValue【福祉施設】&#10;一人当たり面積">
          <a:extLst>
            <a:ext uri="{FF2B5EF4-FFF2-40B4-BE49-F238E27FC236}">
              <a16:creationId xmlns:a16="http://schemas.microsoft.com/office/drawing/2014/main" id="{93B84D81-7AED-48F9-90F6-860493968D2A}"/>
            </a:ext>
          </a:extLst>
        </xdr:cNvPr>
        <xdr:cNvSpPr txBox="1"/>
      </xdr:nvSpPr>
      <xdr:spPr>
        <a:xfrm>
          <a:off x="762642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158766</xdr:rowOff>
    </xdr:from>
    <xdr:ext cx="469744" cy="259045"/>
    <xdr:sp macro="" textlink="">
      <xdr:nvSpPr>
        <xdr:cNvPr id="375" name="n_4aveValue【福祉施設】&#10;一人当たり面積">
          <a:extLst>
            <a:ext uri="{FF2B5EF4-FFF2-40B4-BE49-F238E27FC236}">
              <a16:creationId xmlns:a16="http://schemas.microsoft.com/office/drawing/2014/main" id="{5F53F9D1-2FEB-4857-827A-CD7887BF3317}"/>
            </a:ext>
          </a:extLst>
        </xdr:cNvPr>
        <xdr:cNvSpPr txBox="1"/>
      </xdr:nvSpPr>
      <xdr:spPr>
        <a:xfrm>
          <a:off x="6737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111777</xdr:rowOff>
    </xdr:from>
    <xdr:ext cx="469744" cy="259045"/>
    <xdr:sp macro="" textlink="">
      <xdr:nvSpPr>
        <xdr:cNvPr id="376" name="n_1mainValue【福祉施設】&#10;一人当たり面積">
          <a:extLst>
            <a:ext uri="{FF2B5EF4-FFF2-40B4-BE49-F238E27FC236}">
              <a16:creationId xmlns:a16="http://schemas.microsoft.com/office/drawing/2014/main" id="{83526FF1-C0D6-4AF4-9986-F1BBC02CD2A2}"/>
            </a:ext>
          </a:extLst>
        </xdr:cNvPr>
        <xdr:cNvSpPr txBox="1"/>
      </xdr:nvSpPr>
      <xdr:spPr>
        <a:xfrm>
          <a:off x="9391727"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111777</xdr:rowOff>
    </xdr:from>
    <xdr:ext cx="469744" cy="259045"/>
    <xdr:sp macro="" textlink="">
      <xdr:nvSpPr>
        <xdr:cNvPr id="377" name="n_2mainValue【福祉施設】&#10;一人当たり面積">
          <a:extLst>
            <a:ext uri="{FF2B5EF4-FFF2-40B4-BE49-F238E27FC236}">
              <a16:creationId xmlns:a16="http://schemas.microsoft.com/office/drawing/2014/main" id="{AC6349A4-9B1F-441F-ACB3-A734B30E0DB1}"/>
            </a:ext>
          </a:extLst>
        </xdr:cNvPr>
        <xdr:cNvSpPr txBox="1"/>
      </xdr:nvSpPr>
      <xdr:spPr>
        <a:xfrm>
          <a:off x="8515427"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113047</xdr:rowOff>
    </xdr:from>
    <xdr:ext cx="469744" cy="259045"/>
    <xdr:sp macro="" textlink="">
      <xdr:nvSpPr>
        <xdr:cNvPr id="378" name="n_3mainValue【福祉施設】&#10;一人当たり面積">
          <a:extLst>
            <a:ext uri="{FF2B5EF4-FFF2-40B4-BE49-F238E27FC236}">
              <a16:creationId xmlns:a16="http://schemas.microsoft.com/office/drawing/2014/main" id="{69B9EA93-53F7-4EB2-A6EB-E1947ACF3DF6}"/>
            </a:ext>
          </a:extLst>
        </xdr:cNvPr>
        <xdr:cNvSpPr txBox="1"/>
      </xdr:nvSpPr>
      <xdr:spPr>
        <a:xfrm>
          <a:off x="7626427" y="1485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113047</xdr:rowOff>
    </xdr:from>
    <xdr:ext cx="469744" cy="259045"/>
    <xdr:sp macro="" textlink="">
      <xdr:nvSpPr>
        <xdr:cNvPr id="379" name="n_4mainValue【福祉施設】&#10;一人当たり面積">
          <a:extLst>
            <a:ext uri="{FF2B5EF4-FFF2-40B4-BE49-F238E27FC236}">
              <a16:creationId xmlns:a16="http://schemas.microsoft.com/office/drawing/2014/main" id="{5F79BF1F-FA03-4CB7-9F2A-63488671545D}"/>
            </a:ext>
          </a:extLst>
        </xdr:cNvPr>
        <xdr:cNvSpPr txBox="1"/>
      </xdr:nvSpPr>
      <xdr:spPr>
        <a:xfrm>
          <a:off x="6737427" y="1485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7DF6A8F0-C1F1-4920-9475-20910095E47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1547452F-813D-4D8C-8E23-23C86946D74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1BF6D143-27E6-4DCB-B494-4E80AA17102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BB34EA32-769D-46AD-BFAF-96F58981C40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3D8405CB-B411-4CAC-8EE2-EB9CF84A5A2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2B625154-A1A9-4D2B-BB7C-9D9D312A4FE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B6014809-D613-4A2F-9F3F-BC33A5F33AD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F4BC63C5-569D-4C88-87FE-4A620A0D7D7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1306439E-AF43-4692-84A9-D18CB8F4581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020F8742-C79C-48F5-B788-A743C2F0B49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53E199F7-964D-4EE2-844E-847D451CFB1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BDBFC7B0-5D02-448F-8D6A-8C622D19143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6AE54954-12E1-41B9-89A7-110FBC451B1C}"/>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70498300-C033-40FC-8D30-71C7FD12642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FEE4B9AF-79D1-40DF-B1B7-1E18C9D2C26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DE1CAA82-0BC8-4E83-9725-67FA2C84593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5D0157AC-241F-4C64-9357-8C7B96B9970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7BAB31C7-2123-4C61-B06E-DF1363FC304D}"/>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13FB02FC-DE5F-4A54-A448-2EEEF00B831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29B442CF-5202-489A-B213-87C70ED7B34A}"/>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CDEF2A92-3DA9-4B34-975C-208315CD5D5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6DC89E35-3597-466D-9360-8F269DD148A3}"/>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E45DDC9A-1CC3-428F-AF28-949A95EF7F2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8E4B326C-D5E8-4237-BE12-D7FEF7F0605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89FD4F0E-4280-484D-B570-62803A75313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6AFA5B23-19D9-4866-82D9-47D577644FFD}"/>
            </a:ext>
          </a:extLst>
        </xdr:cNvPr>
        <xdr:cNvCxnSpPr/>
      </xdr:nvCxnSpPr>
      <xdr:spPr>
        <a:xfrm flipV="1">
          <a:off x="4634865"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a:extLst>
            <a:ext uri="{FF2B5EF4-FFF2-40B4-BE49-F238E27FC236}">
              <a16:creationId xmlns:a16="http://schemas.microsoft.com/office/drawing/2014/main" id="{E24B9855-1E44-4360-8834-391EB03BA13B}"/>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B6729CA6-E875-4223-B51C-50B859CD6541}"/>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408" name="【市民会館】&#10;有形固定資産減価償却率最大値テキスト">
          <a:extLst>
            <a:ext uri="{FF2B5EF4-FFF2-40B4-BE49-F238E27FC236}">
              <a16:creationId xmlns:a16="http://schemas.microsoft.com/office/drawing/2014/main" id="{094CDF51-B749-4EAE-BAD8-60879276F95A}"/>
            </a:ext>
          </a:extLst>
        </xdr:cNvPr>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409" name="直線コネクタ 408">
          <a:extLst>
            <a:ext uri="{FF2B5EF4-FFF2-40B4-BE49-F238E27FC236}">
              <a16:creationId xmlns:a16="http://schemas.microsoft.com/office/drawing/2014/main" id="{CC0E6E50-B208-4BF5-A8DE-C98AE61143BC}"/>
            </a:ext>
          </a:extLst>
        </xdr:cNvPr>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69504</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809D92B3-7B6B-4DFE-BE71-C04522FB2E04}"/>
            </a:ext>
          </a:extLst>
        </xdr:cNvPr>
        <xdr:cNvSpPr txBox="1"/>
      </xdr:nvSpPr>
      <xdr:spPr>
        <a:xfrm>
          <a:off x="4673600" y="17728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46627</xdr:rowOff>
    </xdr:from>
    <xdr:to>
      <xdr:col>24</xdr:col>
      <xdr:colOff>114300</xdr:colOff>
      <xdr:row>104</xdr:row>
      <xdr:rowOff>148227</xdr:rowOff>
    </xdr:to>
    <xdr:sp macro="" textlink="">
      <xdr:nvSpPr>
        <xdr:cNvPr id="411" name="フローチャート: 判断 410">
          <a:extLst>
            <a:ext uri="{FF2B5EF4-FFF2-40B4-BE49-F238E27FC236}">
              <a16:creationId xmlns:a16="http://schemas.microsoft.com/office/drawing/2014/main" id="{30D0B923-EC1C-42BC-BC0F-08817F4D3618}"/>
            </a:ext>
          </a:extLst>
        </xdr:cNvPr>
        <xdr:cNvSpPr/>
      </xdr:nvSpPr>
      <xdr:spPr>
        <a:xfrm>
          <a:off x="45847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412" name="フローチャート: 判断 411">
          <a:extLst>
            <a:ext uri="{FF2B5EF4-FFF2-40B4-BE49-F238E27FC236}">
              <a16:creationId xmlns:a16="http://schemas.microsoft.com/office/drawing/2014/main" id="{A2BEED82-7E39-42F7-8A37-5B2364E72866}"/>
            </a:ext>
          </a:extLst>
        </xdr:cNvPr>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10705</xdr:rowOff>
    </xdr:from>
    <xdr:to>
      <xdr:col>15</xdr:col>
      <xdr:colOff>101600</xdr:colOff>
      <xdr:row>104</xdr:row>
      <xdr:rowOff>112305</xdr:rowOff>
    </xdr:to>
    <xdr:sp macro="" textlink="">
      <xdr:nvSpPr>
        <xdr:cNvPr id="413" name="フローチャート: 判断 412">
          <a:extLst>
            <a:ext uri="{FF2B5EF4-FFF2-40B4-BE49-F238E27FC236}">
              <a16:creationId xmlns:a16="http://schemas.microsoft.com/office/drawing/2014/main" id="{6BE9132E-398F-43BB-ABC1-2B0CD4B453BB}"/>
            </a:ext>
          </a:extLst>
        </xdr:cNvPr>
        <xdr:cNvSpPr/>
      </xdr:nvSpPr>
      <xdr:spPr>
        <a:xfrm>
          <a:off x="2857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5806</xdr:rowOff>
    </xdr:from>
    <xdr:to>
      <xdr:col>10</xdr:col>
      <xdr:colOff>165100</xdr:colOff>
      <xdr:row>104</xdr:row>
      <xdr:rowOff>107406</xdr:rowOff>
    </xdr:to>
    <xdr:sp macro="" textlink="">
      <xdr:nvSpPr>
        <xdr:cNvPr id="414" name="フローチャート: 判断 413">
          <a:extLst>
            <a:ext uri="{FF2B5EF4-FFF2-40B4-BE49-F238E27FC236}">
              <a16:creationId xmlns:a16="http://schemas.microsoft.com/office/drawing/2014/main" id="{A17A1BD6-18A4-490C-A736-D35BE96DB392}"/>
            </a:ext>
          </a:extLst>
        </xdr:cNvPr>
        <xdr:cNvSpPr/>
      </xdr:nvSpPr>
      <xdr:spPr>
        <a:xfrm>
          <a:off x="1968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2539</xdr:rowOff>
    </xdr:from>
    <xdr:to>
      <xdr:col>6</xdr:col>
      <xdr:colOff>38100</xdr:colOff>
      <xdr:row>104</xdr:row>
      <xdr:rowOff>104139</xdr:rowOff>
    </xdr:to>
    <xdr:sp macro="" textlink="">
      <xdr:nvSpPr>
        <xdr:cNvPr id="415" name="フローチャート: 判断 414">
          <a:extLst>
            <a:ext uri="{FF2B5EF4-FFF2-40B4-BE49-F238E27FC236}">
              <a16:creationId xmlns:a16="http://schemas.microsoft.com/office/drawing/2014/main" id="{A6B09222-E94A-4EC2-802E-E9AF6D853307}"/>
            </a:ext>
          </a:extLst>
        </xdr:cNvPr>
        <xdr:cNvSpPr/>
      </xdr:nvSpPr>
      <xdr:spPr>
        <a:xfrm>
          <a:off x="1079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B858AD0A-F477-41CE-A024-86F1B7559F2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8231704D-B8C6-459B-843A-7450B81F66D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76778D72-BC92-4871-BC21-366D4CF1FFE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4E7CED70-5110-464C-A3BD-D81DFD55E54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CC2DEE0D-8ADF-4ADD-8E67-4F6D7CB6195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89081</xdr:rowOff>
    </xdr:from>
    <xdr:to>
      <xdr:col>24</xdr:col>
      <xdr:colOff>114300</xdr:colOff>
      <xdr:row>105</xdr:row>
      <xdr:rowOff>19231</xdr:rowOff>
    </xdr:to>
    <xdr:sp macro="" textlink="">
      <xdr:nvSpPr>
        <xdr:cNvPr id="421" name="楕円 420">
          <a:extLst>
            <a:ext uri="{FF2B5EF4-FFF2-40B4-BE49-F238E27FC236}">
              <a16:creationId xmlns:a16="http://schemas.microsoft.com/office/drawing/2014/main" id="{617D4B75-02A7-4281-80F6-CA8B2B5420F1}"/>
            </a:ext>
          </a:extLst>
        </xdr:cNvPr>
        <xdr:cNvSpPr/>
      </xdr:nvSpPr>
      <xdr:spPr>
        <a:xfrm>
          <a:off x="4584700" y="179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67508</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390D14E5-8563-4172-9725-6CC491BC3C20}"/>
            </a:ext>
          </a:extLst>
        </xdr:cNvPr>
        <xdr:cNvSpPr txBox="1"/>
      </xdr:nvSpPr>
      <xdr:spPr>
        <a:xfrm>
          <a:off x="4673600" y="1789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59689</xdr:rowOff>
    </xdr:from>
    <xdr:to>
      <xdr:col>20</xdr:col>
      <xdr:colOff>38100</xdr:colOff>
      <xdr:row>104</xdr:row>
      <xdr:rowOff>161289</xdr:rowOff>
    </xdr:to>
    <xdr:sp macro="" textlink="">
      <xdr:nvSpPr>
        <xdr:cNvPr id="423" name="楕円 422">
          <a:extLst>
            <a:ext uri="{FF2B5EF4-FFF2-40B4-BE49-F238E27FC236}">
              <a16:creationId xmlns:a16="http://schemas.microsoft.com/office/drawing/2014/main" id="{F5103278-EEE8-452C-82C3-CB37CD1A94D8}"/>
            </a:ext>
          </a:extLst>
        </xdr:cNvPr>
        <xdr:cNvSpPr/>
      </xdr:nvSpPr>
      <xdr:spPr>
        <a:xfrm>
          <a:off x="3746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110489</xdr:rowOff>
    </xdr:from>
    <xdr:to>
      <xdr:col>24</xdr:col>
      <xdr:colOff>63500</xdr:colOff>
      <xdr:row>104</xdr:row>
      <xdr:rowOff>139881</xdr:rowOff>
    </xdr:to>
    <xdr:cxnSp macro="">
      <xdr:nvCxnSpPr>
        <xdr:cNvPr id="424" name="直線コネクタ 423">
          <a:extLst>
            <a:ext uri="{FF2B5EF4-FFF2-40B4-BE49-F238E27FC236}">
              <a16:creationId xmlns:a16="http://schemas.microsoft.com/office/drawing/2014/main" id="{B71C58E5-93C0-4D9A-9CC0-95B66D3DD01D}"/>
            </a:ext>
          </a:extLst>
        </xdr:cNvPr>
        <xdr:cNvCxnSpPr/>
      </xdr:nvCxnSpPr>
      <xdr:spPr>
        <a:xfrm>
          <a:off x="3797300" y="17941289"/>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30299</xdr:rowOff>
    </xdr:from>
    <xdr:to>
      <xdr:col>15</xdr:col>
      <xdr:colOff>101600</xdr:colOff>
      <xdr:row>104</xdr:row>
      <xdr:rowOff>131899</xdr:rowOff>
    </xdr:to>
    <xdr:sp macro="" textlink="">
      <xdr:nvSpPr>
        <xdr:cNvPr id="425" name="楕円 424">
          <a:extLst>
            <a:ext uri="{FF2B5EF4-FFF2-40B4-BE49-F238E27FC236}">
              <a16:creationId xmlns:a16="http://schemas.microsoft.com/office/drawing/2014/main" id="{D56963FF-50D5-47E5-AD4C-906D189F5257}"/>
            </a:ext>
          </a:extLst>
        </xdr:cNvPr>
        <xdr:cNvSpPr/>
      </xdr:nvSpPr>
      <xdr:spPr>
        <a:xfrm>
          <a:off x="2857500" y="178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81099</xdr:rowOff>
    </xdr:from>
    <xdr:to>
      <xdr:col>19</xdr:col>
      <xdr:colOff>177800</xdr:colOff>
      <xdr:row>104</xdr:row>
      <xdr:rowOff>110489</xdr:rowOff>
    </xdr:to>
    <xdr:cxnSp macro="">
      <xdr:nvCxnSpPr>
        <xdr:cNvPr id="426" name="直線コネクタ 425">
          <a:extLst>
            <a:ext uri="{FF2B5EF4-FFF2-40B4-BE49-F238E27FC236}">
              <a16:creationId xmlns:a16="http://schemas.microsoft.com/office/drawing/2014/main" id="{391E35DB-78FB-4CCC-9FCE-60B2A2E5F2C6}"/>
            </a:ext>
          </a:extLst>
        </xdr:cNvPr>
        <xdr:cNvCxnSpPr/>
      </xdr:nvCxnSpPr>
      <xdr:spPr>
        <a:xfrm>
          <a:off x="2908300" y="17911899"/>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907</xdr:rowOff>
    </xdr:from>
    <xdr:to>
      <xdr:col>10</xdr:col>
      <xdr:colOff>165100</xdr:colOff>
      <xdr:row>104</xdr:row>
      <xdr:rowOff>102507</xdr:rowOff>
    </xdr:to>
    <xdr:sp macro="" textlink="">
      <xdr:nvSpPr>
        <xdr:cNvPr id="427" name="楕円 426">
          <a:extLst>
            <a:ext uri="{FF2B5EF4-FFF2-40B4-BE49-F238E27FC236}">
              <a16:creationId xmlns:a16="http://schemas.microsoft.com/office/drawing/2014/main" id="{CC177DE7-F24D-4480-ACFD-5DF162BA3D6F}"/>
            </a:ext>
          </a:extLst>
        </xdr:cNvPr>
        <xdr:cNvSpPr/>
      </xdr:nvSpPr>
      <xdr:spPr>
        <a:xfrm>
          <a:off x="1968500" y="1783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51707</xdr:rowOff>
    </xdr:from>
    <xdr:to>
      <xdr:col>15</xdr:col>
      <xdr:colOff>50800</xdr:colOff>
      <xdr:row>104</xdr:row>
      <xdr:rowOff>81099</xdr:rowOff>
    </xdr:to>
    <xdr:cxnSp macro="">
      <xdr:nvCxnSpPr>
        <xdr:cNvPr id="428" name="直線コネクタ 427">
          <a:extLst>
            <a:ext uri="{FF2B5EF4-FFF2-40B4-BE49-F238E27FC236}">
              <a16:creationId xmlns:a16="http://schemas.microsoft.com/office/drawing/2014/main" id="{D5140864-AC01-428B-AC2A-75F10922FD08}"/>
            </a:ext>
          </a:extLst>
        </xdr:cNvPr>
        <xdr:cNvCxnSpPr/>
      </xdr:nvCxnSpPr>
      <xdr:spPr>
        <a:xfrm>
          <a:off x="2019300" y="1788250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144599</xdr:rowOff>
    </xdr:from>
    <xdr:to>
      <xdr:col>6</xdr:col>
      <xdr:colOff>38100</xdr:colOff>
      <xdr:row>104</xdr:row>
      <xdr:rowOff>74749</xdr:rowOff>
    </xdr:to>
    <xdr:sp macro="" textlink="">
      <xdr:nvSpPr>
        <xdr:cNvPr id="429" name="楕円 428">
          <a:extLst>
            <a:ext uri="{FF2B5EF4-FFF2-40B4-BE49-F238E27FC236}">
              <a16:creationId xmlns:a16="http://schemas.microsoft.com/office/drawing/2014/main" id="{F25CBA56-1F9A-47BD-B0AA-E104DD6A27A6}"/>
            </a:ext>
          </a:extLst>
        </xdr:cNvPr>
        <xdr:cNvSpPr/>
      </xdr:nvSpPr>
      <xdr:spPr>
        <a:xfrm>
          <a:off x="1079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23949</xdr:rowOff>
    </xdr:from>
    <xdr:to>
      <xdr:col>10</xdr:col>
      <xdr:colOff>114300</xdr:colOff>
      <xdr:row>104</xdr:row>
      <xdr:rowOff>51707</xdr:rowOff>
    </xdr:to>
    <xdr:cxnSp macro="">
      <xdr:nvCxnSpPr>
        <xdr:cNvPr id="430" name="直線コネクタ 429">
          <a:extLst>
            <a:ext uri="{FF2B5EF4-FFF2-40B4-BE49-F238E27FC236}">
              <a16:creationId xmlns:a16="http://schemas.microsoft.com/office/drawing/2014/main" id="{A23FB643-49B6-46D2-A6B8-FCB402A430BB}"/>
            </a:ext>
          </a:extLst>
        </xdr:cNvPr>
        <xdr:cNvCxnSpPr/>
      </xdr:nvCxnSpPr>
      <xdr:spPr>
        <a:xfrm>
          <a:off x="1130300" y="1785474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154957</xdr:rowOff>
    </xdr:from>
    <xdr:ext cx="405111" cy="259045"/>
    <xdr:sp macro="" textlink="">
      <xdr:nvSpPr>
        <xdr:cNvPr id="431" name="n_1aveValue【市民会館】&#10;有形固定資産減価償却率">
          <a:extLst>
            <a:ext uri="{FF2B5EF4-FFF2-40B4-BE49-F238E27FC236}">
              <a16:creationId xmlns:a16="http://schemas.microsoft.com/office/drawing/2014/main" id="{74D0C6CF-2EFA-4F26-AB5A-2B3F629F2244}"/>
            </a:ext>
          </a:extLst>
        </xdr:cNvPr>
        <xdr:cNvSpPr txBox="1"/>
      </xdr:nvSpPr>
      <xdr:spPr>
        <a:xfrm>
          <a:off x="3582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128832</xdr:rowOff>
    </xdr:from>
    <xdr:ext cx="405111" cy="259045"/>
    <xdr:sp macro="" textlink="">
      <xdr:nvSpPr>
        <xdr:cNvPr id="432" name="n_2aveValue【市民会館】&#10;有形固定資産減価償却率">
          <a:extLst>
            <a:ext uri="{FF2B5EF4-FFF2-40B4-BE49-F238E27FC236}">
              <a16:creationId xmlns:a16="http://schemas.microsoft.com/office/drawing/2014/main" id="{221590DB-6B10-4BD5-8AF8-E29B7AC1B074}"/>
            </a:ext>
          </a:extLst>
        </xdr:cNvPr>
        <xdr:cNvSpPr txBox="1"/>
      </xdr:nvSpPr>
      <xdr:spPr>
        <a:xfrm>
          <a:off x="2705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98533</xdr:rowOff>
    </xdr:from>
    <xdr:ext cx="405111" cy="259045"/>
    <xdr:sp macro="" textlink="">
      <xdr:nvSpPr>
        <xdr:cNvPr id="433" name="n_3aveValue【市民会館】&#10;有形固定資産減価償却率">
          <a:extLst>
            <a:ext uri="{FF2B5EF4-FFF2-40B4-BE49-F238E27FC236}">
              <a16:creationId xmlns:a16="http://schemas.microsoft.com/office/drawing/2014/main" id="{3B7D5C51-E14B-416B-A1CB-B802BBB6CB57}"/>
            </a:ext>
          </a:extLst>
        </xdr:cNvPr>
        <xdr:cNvSpPr txBox="1"/>
      </xdr:nvSpPr>
      <xdr:spPr>
        <a:xfrm>
          <a:off x="18167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95266</xdr:rowOff>
    </xdr:from>
    <xdr:ext cx="405111" cy="259045"/>
    <xdr:sp macro="" textlink="">
      <xdr:nvSpPr>
        <xdr:cNvPr id="434" name="n_4aveValue【市民会館】&#10;有形固定資産減価償却率">
          <a:extLst>
            <a:ext uri="{FF2B5EF4-FFF2-40B4-BE49-F238E27FC236}">
              <a16:creationId xmlns:a16="http://schemas.microsoft.com/office/drawing/2014/main" id="{B230D25E-00F1-410A-966F-B5C70BD3074B}"/>
            </a:ext>
          </a:extLst>
        </xdr:cNvPr>
        <xdr:cNvSpPr txBox="1"/>
      </xdr:nvSpPr>
      <xdr:spPr>
        <a:xfrm>
          <a:off x="927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152416</xdr:rowOff>
    </xdr:from>
    <xdr:ext cx="405111" cy="259045"/>
    <xdr:sp macro="" textlink="">
      <xdr:nvSpPr>
        <xdr:cNvPr id="435" name="n_1mainValue【市民会館】&#10;有形固定資産減価償却率">
          <a:extLst>
            <a:ext uri="{FF2B5EF4-FFF2-40B4-BE49-F238E27FC236}">
              <a16:creationId xmlns:a16="http://schemas.microsoft.com/office/drawing/2014/main" id="{50B64401-8B9C-4EE7-AD15-89BFA7F09F19}"/>
            </a:ext>
          </a:extLst>
        </xdr:cNvPr>
        <xdr:cNvSpPr txBox="1"/>
      </xdr:nvSpPr>
      <xdr:spPr>
        <a:xfrm>
          <a:off x="35820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123026</xdr:rowOff>
    </xdr:from>
    <xdr:ext cx="405111" cy="259045"/>
    <xdr:sp macro="" textlink="">
      <xdr:nvSpPr>
        <xdr:cNvPr id="436" name="n_2mainValue【市民会館】&#10;有形固定資産減価償却率">
          <a:extLst>
            <a:ext uri="{FF2B5EF4-FFF2-40B4-BE49-F238E27FC236}">
              <a16:creationId xmlns:a16="http://schemas.microsoft.com/office/drawing/2014/main" id="{809DAA19-D557-49FD-A8B7-501FF3BA8727}"/>
            </a:ext>
          </a:extLst>
        </xdr:cNvPr>
        <xdr:cNvSpPr txBox="1"/>
      </xdr:nvSpPr>
      <xdr:spPr>
        <a:xfrm>
          <a:off x="2705744" y="1795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119034</xdr:rowOff>
    </xdr:from>
    <xdr:ext cx="405111" cy="259045"/>
    <xdr:sp macro="" textlink="">
      <xdr:nvSpPr>
        <xdr:cNvPr id="437" name="n_3mainValue【市民会館】&#10;有形固定資産減価償却率">
          <a:extLst>
            <a:ext uri="{FF2B5EF4-FFF2-40B4-BE49-F238E27FC236}">
              <a16:creationId xmlns:a16="http://schemas.microsoft.com/office/drawing/2014/main" id="{D1A54193-B687-4A41-B71C-5C2B0CBC3B99}"/>
            </a:ext>
          </a:extLst>
        </xdr:cNvPr>
        <xdr:cNvSpPr txBox="1"/>
      </xdr:nvSpPr>
      <xdr:spPr>
        <a:xfrm>
          <a:off x="1816744" y="1760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91276</xdr:rowOff>
    </xdr:from>
    <xdr:ext cx="405111" cy="259045"/>
    <xdr:sp macro="" textlink="">
      <xdr:nvSpPr>
        <xdr:cNvPr id="438" name="n_4mainValue【市民会館】&#10;有形固定資産減価償却率">
          <a:extLst>
            <a:ext uri="{FF2B5EF4-FFF2-40B4-BE49-F238E27FC236}">
              <a16:creationId xmlns:a16="http://schemas.microsoft.com/office/drawing/2014/main" id="{FCFBC14C-645E-4A5F-8690-C916CD68D2B7}"/>
            </a:ext>
          </a:extLst>
        </xdr:cNvPr>
        <xdr:cNvSpPr txBox="1"/>
      </xdr:nvSpPr>
      <xdr:spPr>
        <a:xfrm>
          <a:off x="927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F755FD84-60AB-4A4C-81A6-83288A79BF4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459B6429-C883-4F13-85E8-699E403AA22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5B80FF1E-2ADC-4FD2-B38A-E6AE297F1AD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6112AD04-B400-43AD-BE84-187CA21C8DE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CD155340-CA88-4D2F-9F05-BE432A5EC9A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367FDA06-FBFE-4DB6-B7F0-7E979EE5AA0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FB7823C5-5955-4C99-B15D-A3A6A6244AF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7D578952-CF2D-4CF1-BDCC-D0884C3BA1A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958C4B94-017D-4ED6-B8B7-C4D73F9EC02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0C7219C3-F0F8-425A-BE3C-E45F6A58E2A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5A40661D-AC73-4BEE-AE02-4FD5303A99B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a:extLst>
            <a:ext uri="{FF2B5EF4-FFF2-40B4-BE49-F238E27FC236}">
              <a16:creationId xmlns:a16="http://schemas.microsoft.com/office/drawing/2014/main" id="{7A970F82-37A3-433B-AEC6-3EE8479443D3}"/>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CBBDD0C6-2E10-4F3B-BD18-056D3545E46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a:extLst>
            <a:ext uri="{FF2B5EF4-FFF2-40B4-BE49-F238E27FC236}">
              <a16:creationId xmlns:a16="http://schemas.microsoft.com/office/drawing/2014/main" id="{9063ACA7-29D8-47FE-9B16-F8A3CE58DC1C}"/>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CF7F9CAD-58D6-40B8-868F-3F0567D48B38}"/>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a:extLst>
            <a:ext uri="{FF2B5EF4-FFF2-40B4-BE49-F238E27FC236}">
              <a16:creationId xmlns:a16="http://schemas.microsoft.com/office/drawing/2014/main" id="{756C0135-679D-480C-B6F6-B15C2675DAA7}"/>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91C6D9B3-7C4B-4D65-BE26-D61C6B5FAEA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a:extLst>
            <a:ext uri="{FF2B5EF4-FFF2-40B4-BE49-F238E27FC236}">
              <a16:creationId xmlns:a16="http://schemas.microsoft.com/office/drawing/2014/main" id="{E4086ADA-FF02-47FF-9DC7-BAD4D354F964}"/>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39BCC6B1-029F-46AC-ABF2-FA39CFBE0D3B}"/>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a:extLst>
            <a:ext uri="{FF2B5EF4-FFF2-40B4-BE49-F238E27FC236}">
              <a16:creationId xmlns:a16="http://schemas.microsoft.com/office/drawing/2014/main" id="{2E0989D0-141D-4895-A378-8A960805EC5C}"/>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7CD7B564-3B5B-4E9A-834E-71DECDCB74F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3EFEEEAC-75DE-4FCF-BDCF-068C85D18DB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667AB917-1F54-4427-8A2F-112D38C7E92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146686</xdr:rowOff>
    </xdr:from>
    <xdr:to>
      <xdr:col>54</xdr:col>
      <xdr:colOff>189865</xdr:colOff>
      <xdr:row>108</xdr:row>
      <xdr:rowOff>131445</xdr:rowOff>
    </xdr:to>
    <xdr:cxnSp macro="">
      <xdr:nvCxnSpPr>
        <xdr:cNvPr id="462" name="直線コネクタ 461">
          <a:extLst>
            <a:ext uri="{FF2B5EF4-FFF2-40B4-BE49-F238E27FC236}">
              <a16:creationId xmlns:a16="http://schemas.microsoft.com/office/drawing/2014/main" id="{0300B7D4-CB67-458A-8450-0794C5B16CF2}"/>
            </a:ext>
          </a:extLst>
        </xdr:cNvPr>
        <xdr:cNvCxnSpPr/>
      </xdr:nvCxnSpPr>
      <xdr:spPr>
        <a:xfrm flipV="1">
          <a:off x="10476865" y="17120236"/>
          <a:ext cx="0" cy="15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63" name="【市民会館】&#10;一人当たり面積最小値テキスト">
          <a:extLst>
            <a:ext uri="{FF2B5EF4-FFF2-40B4-BE49-F238E27FC236}">
              <a16:creationId xmlns:a16="http://schemas.microsoft.com/office/drawing/2014/main" id="{4EF7DD6C-C1E2-46A9-BBA0-4A722953CAD6}"/>
            </a:ext>
          </a:extLst>
        </xdr:cNvPr>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64" name="直線コネクタ 463">
          <a:extLst>
            <a:ext uri="{FF2B5EF4-FFF2-40B4-BE49-F238E27FC236}">
              <a16:creationId xmlns:a16="http://schemas.microsoft.com/office/drawing/2014/main" id="{8D5C220F-4774-48B8-908C-C2EF368718FB}"/>
            </a:ext>
          </a:extLst>
        </xdr:cNvPr>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93363</xdr:rowOff>
    </xdr:from>
    <xdr:ext cx="469744" cy="259045"/>
    <xdr:sp macro="" textlink="">
      <xdr:nvSpPr>
        <xdr:cNvPr id="465" name="【市民会館】&#10;一人当たり面積最大値テキスト">
          <a:extLst>
            <a:ext uri="{FF2B5EF4-FFF2-40B4-BE49-F238E27FC236}">
              <a16:creationId xmlns:a16="http://schemas.microsoft.com/office/drawing/2014/main" id="{EAE7C588-1854-4636-A96B-703338B03FB5}"/>
            </a:ext>
          </a:extLst>
        </xdr:cNvPr>
        <xdr:cNvSpPr txBox="1"/>
      </xdr:nvSpPr>
      <xdr:spPr>
        <a:xfrm>
          <a:off x="10515600" y="1689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146686</xdr:rowOff>
    </xdr:from>
    <xdr:to>
      <xdr:col>55</xdr:col>
      <xdr:colOff>88900</xdr:colOff>
      <xdr:row>99</xdr:row>
      <xdr:rowOff>146686</xdr:rowOff>
    </xdr:to>
    <xdr:cxnSp macro="">
      <xdr:nvCxnSpPr>
        <xdr:cNvPr id="466" name="直線コネクタ 465">
          <a:extLst>
            <a:ext uri="{FF2B5EF4-FFF2-40B4-BE49-F238E27FC236}">
              <a16:creationId xmlns:a16="http://schemas.microsoft.com/office/drawing/2014/main" id="{5546FE5D-752E-4B9D-961C-5A2177F344BE}"/>
            </a:ext>
          </a:extLst>
        </xdr:cNvPr>
        <xdr:cNvCxnSpPr/>
      </xdr:nvCxnSpPr>
      <xdr:spPr>
        <a:xfrm>
          <a:off x="10388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64788</xdr:rowOff>
    </xdr:from>
    <xdr:ext cx="469744" cy="259045"/>
    <xdr:sp macro="" textlink="">
      <xdr:nvSpPr>
        <xdr:cNvPr id="467" name="【市民会館】&#10;一人当たり面積平均値テキスト">
          <a:extLst>
            <a:ext uri="{FF2B5EF4-FFF2-40B4-BE49-F238E27FC236}">
              <a16:creationId xmlns:a16="http://schemas.microsoft.com/office/drawing/2014/main" id="{67DA8772-8D05-4962-B233-402199331AE5}"/>
            </a:ext>
          </a:extLst>
        </xdr:cNvPr>
        <xdr:cNvSpPr txBox="1"/>
      </xdr:nvSpPr>
      <xdr:spPr>
        <a:xfrm>
          <a:off x="10515600" y="18238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86361</xdr:rowOff>
    </xdr:from>
    <xdr:to>
      <xdr:col>55</xdr:col>
      <xdr:colOff>50800</xdr:colOff>
      <xdr:row>107</xdr:row>
      <xdr:rowOff>16511</xdr:rowOff>
    </xdr:to>
    <xdr:sp macro="" textlink="">
      <xdr:nvSpPr>
        <xdr:cNvPr id="468" name="フローチャート: 判断 467">
          <a:extLst>
            <a:ext uri="{FF2B5EF4-FFF2-40B4-BE49-F238E27FC236}">
              <a16:creationId xmlns:a16="http://schemas.microsoft.com/office/drawing/2014/main" id="{A458E104-BA96-4D17-B938-8050D2913A57}"/>
            </a:ext>
          </a:extLst>
        </xdr:cNvPr>
        <xdr:cNvSpPr/>
      </xdr:nvSpPr>
      <xdr:spPr>
        <a:xfrm>
          <a:off x="104267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101600</xdr:rowOff>
    </xdr:from>
    <xdr:to>
      <xdr:col>50</xdr:col>
      <xdr:colOff>165100</xdr:colOff>
      <xdr:row>107</xdr:row>
      <xdr:rowOff>31750</xdr:rowOff>
    </xdr:to>
    <xdr:sp macro="" textlink="">
      <xdr:nvSpPr>
        <xdr:cNvPr id="469" name="フローチャート: 判断 468">
          <a:extLst>
            <a:ext uri="{FF2B5EF4-FFF2-40B4-BE49-F238E27FC236}">
              <a16:creationId xmlns:a16="http://schemas.microsoft.com/office/drawing/2014/main" id="{82F9436C-CA47-4B3C-8205-1DD238452B86}"/>
            </a:ext>
          </a:extLst>
        </xdr:cNvPr>
        <xdr:cNvSpPr/>
      </xdr:nvSpPr>
      <xdr:spPr>
        <a:xfrm>
          <a:off x="9588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111125</xdr:rowOff>
    </xdr:from>
    <xdr:to>
      <xdr:col>46</xdr:col>
      <xdr:colOff>38100</xdr:colOff>
      <xdr:row>107</xdr:row>
      <xdr:rowOff>41275</xdr:rowOff>
    </xdr:to>
    <xdr:sp macro="" textlink="">
      <xdr:nvSpPr>
        <xdr:cNvPr id="470" name="フローチャート: 判断 469">
          <a:extLst>
            <a:ext uri="{FF2B5EF4-FFF2-40B4-BE49-F238E27FC236}">
              <a16:creationId xmlns:a16="http://schemas.microsoft.com/office/drawing/2014/main" id="{D3B29CFB-0690-4E40-8EC5-B1952C0A77A7}"/>
            </a:ext>
          </a:extLst>
        </xdr:cNvPr>
        <xdr:cNvSpPr/>
      </xdr:nvSpPr>
      <xdr:spPr>
        <a:xfrm>
          <a:off x="8699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71" name="フローチャート: 判断 470">
          <a:extLst>
            <a:ext uri="{FF2B5EF4-FFF2-40B4-BE49-F238E27FC236}">
              <a16:creationId xmlns:a16="http://schemas.microsoft.com/office/drawing/2014/main" id="{7AFE88F4-93D5-4CD5-B30F-F38A4157EEC1}"/>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99695</xdr:rowOff>
    </xdr:from>
    <xdr:to>
      <xdr:col>36</xdr:col>
      <xdr:colOff>165100</xdr:colOff>
      <xdr:row>107</xdr:row>
      <xdr:rowOff>29845</xdr:rowOff>
    </xdr:to>
    <xdr:sp macro="" textlink="">
      <xdr:nvSpPr>
        <xdr:cNvPr id="472" name="フローチャート: 判断 471">
          <a:extLst>
            <a:ext uri="{FF2B5EF4-FFF2-40B4-BE49-F238E27FC236}">
              <a16:creationId xmlns:a16="http://schemas.microsoft.com/office/drawing/2014/main" id="{8D21856B-B910-4CF8-8D2A-395737FB76A0}"/>
            </a:ext>
          </a:extLst>
        </xdr:cNvPr>
        <xdr:cNvSpPr/>
      </xdr:nvSpPr>
      <xdr:spPr>
        <a:xfrm>
          <a:off x="6921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19A62BB-4122-4B28-AF2E-A9A9C5C8819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22131010-13E0-4938-8ED4-AE308D7206F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A8E0E554-5A33-4566-AAF7-8D7C60B8184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382E25CC-FED5-4138-A02F-83DA7EB1957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2841A406-C7D4-40AB-9C09-BC012B6C652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135889</xdr:rowOff>
    </xdr:from>
    <xdr:to>
      <xdr:col>55</xdr:col>
      <xdr:colOff>50800</xdr:colOff>
      <xdr:row>104</xdr:row>
      <xdr:rowOff>66039</xdr:rowOff>
    </xdr:to>
    <xdr:sp macro="" textlink="">
      <xdr:nvSpPr>
        <xdr:cNvPr id="478" name="楕円 477">
          <a:extLst>
            <a:ext uri="{FF2B5EF4-FFF2-40B4-BE49-F238E27FC236}">
              <a16:creationId xmlns:a16="http://schemas.microsoft.com/office/drawing/2014/main" id="{A0B32325-67AF-4127-A7F2-3264536F0F92}"/>
            </a:ext>
          </a:extLst>
        </xdr:cNvPr>
        <xdr:cNvSpPr/>
      </xdr:nvSpPr>
      <xdr:spPr>
        <a:xfrm>
          <a:off x="10426700" y="17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158766</xdr:rowOff>
    </xdr:from>
    <xdr:ext cx="469744" cy="259045"/>
    <xdr:sp macro="" textlink="">
      <xdr:nvSpPr>
        <xdr:cNvPr id="479" name="【市民会館】&#10;一人当たり面積該当値テキスト">
          <a:extLst>
            <a:ext uri="{FF2B5EF4-FFF2-40B4-BE49-F238E27FC236}">
              <a16:creationId xmlns:a16="http://schemas.microsoft.com/office/drawing/2014/main" id="{2044EBF8-219E-40A0-AC6D-3CC4673BA2AA}"/>
            </a:ext>
          </a:extLst>
        </xdr:cNvPr>
        <xdr:cNvSpPr txBox="1"/>
      </xdr:nvSpPr>
      <xdr:spPr>
        <a:xfrm>
          <a:off x="10515600" y="1764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151130</xdr:rowOff>
    </xdr:from>
    <xdr:to>
      <xdr:col>50</xdr:col>
      <xdr:colOff>165100</xdr:colOff>
      <xdr:row>104</xdr:row>
      <xdr:rowOff>81280</xdr:rowOff>
    </xdr:to>
    <xdr:sp macro="" textlink="">
      <xdr:nvSpPr>
        <xdr:cNvPr id="480" name="楕円 479">
          <a:extLst>
            <a:ext uri="{FF2B5EF4-FFF2-40B4-BE49-F238E27FC236}">
              <a16:creationId xmlns:a16="http://schemas.microsoft.com/office/drawing/2014/main" id="{2AC91205-4A99-4085-BB59-8CD76DCA12EA}"/>
            </a:ext>
          </a:extLst>
        </xdr:cNvPr>
        <xdr:cNvSpPr/>
      </xdr:nvSpPr>
      <xdr:spPr>
        <a:xfrm>
          <a:off x="9588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15239</xdr:rowOff>
    </xdr:from>
    <xdr:to>
      <xdr:col>55</xdr:col>
      <xdr:colOff>0</xdr:colOff>
      <xdr:row>104</xdr:row>
      <xdr:rowOff>30480</xdr:rowOff>
    </xdr:to>
    <xdr:cxnSp macro="">
      <xdr:nvCxnSpPr>
        <xdr:cNvPr id="481" name="直線コネクタ 480">
          <a:extLst>
            <a:ext uri="{FF2B5EF4-FFF2-40B4-BE49-F238E27FC236}">
              <a16:creationId xmlns:a16="http://schemas.microsoft.com/office/drawing/2014/main" id="{DCACA03A-F3D9-4D8C-8D08-B77F432EE3F8}"/>
            </a:ext>
          </a:extLst>
        </xdr:cNvPr>
        <xdr:cNvCxnSpPr/>
      </xdr:nvCxnSpPr>
      <xdr:spPr>
        <a:xfrm flipV="1">
          <a:off x="9639300" y="178460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166370</xdr:rowOff>
    </xdr:from>
    <xdr:to>
      <xdr:col>46</xdr:col>
      <xdr:colOff>38100</xdr:colOff>
      <xdr:row>104</xdr:row>
      <xdr:rowOff>96520</xdr:rowOff>
    </xdr:to>
    <xdr:sp macro="" textlink="">
      <xdr:nvSpPr>
        <xdr:cNvPr id="482" name="楕円 481">
          <a:extLst>
            <a:ext uri="{FF2B5EF4-FFF2-40B4-BE49-F238E27FC236}">
              <a16:creationId xmlns:a16="http://schemas.microsoft.com/office/drawing/2014/main" id="{9C6C15EE-EDFD-4A53-BE89-E022497883C2}"/>
            </a:ext>
          </a:extLst>
        </xdr:cNvPr>
        <xdr:cNvSpPr/>
      </xdr:nvSpPr>
      <xdr:spPr>
        <a:xfrm>
          <a:off x="8699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30480</xdr:rowOff>
    </xdr:from>
    <xdr:to>
      <xdr:col>50</xdr:col>
      <xdr:colOff>114300</xdr:colOff>
      <xdr:row>104</xdr:row>
      <xdr:rowOff>45720</xdr:rowOff>
    </xdr:to>
    <xdr:cxnSp macro="">
      <xdr:nvCxnSpPr>
        <xdr:cNvPr id="483" name="直線コネクタ 482">
          <a:extLst>
            <a:ext uri="{FF2B5EF4-FFF2-40B4-BE49-F238E27FC236}">
              <a16:creationId xmlns:a16="http://schemas.microsoft.com/office/drawing/2014/main" id="{BCD2901B-C41F-4719-AAA8-44C312E7C1CF}"/>
            </a:ext>
          </a:extLst>
        </xdr:cNvPr>
        <xdr:cNvCxnSpPr/>
      </xdr:nvCxnSpPr>
      <xdr:spPr>
        <a:xfrm flipV="1">
          <a:off x="8750300" y="17861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6350</xdr:rowOff>
    </xdr:from>
    <xdr:to>
      <xdr:col>41</xdr:col>
      <xdr:colOff>101600</xdr:colOff>
      <xdr:row>104</xdr:row>
      <xdr:rowOff>107950</xdr:rowOff>
    </xdr:to>
    <xdr:sp macro="" textlink="">
      <xdr:nvSpPr>
        <xdr:cNvPr id="484" name="楕円 483">
          <a:extLst>
            <a:ext uri="{FF2B5EF4-FFF2-40B4-BE49-F238E27FC236}">
              <a16:creationId xmlns:a16="http://schemas.microsoft.com/office/drawing/2014/main" id="{0FACE196-9B59-4F03-90D3-6EB1643B820E}"/>
            </a:ext>
          </a:extLst>
        </xdr:cNvPr>
        <xdr:cNvSpPr/>
      </xdr:nvSpPr>
      <xdr:spPr>
        <a:xfrm>
          <a:off x="7810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45720</xdr:rowOff>
    </xdr:from>
    <xdr:to>
      <xdr:col>45</xdr:col>
      <xdr:colOff>177800</xdr:colOff>
      <xdr:row>104</xdr:row>
      <xdr:rowOff>57150</xdr:rowOff>
    </xdr:to>
    <xdr:cxnSp macro="">
      <xdr:nvCxnSpPr>
        <xdr:cNvPr id="485" name="直線コネクタ 484">
          <a:extLst>
            <a:ext uri="{FF2B5EF4-FFF2-40B4-BE49-F238E27FC236}">
              <a16:creationId xmlns:a16="http://schemas.microsoft.com/office/drawing/2014/main" id="{7BD86F9E-C52A-4A6E-B35F-52092B5ABE3C}"/>
            </a:ext>
          </a:extLst>
        </xdr:cNvPr>
        <xdr:cNvCxnSpPr/>
      </xdr:nvCxnSpPr>
      <xdr:spPr>
        <a:xfrm flipV="1">
          <a:off x="7861300" y="178765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19686</xdr:rowOff>
    </xdr:from>
    <xdr:to>
      <xdr:col>36</xdr:col>
      <xdr:colOff>165100</xdr:colOff>
      <xdr:row>104</xdr:row>
      <xdr:rowOff>121286</xdr:rowOff>
    </xdr:to>
    <xdr:sp macro="" textlink="">
      <xdr:nvSpPr>
        <xdr:cNvPr id="486" name="楕円 485">
          <a:extLst>
            <a:ext uri="{FF2B5EF4-FFF2-40B4-BE49-F238E27FC236}">
              <a16:creationId xmlns:a16="http://schemas.microsoft.com/office/drawing/2014/main" id="{46D79F7B-28E7-4A76-9B54-226848789A32}"/>
            </a:ext>
          </a:extLst>
        </xdr:cNvPr>
        <xdr:cNvSpPr/>
      </xdr:nvSpPr>
      <xdr:spPr>
        <a:xfrm>
          <a:off x="6921500" y="178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57150</xdr:rowOff>
    </xdr:from>
    <xdr:to>
      <xdr:col>41</xdr:col>
      <xdr:colOff>50800</xdr:colOff>
      <xdr:row>104</xdr:row>
      <xdr:rowOff>70486</xdr:rowOff>
    </xdr:to>
    <xdr:cxnSp macro="">
      <xdr:nvCxnSpPr>
        <xdr:cNvPr id="487" name="直線コネクタ 486">
          <a:extLst>
            <a:ext uri="{FF2B5EF4-FFF2-40B4-BE49-F238E27FC236}">
              <a16:creationId xmlns:a16="http://schemas.microsoft.com/office/drawing/2014/main" id="{A4EC52C4-5833-4433-BF44-CB12F10FD419}"/>
            </a:ext>
          </a:extLst>
        </xdr:cNvPr>
        <xdr:cNvCxnSpPr/>
      </xdr:nvCxnSpPr>
      <xdr:spPr>
        <a:xfrm flipV="1">
          <a:off x="6972300" y="17887950"/>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22877</xdr:rowOff>
    </xdr:from>
    <xdr:ext cx="469744" cy="259045"/>
    <xdr:sp macro="" textlink="">
      <xdr:nvSpPr>
        <xdr:cNvPr id="488" name="n_1aveValue【市民会館】&#10;一人当たり面積">
          <a:extLst>
            <a:ext uri="{FF2B5EF4-FFF2-40B4-BE49-F238E27FC236}">
              <a16:creationId xmlns:a16="http://schemas.microsoft.com/office/drawing/2014/main" id="{8445453D-0004-453A-9422-58135FCA6FDF}"/>
            </a:ext>
          </a:extLst>
        </xdr:cNvPr>
        <xdr:cNvSpPr txBox="1"/>
      </xdr:nvSpPr>
      <xdr:spPr>
        <a:xfrm>
          <a:off x="93917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32402</xdr:rowOff>
    </xdr:from>
    <xdr:ext cx="469744" cy="259045"/>
    <xdr:sp macro="" textlink="">
      <xdr:nvSpPr>
        <xdr:cNvPr id="489" name="n_2aveValue【市民会館】&#10;一人当たり面積">
          <a:extLst>
            <a:ext uri="{FF2B5EF4-FFF2-40B4-BE49-F238E27FC236}">
              <a16:creationId xmlns:a16="http://schemas.microsoft.com/office/drawing/2014/main" id="{40C61955-723C-44C8-BE41-6812FBE1DD72}"/>
            </a:ext>
          </a:extLst>
        </xdr:cNvPr>
        <xdr:cNvSpPr txBox="1"/>
      </xdr:nvSpPr>
      <xdr:spPr>
        <a:xfrm>
          <a:off x="85154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24782</xdr:rowOff>
    </xdr:from>
    <xdr:ext cx="469744" cy="259045"/>
    <xdr:sp macro="" textlink="">
      <xdr:nvSpPr>
        <xdr:cNvPr id="490" name="n_3aveValue【市民会館】&#10;一人当たり面積">
          <a:extLst>
            <a:ext uri="{FF2B5EF4-FFF2-40B4-BE49-F238E27FC236}">
              <a16:creationId xmlns:a16="http://schemas.microsoft.com/office/drawing/2014/main" id="{E019058B-2537-4F9A-BD1A-A338504A206A}"/>
            </a:ext>
          </a:extLst>
        </xdr:cNvPr>
        <xdr:cNvSpPr txBox="1"/>
      </xdr:nvSpPr>
      <xdr:spPr>
        <a:xfrm>
          <a:off x="7626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20972</xdr:rowOff>
    </xdr:from>
    <xdr:ext cx="469744" cy="259045"/>
    <xdr:sp macro="" textlink="">
      <xdr:nvSpPr>
        <xdr:cNvPr id="491" name="n_4aveValue【市民会館】&#10;一人当たり面積">
          <a:extLst>
            <a:ext uri="{FF2B5EF4-FFF2-40B4-BE49-F238E27FC236}">
              <a16:creationId xmlns:a16="http://schemas.microsoft.com/office/drawing/2014/main" id="{824D0400-8EE4-4867-B30A-D89A1B31A15B}"/>
            </a:ext>
          </a:extLst>
        </xdr:cNvPr>
        <xdr:cNvSpPr txBox="1"/>
      </xdr:nvSpPr>
      <xdr:spPr>
        <a:xfrm>
          <a:off x="6737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97807</xdr:rowOff>
    </xdr:from>
    <xdr:ext cx="469744" cy="259045"/>
    <xdr:sp macro="" textlink="">
      <xdr:nvSpPr>
        <xdr:cNvPr id="492" name="n_1mainValue【市民会館】&#10;一人当たり面積">
          <a:extLst>
            <a:ext uri="{FF2B5EF4-FFF2-40B4-BE49-F238E27FC236}">
              <a16:creationId xmlns:a16="http://schemas.microsoft.com/office/drawing/2014/main" id="{B948D344-462B-448F-BCAC-113A00E913E9}"/>
            </a:ext>
          </a:extLst>
        </xdr:cNvPr>
        <xdr:cNvSpPr txBox="1"/>
      </xdr:nvSpPr>
      <xdr:spPr>
        <a:xfrm>
          <a:off x="9391727" y="1758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113047</xdr:rowOff>
    </xdr:from>
    <xdr:ext cx="469744" cy="259045"/>
    <xdr:sp macro="" textlink="">
      <xdr:nvSpPr>
        <xdr:cNvPr id="493" name="n_2mainValue【市民会館】&#10;一人当たり面積">
          <a:extLst>
            <a:ext uri="{FF2B5EF4-FFF2-40B4-BE49-F238E27FC236}">
              <a16:creationId xmlns:a16="http://schemas.microsoft.com/office/drawing/2014/main" id="{2CEBBAAA-DD12-436E-8A72-BB66C75825CF}"/>
            </a:ext>
          </a:extLst>
        </xdr:cNvPr>
        <xdr:cNvSpPr txBox="1"/>
      </xdr:nvSpPr>
      <xdr:spPr>
        <a:xfrm>
          <a:off x="8515427" y="176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124477</xdr:rowOff>
    </xdr:from>
    <xdr:ext cx="469744" cy="259045"/>
    <xdr:sp macro="" textlink="">
      <xdr:nvSpPr>
        <xdr:cNvPr id="494" name="n_3mainValue【市民会館】&#10;一人当たり面積">
          <a:extLst>
            <a:ext uri="{FF2B5EF4-FFF2-40B4-BE49-F238E27FC236}">
              <a16:creationId xmlns:a16="http://schemas.microsoft.com/office/drawing/2014/main" id="{E59C09FD-859B-436D-96E2-4207D7703C01}"/>
            </a:ext>
          </a:extLst>
        </xdr:cNvPr>
        <xdr:cNvSpPr txBox="1"/>
      </xdr:nvSpPr>
      <xdr:spPr>
        <a:xfrm>
          <a:off x="7626427" y="1761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137813</xdr:rowOff>
    </xdr:from>
    <xdr:ext cx="469744" cy="259045"/>
    <xdr:sp macro="" textlink="">
      <xdr:nvSpPr>
        <xdr:cNvPr id="495" name="n_4mainValue【市民会館】&#10;一人当たり面積">
          <a:extLst>
            <a:ext uri="{FF2B5EF4-FFF2-40B4-BE49-F238E27FC236}">
              <a16:creationId xmlns:a16="http://schemas.microsoft.com/office/drawing/2014/main" id="{D3BAA503-A7FC-4753-9B96-53EF9F08A3E2}"/>
            </a:ext>
          </a:extLst>
        </xdr:cNvPr>
        <xdr:cNvSpPr txBox="1"/>
      </xdr:nvSpPr>
      <xdr:spPr>
        <a:xfrm>
          <a:off x="6737427" y="1762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330926CC-5D5A-4169-9AD6-E5C495357FA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AA392B34-8D55-45F7-9B8E-40B2FBEEA9E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EC5703C2-3A4E-4917-8E81-10C2EDE6D9C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BB98AD66-C188-4AA3-A6D8-24E64C271D3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164E46B5-AD12-49B2-B061-20F3413C8FF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F1F7EB71-62C3-4256-A362-E72D85AC0B7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3BF6322C-CADF-45C7-8A9D-F4724AB119D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64F8BD1A-EDEE-4383-B7A7-B19C9463159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6A08C247-5CA8-450F-9596-460D8DEBB9C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9D0DFFB9-D1C8-4375-B207-D0245A5EAA0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33BDD1FE-2393-4928-87D6-169C82AA80C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a:extLst>
            <a:ext uri="{FF2B5EF4-FFF2-40B4-BE49-F238E27FC236}">
              <a16:creationId xmlns:a16="http://schemas.microsoft.com/office/drawing/2014/main" id="{0AF01558-3D01-4A06-9411-3E3348FCF88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a:extLst>
            <a:ext uri="{FF2B5EF4-FFF2-40B4-BE49-F238E27FC236}">
              <a16:creationId xmlns:a16="http://schemas.microsoft.com/office/drawing/2014/main" id="{3891A196-4D01-4215-9F96-E9611548F2E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a:extLst>
            <a:ext uri="{FF2B5EF4-FFF2-40B4-BE49-F238E27FC236}">
              <a16:creationId xmlns:a16="http://schemas.microsoft.com/office/drawing/2014/main" id="{58AE8169-2A91-48F8-8A41-56546EE7FA4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a:extLst>
            <a:ext uri="{FF2B5EF4-FFF2-40B4-BE49-F238E27FC236}">
              <a16:creationId xmlns:a16="http://schemas.microsoft.com/office/drawing/2014/main" id="{5C1A1901-F564-469B-9E33-FBA3BD4DD85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a:extLst>
            <a:ext uri="{FF2B5EF4-FFF2-40B4-BE49-F238E27FC236}">
              <a16:creationId xmlns:a16="http://schemas.microsoft.com/office/drawing/2014/main" id="{30C2EEEC-B928-44F3-A12D-8E7BFC778BE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a:extLst>
            <a:ext uri="{FF2B5EF4-FFF2-40B4-BE49-F238E27FC236}">
              <a16:creationId xmlns:a16="http://schemas.microsoft.com/office/drawing/2014/main" id="{FEDFF9A9-F42A-4DE8-A62F-3F27E9DF146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a:extLst>
            <a:ext uri="{FF2B5EF4-FFF2-40B4-BE49-F238E27FC236}">
              <a16:creationId xmlns:a16="http://schemas.microsoft.com/office/drawing/2014/main" id="{CCED21D8-1374-4F64-AB46-81662098F49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a:extLst>
            <a:ext uri="{FF2B5EF4-FFF2-40B4-BE49-F238E27FC236}">
              <a16:creationId xmlns:a16="http://schemas.microsoft.com/office/drawing/2014/main" id="{5FF7A610-343C-4209-919D-3C0B3F09E93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a:extLst>
            <a:ext uri="{FF2B5EF4-FFF2-40B4-BE49-F238E27FC236}">
              <a16:creationId xmlns:a16="http://schemas.microsoft.com/office/drawing/2014/main" id="{4C262804-11FF-4313-98C4-9A634D0455E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a:extLst>
            <a:ext uri="{FF2B5EF4-FFF2-40B4-BE49-F238E27FC236}">
              <a16:creationId xmlns:a16="http://schemas.microsoft.com/office/drawing/2014/main" id="{8ACE01A5-8009-4321-8D3F-9138A247B5E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a:extLst>
            <a:ext uri="{FF2B5EF4-FFF2-40B4-BE49-F238E27FC236}">
              <a16:creationId xmlns:a16="http://schemas.microsoft.com/office/drawing/2014/main" id="{B2BF6BD2-6C20-4724-8F37-EC5F9656405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a:extLst>
            <a:ext uri="{FF2B5EF4-FFF2-40B4-BE49-F238E27FC236}">
              <a16:creationId xmlns:a16="http://schemas.microsoft.com/office/drawing/2014/main" id="{A3B607CE-2867-4EA9-B6E6-02E570944E4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id="{0B2539FC-0815-4CE3-A6FA-C9A60B5CEEA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E9DE5504-98FD-4B0C-A3DF-B1CA12FBB11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521" name="直線コネクタ 520">
          <a:extLst>
            <a:ext uri="{FF2B5EF4-FFF2-40B4-BE49-F238E27FC236}">
              <a16:creationId xmlns:a16="http://schemas.microsoft.com/office/drawing/2014/main" id="{2E11D8AC-3C0B-48F1-B0C6-6D2D32BE050F}"/>
            </a:ext>
          </a:extLst>
        </xdr:cNvPr>
        <xdr:cNvCxnSpPr/>
      </xdr:nvCxnSpPr>
      <xdr:spPr>
        <a:xfrm flipV="1">
          <a:off x="16318864"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2" name="【一般廃棄物処理施設】&#10;有形固定資産減価償却率最小値テキスト">
          <a:extLst>
            <a:ext uri="{FF2B5EF4-FFF2-40B4-BE49-F238E27FC236}">
              <a16:creationId xmlns:a16="http://schemas.microsoft.com/office/drawing/2014/main" id="{09682DB2-1ACB-4639-B736-34FEA2A83EC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3" name="直線コネクタ 522">
          <a:extLst>
            <a:ext uri="{FF2B5EF4-FFF2-40B4-BE49-F238E27FC236}">
              <a16:creationId xmlns:a16="http://schemas.microsoft.com/office/drawing/2014/main" id="{88CFD566-7969-4ED6-B1F1-A4D4DF292974}"/>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524" name="【一般廃棄物処理施設】&#10;有形固定資産減価償却率最大値テキスト">
          <a:extLst>
            <a:ext uri="{FF2B5EF4-FFF2-40B4-BE49-F238E27FC236}">
              <a16:creationId xmlns:a16="http://schemas.microsoft.com/office/drawing/2014/main" id="{5E5BEB45-041A-4339-BAB7-692319864970}"/>
            </a:ext>
          </a:extLst>
        </xdr:cNvPr>
        <xdr:cNvSpPr txBox="1"/>
      </xdr:nvSpPr>
      <xdr:spPr>
        <a:xfrm>
          <a:off x="16357600"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525" name="直線コネクタ 524">
          <a:extLst>
            <a:ext uri="{FF2B5EF4-FFF2-40B4-BE49-F238E27FC236}">
              <a16:creationId xmlns:a16="http://schemas.microsoft.com/office/drawing/2014/main" id="{2AA7CBF7-7D33-4801-9CD8-6E232EFD9449}"/>
            </a:ext>
          </a:extLst>
        </xdr:cNvPr>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80934</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3F5A7002-9DA0-4666-9B63-529BF7667340}"/>
            </a:ext>
          </a:extLst>
        </xdr:cNvPr>
        <xdr:cNvSpPr txBox="1"/>
      </xdr:nvSpPr>
      <xdr:spPr>
        <a:xfrm>
          <a:off x="16357600" y="6424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527" name="フローチャート: 判断 526">
          <a:extLst>
            <a:ext uri="{FF2B5EF4-FFF2-40B4-BE49-F238E27FC236}">
              <a16:creationId xmlns:a16="http://schemas.microsoft.com/office/drawing/2014/main" id="{8AF008F1-5AE1-48FD-97A4-04C0B99DFCAC}"/>
            </a:ext>
          </a:extLst>
        </xdr:cNvPr>
        <xdr:cNvSpPr/>
      </xdr:nvSpPr>
      <xdr:spPr>
        <a:xfrm>
          <a:off x="16268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28" name="フローチャート: 判断 527">
          <a:extLst>
            <a:ext uri="{FF2B5EF4-FFF2-40B4-BE49-F238E27FC236}">
              <a16:creationId xmlns:a16="http://schemas.microsoft.com/office/drawing/2014/main" id="{BF0DB2C4-A268-4B77-A896-B8718CC46253}"/>
            </a:ext>
          </a:extLst>
        </xdr:cNvPr>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529" name="フローチャート: 判断 528">
          <a:extLst>
            <a:ext uri="{FF2B5EF4-FFF2-40B4-BE49-F238E27FC236}">
              <a16:creationId xmlns:a16="http://schemas.microsoft.com/office/drawing/2014/main" id="{2E400E49-B1A1-4317-8830-7B9C26275F32}"/>
            </a:ext>
          </a:extLst>
        </xdr:cNvPr>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139700</xdr:rowOff>
    </xdr:from>
    <xdr:to>
      <xdr:col>72</xdr:col>
      <xdr:colOff>38100</xdr:colOff>
      <xdr:row>35</xdr:row>
      <xdr:rowOff>69850</xdr:rowOff>
    </xdr:to>
    <xdr:sp macro="" textlink="">
      <xdr:nvSpPr>
        <xdr:cNvPr id="530" name="フローチャート: 判断 529">
          <a:extLst>
            <a:ext uri="{FF2B5EF4-FFF2-40B4-BE49-F238E27FC236}">
              <a16:creationId xmlns:a16="http://schemas.microsoft.com/office/drawing/2014/main" id="{48E204E4-4858-4A02-A7E8-09FD3E131E74}"/>
            </a:ext>
          </a:extLst>
        </xdr:cNvPr>
        <xdr:cNvSpPr/>
      </xdr:nvSpPr>
      <xdr:spPr>
        <a:xfrm>
          <a:off x="13652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531" name="フローチャート: 判断 530">
          <a:extLst>
            <a:ext uri="{FF2B5EF4-FFF2-40B4-BE49-F238E27FC236}">
              <a16:creationId xmlns:a16="http://schemas.microsoft.com/office/drawing/2014/main" id="{53B81BBC-8CA2-4BE9-95AC-44261155DEE5}"/>
            </a:ext>
          </a:extLst>
        </xdr:cNvPr>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D8F394FA-D10F-4599-9C91-27E2ADF26D2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85998FB2-F079-49A6-8052-B0AE2777A80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E220C881-06C0-4E0A-A8CC-FD45EB95157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C1D6BB20-9391-4BE5-874B-13A419E074A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8D424E3F-5DB0-4E9D-8FB2-DB1BEA0480B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110309</xdr:rowOff>
    </xdr:from>
    <xdr:to>
      <xdr:col>85</xdr:col>
      <xdr:colOff>177800</xdr:colOff>
      <xdr:row>39</xdr:row>
      <xdr:rowOff>40459</xdr:rowOff>
    </xdr:to>
    <xdr:sp macro="" textlink="">
      <xdr:nvSpPr>
        <xdr:cNvPr id="537" name="楕円 536">
          <a:extLst>
            <a:ext uri="{FF2B5EF4-FFF2-40B4-BE49-F238E27FC236}">
              <a16:creationId xmlns:a16="http://schemas.microsoft.com/office/drawing/2014/main" id="{3040AC68-9ECB-45D2-99B2-719333044711}"/>
            </a:ext>
          </a:extLst>
        </xdr:cNvPr>
        <xdr:cNvSpPr/>
      </xdr:nvSpPr>
      <xdr:spPr>
        <a:xfrm>
          <a:off x="16268700" y="66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88736</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A298A11E-BB5A-4489-953E-0210F8DB3F16}"/>
            </a:ext>
          </a:extLst>
        </xdr:cNvPr>
        <xdr:cNvSpPr txBox="1"/>
      </xdr:nvSpPr>
      <xdr:spPr>
        <a:xfrm>
          <a:off x="16357600" y="660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74385</xdr:rowOff>
    </xdr:from>
    <xdr:to>
      <xdr:col>81</xdr:col>
      <xdr:colOff>101600</xdr:colOff>
      <xdr:row>39</xdr:row>
      <xdr:rowOff>4535</xdr:rowOff>
    </xdr:to>
    <xdr:sp macro="" textlink="">
      <xdr:nvSpPr>
        <xdr:cNvPr id="539" name="楕円 538">
          <a:extLst>
            <a:ext uri="{FF2B5EF4-FFF2-40B4-BE49-F238E27FC236}">
              <a16:creationId xmlns:a16="http://schemas.microsoft.com/office/drawing/2014/main" id="{D1A505D9-C8D8-4763-A0A4-93D08B390183}"/>
            </a:ext>
          </a:extLst>
        </xdr:cNvPr>
        <xdr:cNvSpPr/>
      </xdr:nvSpPr>
      <xdr:spPr>
        <a:xfrm>
          <a:off x="15430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125185</xdr:rowOff>
    </xdr:from>
    <xdr:to>
      <xdr:col>85</xdr:col>
      <xdr:colOff>127000</xdr:colOff>
      <xdr:row>38</xdr:row>
      <xdr:rowOff>161109</xdr:rowOff>
    </xdr:to>
    <xdr:cxnSp macro="">
      <xdr:nvCxnSpPr>
        <xdr:cNvPr id="540" name="直線コネクタ 539">
          <a:extLst>
            <a:ext uri="{FF2B5EF4-FFF2-40B4-BE49-F238E27FC236}">
              <a16:creationId xmlns:a16="http://schemas.microsoft.com/office/drawing/2014/main" id="{02584295-9C0D-4DBF-8F5E-72C9266BB2F7}"/>
            </a:ext>
          </a:extLst>
        </xdr:cNvPr>
        <xdr:cNvCxnSpPr/>
      </xdr:nvCxnSpPr>
      <xdr:spPr>
        <a:xfrm>
          <a:off x="15481300" y="6640285"/>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33565</xdr:rowOff>
    </xdr:from>
    <xdr:to>
      <xdr:col>76</xdr:col>
      <xdr:colOff>165100</xdr:colOff>
      <xdr:row>38</xdr:row>
      <xdr:rowOff>135165</xdr:rowOff>
    </xdr:to>
    <xdr:sp macro="" textlink="">
      <xdr:nvSpPr>
        <xdr:cNvPr id="541" name="楕円 540">
          <a:extLst>
            <a:ext uri="{FF2B5EF4-FFF2-40B4-BE49-F238E27FC236}">
              <a16:creationId xmlns:a16="http://schemas.microsoft.com/office/drawing/2014/main" id="{E460A58A-080A-484A-9D32-1C815254B5CA}"/>
            </a:ext>
          </a:extLst>
        </xdr:cNvPr>
        <xdr:cNvSpPr/>
      </xdr:nvSpPr>
      <xdr:spPr>
        <a:xfrm>
          <a:off x="14541500" y="654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84365</xdr:rowOff>
    </xdr:from>
    <xdr:to>
      <xdr:col>81</xdr:col>
      <xdr:colOff>50800</xdr:colOff>
      <xdr:row>38</xdr:row>
      <xdr:rowOff>125185</xdr:rowOff>
    </xdr:to>
    <xdr:cxnSp macro="">
      <xdr:nvCxnSpPr>
        <xdr:cNvPr id="542" name="直線コネクタ 541">
          <a:extLst>
            <a:ext uri="{FF2B5EF4-FFF2-40B4-BE49-F238E27FC236}">
              <a16:creationId xmlns:a16="http://schemas.microsoft.com/office/drawing/2014/main" id="{78F947E9-7474-4538-A72F-A73AA297318E}"/>
            </a:ext>
          </a:extLst>
        </xdr:cNvPr>
        <xdr:cNvCxnSpPr/>
      </xdr:nvCxnSpPr>
      <xdr:spPr>
        <a:xfrm>
          <a:off x="14592300" y="6599465"/>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2540</xdr:rowOff>
    </xdr:from>
    <xdr:to>
      <xdr:col>72</xdr:col>
      <xdr:colOff>38100</xdr:colOff>
      <xdr:row>38</xdr:row>
      <xdr:rowOff>104140</xdr:rowOff>
    </xdr:to>
    <xdr:sp macro="" textlink="">
      <xdr:nvSpPr>
        <xdr:cNvPr id="543" name="楕円 542">
          <a:extLst>
            <a:ext uri="{FF2B5EF4-FFF2-40B4-BE49-F238E27FC236}">
              <a16:creationId xmlns:a16="http://schemas.microsoft.com/office/drawing/2014/main" id="{36D062D9-92F5-442A-A639-7445FE5F9C4E}"/>
            </a:ext>
          </a:extLst>
        </xdr:cNvPr>
        <xdr:cNvSpPr/>
      </xdr:nvSpPr>
      <xdr:spPr>
        <a:xfrm>
          <a:off x="13652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53340</xdr:rowOff>
    </xdr:from>
    <xdr:to>
      <xdr:col>76</xdr:col>
      <xdr:colOff>114300</xdr:colOff>
      <xdr:row>38</xdr:row>
      <xdr:rowOff>84365</xdr:rowOff>
    </xdr:to>
    <xdr:cxnSp macro="">
      <xdr:nvCxnSpPr>
        <xdr:cNvPr id="544" name="直線コネクタ 543">
          <a:extLst>
            <a:ext uri="{FF2B5EF4-FFF2-40B4-BE49-F238E27FC236}">
              <a16:creationId xmlns:a16="http://schemas.microsoft.com/office/drawing/2014/main" id="{B4E160EB-88C6-4BE8-864A-DC8E31B785CC}"/>
            </a:ext>
          </a:extLst>
        </xdr:cNvPr>
        <xdr:cNvCxnSpPr/>
      </xdr:nvCxnSpPr>
      <xdr:spPr>
        <a:xfrm>
          <a:off x="13703300" y="656844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152763</xdr:rowOff>
    </xdr:from>
    <xdr:to>
      <xdr:col>67</xdr:col>
      <xdr:colOff>101600</xdr:colOff>
      <xdr:row>38</xdr:row>
      <xdr:rowOff>82913</xdr:rowOff>
    </xdr:to>
    <xdr:sp macro="" textlink="">
      <xdr:nvSpPr>
        <xdr:cNvPr id="545" name="楕円 544">
          <a:extLst>
            <a:ext uri="{FF2B5EF4-FFF2-40B4-BE49-F238E27FC236}">
              <a16:creationId xmlns:a16="http://schemas.microsoft.com/office/drawing/2014/main" id="{AB4841CF-EA8E-4F06-85DB-15355B6AD180}"/>
            </a:ext>
          </a:extLst>
        </xdr:cNvPr>
        <xdr:cNvSpPr/>
      </xdr:nvSpPr>
      <xdr:spPr>
        <a:xfrm>
          <a:off x="12763500" y="649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32113</xdr:rowOff>
    </xdr:from>
    <xdr:to>
      <xdr:col>71</xdr:col>
      <xdr:colOff>177800</xdr:colOff>
      <xdr:row>38</xdr:row>
      <xdr:rowOff>53340</xdr:rowOff>
    </xdr:to>
    <xdr:cxnSp macro="">
      <xdr:nvCxnSpPr>
        <xdr:cNvPr id="546" name="直線コネクタ 545">
          <a:extLst>
            <a:ext uri="{FF2B5EF4-FFF2-40B4-BE49-F238E27FC236}">
              <a16:creationId xmlns:a16="http://schemas.microsoft.com/office/drawing/2014/main" id="{7C8146C0-D5F3-4E26-82C4-D9B986448641}"/>
            </a:ext>
          </a:extLst>
        </xdr:cNvPr>
        <xdr:cNvCxnSpPr/>
      </xdr:nvCxnSpPr>
      <xdr:spPr>
        <a:xfrm>
          <a:off x="12814300" y="654721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9C586BA2-880F-4FDF-9834-47BBC748B5D4}"/>
            </a:ext>
          </a:extLst>
        </xdr:cNvPr>
        <xdr:cNvSpPr txBox="1"/>
      </xdr:nvSpPr>
      <xdr:spPr>
        <a:xfrm>
          <a:off x="15266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127924</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5E022EA0-302F-4493-AFDA-FBD0D84B424D}"/>
            </a:ext>
          </a:extLst>
        </xdr:cNvPr>
        <xdr:cNvSpPr txBox="1"/>
      </xdr:nvSpPr>
      <xdr:spPr>
        <a:xfrm>
          <a:off x="14389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86377</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1BE69B46-32E7-425D-8607-EFB9A53C92C3}"/>
            </a:ext>
          </a:extLst>
        </xdr:cNvPr>
        <xdr:cNvSpPr txBox="1"/>
      </xdr:nvSpPr>
      <xdr:spPr>
        <a:xfrm>
          <a:off x="13500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121393</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7D7BE747-6944-4509-A264-FA37E079B14C}"/>
            </a:ext>
          </a:extLst>
        </xdr:cNvPr>
        <xdr:cNvSpPr txBox="1"/>
      </xdr:nvSpPr>
      <xdr:spPr>
        <a:xfrm>
          <a:off x="126117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167112</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7D65D6B9-5696-4EBF-8597-7BDFA30D0521}"/>
            </a:ext>
          </a:extLst>
        </xdr:cNvPr>
        <xdr:cNvSpPr txBox="1"/>
      </xdr:nvSpPr>
      <xdr:spPr>
        <a:xfrm>
          <a:off x="152660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151691</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0CB717B7-10F6-4756-908B-2417FC0E36A7}"/>
            </a:ext>
          </a:extLst>
        </xdr:cNvPr>
        <xdr:cNvSpPr txBox="1"/>
      </xdr:nvSpPr>
      <xdr:spPr>
        <a:xfrm>
          <a:off x="14389744" y="632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95267</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95FB9F32-2CA9-4B99-A44E-343E68E828F8}"/>
            </a:ext>
          </a:extLst>
        </xdr:cNvPr>
        <xdr:cNvSpPr txBox="1"/>
      </xdr:nvSpPr>
      <xdr:spPr>
        <a:xfrm>
          <a:off x="13500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99440</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394E214A-7A99-4565-A3D6-DA67A14D4079}"/>
            </a:ext>
          </a:extLst>
        </xdr:cNvPr>
        <xdr:cNvSpPr txBox="1"/>
      </xdr:nvSpPr>
      <xdr:spPr>
        <a:xfrm>
          <a:off x="12611744" y="627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2ABC0FF8-5F73-4E5F-8290-15B43FCA658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C3297B69-3D7F-4E9C-B285-562E0321BBD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3CD3E7B5-3BA0-4743-A2EC-9980025B1DD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361D79DC-46DA-410C-8B31-A77542A105F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48B18CE8-C173-4F43-B9F7-DBCBB036384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4D27DBE7-151D-4053-A272-35A26830A06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9F5E472D-63D7-40EA-A1A4-6A81A2C6E73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CA841976-A554-44D7-97B6-A8826EF34EE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E8F705BA-4D40-4425-8C47-7787878FBCE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08AEA8B9-8C9E-43E0-9ADF-0C57BBEBAB5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a:extLst>
            <a:ext uri="{FF2B5EF4-FFF2-40B4-BE49-F238E27FC236}">
              <a16:creationId xmlns:a16="http://schemas.microsoft.com/office/drawing/2014/main" id="{7951911E-F828-4AEE-9B6C-C6396583393B}"/>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a:extLst>
            <a:ext uri="{FF2B5EF4-FFF2-40B4-BE49-F238E27FC236}">
              <a16:creationId xmlns:a16="http://schemas.microsoft.com/office/drawing/2014/main" id="{632AC87B-D450-4A5A-8A3C-4084E44E161C}"/>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a:extLst>
            <a:ext uri="{FF2B5EF4-FFF2-40B4-BE49-F238E27FC236}">
              <a16:creationId xmlns:a16="http://schemas.microsoft.com/office/drawing/2014/main" id="{7809FD3D-8EC6-46A7-93A3-24F2A6214B06}"/>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a:extLst>
            <a:ext uri="{FF2B5EF4-FFF2-40B4-BE49-F238E27FC236}">
              <a16:creationId xmlns:a16="http://schemas.microsoft.com/office/drawing/2014/main" id="{BF6E3857-C609-406E-85E4-4B8B33434C2F}"/>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a:extLst>
            <a:ext uri="{FF2B5EF4-FFF2-40B4-BE49-F238E27FC236}">
              <a16:creationId xmlns:a16="http://schemas.microsoft.com/office/drawing/2014/main" id="{358A7B52-5656-4505-AEE0-C0752FC174C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a:extLst>
            <a:ext uri="{FF2B5EF4-FFF2-40B4-BE49-F238E27FC236}">
              <a16:creationId xmlns:a16="http://schemas.microsoft.com/office/drawing/2014/main" id="{F92E2093-A833-4CBF-8D23-96A8B906D652}"/>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a:extLst>
            <a:ext uri="{FF2B5EF4-FFF2-40B4-BE49-F238E27FC236}">
              <a16:creationId xmlns:a16="http://schemas.microsoft.com/office/drawing/2014/main" id="{FD554B49-C773-44A2-B2D2-F4E195E0DB5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a:extLst>
            <a:ext uri="{FF2B5EF4-FFF2-40B4-BE49-F238E27FC236}">
              <a16:creationId xmlns:a16="http://schemas.microsoft.com/office/drawing/2014/main" id="{BCB78726-FBF2-445E-8B4B-E33C893E5271}"/>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DBE0D66F-E5D8-4EA1-8865-9D9CA5CB4EE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A07B348F-7F40-47F0-81CA-A569DFFC4A51}"/>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8B394953-A994-4708-BB2D-AC8150CF6AA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40650</xdr:rowOff>
    </xdr:from>
    <xdr:to>
      <xdr:col>116</xdr:col>
      <xdr:colOff>62864</xdr:colOff>
      <xdr:row>41</xdr:row>
      <xdr:rowOff>133186</xdr:rowOff>
    </xdr:to>
    <xdr:cxnSp macro="">
      <xdr:nvCxnSpPr>
        <xdr:cNvPr id="576" name="直線コネクタ 575">
          <a:extLst>
            <a:ext uri="{FF2B5EF4-FFF2-40B4-BE49-F238E27FC236}">
              <a16:creationId xmlns:a16="http://schemas.microsoft.com/office/drawing/2014/main" id="{82419075-DCA3-4772-A311-6C5B18B233F2}"/>
            </a:ext>
          </a:extLst>
        </xdr:cNvPr>
        <xdr:cNvCxnSpPr/>
      </xdr:nvCxnSpPr>
      <xdr:spPr>
        <a:xfrm flipV="1">
          <a:off x="22160864" y="5698500"/>
          <a:ext cx="0" cy="1464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77" name="【一般廃棄物処理施設】&#10;一人当たり有形固定資産（償却資産）額最小値テキスト">
          <a:extLst>
            <a:ext uri="{FF2B5EF4-FFF2-40B4-BE49-F238E27FC236}">
              <a16:creationId xmlns:a16="http://schemas.microsoft.com/office/drawing/2014/main" id="{1A98D750-4FA2-4DA4-A3C7-853C8902EEB1}"/>
            </a:ext>
          </a:extLst>
        </xdr:cNvPr>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78" name="直線コネクタ 577">
          <a:extLst>
            <a:ext uri="{FF2B5EF4-FFF2-40B4-BE49-F238E27FC236}">
              <a16:creationId xmlns:a16="http://schemas.microsoft.com/office/drawing/2014/main" id="{CE9DB86F-7EF8-45D8-A562-EAB83705FEDC}"/>
            </a:ext>
          </a:extLst>
        </xdr:cNvPr>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158777</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6C617C9F-164C-47E5-AB55-D5F590CF5B9B}"/>
            </a:ext>
          </a:extLst>
        </xdr:cNvPr>
        <xdr:cNvSpPr txBox="1"/>
      </xdr:nvSpPr>
      <xdr:spPr>
        <a:xfrm>
          <a:off x="22199600" y="547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40650</xdr:rowOff>
    </xdr:from>
    <xdr:to>
      <xdr:col>116</xdr:col>
      <xdr:colOff>152400</xdr:colOff>
      <xdr:row>33</xdr:row>
      <xdr:rowOff>40650</xdr:rowOff>
    </xdr:to>
    <xdr:cxnSp macro="">
      <xdr:nvCxnSpPr>
        <xdr:cNvPr id="580" name="直線コネクタ 579">
          <a:extLst>
            <a:ext uri="{FF2B5EF4-FFF2-40B4-BE49-F238E27FC236}">
              <a16:creationId xmlns:a16="http://schemas.microsoft.com/office/drawing/2014/main" id="{44AD3775-288F-416D-A964-113817D3F421}"/>
            </a:ext>
          </a:extLst>
        </xdr:cNvPr>
        <xdr:cNvCxnSpPr/>
      </xdr:nvCxnSpPr>
      <xdr:spPr>
        <a:xfrm>
          <a:off x="22072600" y="56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147507</xdr:rowOff>
    </xdr:from>
    <xdr:ext cx="599010" cy="259045"/>
    <xdr:sp macro="" textlink="">
      <xdr:nvSpPr>
        <xdr:cNvPr id="581" name="【一般廃棄物処理施設】&#10;一人当たり有形固定資産（償却資産）額平均値テキスト">
          <a:extLst>
            <a:ext uri="{FF2B5EF4-FFF2-40B4-BE49-F238E27FC236}">
              <a16:creationId xmlns:a16="http://schemas.microsoft.com/office/drawing/2014/main" id="{F3AD2931-AF1F-40F6-9204-D47D36762CEE}"/>
            </a:ext>
          </a:extLst>
        </xdr:cNvPr>
        <xdr:cNvSpPr txBox="1"/>
      </xdr:nvSpPr>
      <xdr:spPr>
        <a:xfrm>
          <a:off x="22199600" y="68340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169080</xdr:rowOff>
    </xdr:from>
    <xdr:to>
      <xdr:col>116</xdr:col>
      <xdr:colOff>114300</xdr:colOff>
      <xdr:row>40</xdr:row>
      <xdr:rowOff>99230</xdr:rowOff>
    </xdr:to>
    <xdr:sp macro="" textlink="">
      <xdr:nvSpPr>
        <xdr:cNvPr id="582" name="フローチャート: 判断 581">
          <a:extLst>
            <a:ext uri="{FF2B5EF4-FFF2-40B4-BE49-F238E27FC236}">
              <a16:creationId xmlns:a16="http://schemas.microsoft.com/office/drawing/2014/main" id="{8ACB6EBA-D99A-44E7-A4BB-6581F0EAA051}"/>
            </a:ext>
          </a:extLst>
        </xdr:cNvPr>
        <xdr:cNvSpPr/>
      </xdr:nvSpPr>
      <xdr:spPr>
        <a:xfrm>
          <a:off x="22110700" y="68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171249</xdr:rowOff>
    </xdr:from>
    <xdr:to>
      <xdr:col>112</xdr:col>
      <xdr:colOff>38100</xdr:colOff>
      <xdr:row>40</xdr:row>
      <xdr:rowOff>101399</xdr:rowOff>
    </xdr:to>
    <xdr:sp macro="" textlink="">
      <xdr:nvSpPr>
        <xdr:cNvPr id="583" name="フローチャート: 判断 582">
          <a:extLst>
            <a:ext uri="{FF2B5EF4-FFF2-40B4-BE49-F238E27FC236}">
              <a16:creationId xmlns:a16="http://schemas.microsoft.com/office/drawing/2014/main" id="{85F916E4-0542-44EB-B5C3-C8433C98B7DC}"/>
            </a:ext>
          </a:extLst>
        </xdr:cNvPr>
        <xdr:cNvSpPr/>
      </xdr:nvSpPr>
      <xdr:spPr>
        <a:xfrm>
          <a:off x="21272500" y="685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8319</xdr:rowOff>
    </xdr:from>
    <xdr:to>
      <xdr:col>107</xdr:col>
      <xdr:colOff>101600</xdr:colOff>
      <xdr:row>40</xdr:row>
      <xdr:rowOff>109919</xdr:rowOff>
    </xdr:to>
    <xdr:sp macro="" textlink="">
      <xdr:nvSpPr>
        <xdr:cNvPr id="584" name="フローチャート: 判断 583">
          <a:extLst>
            <a:ext uri="{FF2B5EF4-FFF2-40B4-BE49-F238E27FC236}">
              <a16:creationId xmlns:a16="http://schemas.microsoft.com/office/drawing/2014/main" id="{62C934EE-C2FC-4D78-99F3-586877823528}"/>
            </a:ext>
          </a:extLst>
        </xdr:cNvPr>
        <xdr:cNvSpPr/>
      </xdr:nvSpPr>
      <xdr:spPr>
        <a:xfrm>
          <a:off x="20383500" y="686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119745</xdr:rowOff>
    </xdr:from>
    <xdr:to>
      <xdr:col>102</xdr:col>
      <xdr:colOff>165100</xdr:colOff>
      <xdr:row>38</xdr:row>
      <xdr:rowOff>49895</xdr:rowOff>
    </xdr:to>
    <xdr:sp macro="" textlink="">
      <xdr:nvSpPr>
        <xdr:cNvPr id="585" name="フローチャート: 判断 584">
          <a:extLst>
            <a:ext uri="{FF2B5EF4-FFF2-40B4-BE49-F238E27FC236}">
              <a16:creationId xmlns:a16="http://schemas.microsoft.com/office/drawing/2014/main" id="{6B914695-4C28-4EE0-A623-FA770AD5951E}"/>
            </a:ext>
          </a:extLst>
        </xdr:cNvPr>
        <xdr:cNvSpPr/>
      </xdr:nvSpPr>
      <xdr:spPr>
        <a:xfrm>
          <a:off x="19494500" y="6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33657</xdr:rowOff>
    </xdr:from>
    <xdr:to>
      <xdr:col>98</xdr:col>
      <xdr:colOff>38100</xdr:colOff>
      <xdr:row>40</xdr:row>
      <xdr:rowOff>135257</xdr:rowOff>
    </xdr:to>
    <xdr:sp macro="" textlink="">
      <xdr:nvSpPr>
        <xdr:cNvPr id="586" name="フローチャート: 判断 585">
          <a:extLst>
            <a:ext uri="{FF2B5EF4-FFF2-40B4-BE49-F238E27FC236}">
              <a16:creationId xmlns:a16="http://schemas.microsoft.com/office/drawing/2014/main" id="{31B98B19-B925-40B1-8113-BE71BA8601B3}"/>
            </a:ext>
          </a:extLst>
        </xdr:cNvPr>
        <xdr:cNvSpPr/>
      </xdr:nvSpPr>
      <xdr:spPr>
        <a:xfrm>
          <a:off x="18605500" y="689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BFCE86BA-B227-4E0C-BB39-411C67B8627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3B59AA02-09D7-4AEA-8A6E-9F4477CD4A0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1A2FA6D6-0E0D-4729-9D89-3FFB1042DC7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C430C9FA-FDA5-483B-90E8-F1DFD5B0C7A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60B97D8C-1DEC-4E04-8974-7E0B1FCB968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149031</xdr:rowOff>
    </xdr:from>
    <xdr:to>
      <xdr:col>116</xdr:col>
      <xdr:colOff>114300</xdr:colOff>
      <xdr:row>40</xdr:row>
      <xdr:rowOff>79181</xdr:rowOff>
    </xdr:to>
    <xdr:sp macro="" textlink="">
      <xdr:nvSpPr>
        <xdr:cNvPr id="592" name="楕円 591">
          <a:extLst>
            <a:ext uri="{FF2B5EF4-FFF2-40B4-BE49-F238E27FC236}">
              <a16:creationId xmlns:a16="http://schemas.microsoft.com/office/drawing/2014/main" id="{EBA243FC-A03E-4B56-8DE2-C3BACD888211}"/>
            </a:ext>
          </a:extLst>
        </xdr:cNvPr>
        <xdr:cNvSpPr/>
      </xdr:nvSpPr>
      <xdr:spPr>
        <a:xfrm>
          <a:off x="22110700" y="683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458</xdr:rowOff>
    </xdr:from>
    <xdr:ext cx="599010" cy="259045"/>
    <xdr:sp macro="" textlink="">
      <xdr:nvSpPr>
        <xdr:cNvPr id="593" name="【一般廃棄物処理施設】&#10;一人当たり有形固定資産（償却資産）額該当値テキスト">
          <a:extLst>
            <a:ext uri="{FF2B5EF4-FFF2-40B4-BE49-F238E27FC236}">
              <a16:creationId xmlns:a16="http://schemas.microsoft.com/office/drawing/2014/main" id="{3C4B52C1-09C6-45DF-9D3D-5631CE83494B}"/>
            </a:ext>
          </a:extLst>
        </xdr:cNvPr>
        <xdr:cNvSpPr txBox="1"/>
      </xdr:nvSpPr>
      <xdr:spPr>
        <a:xfrm>
          <a:off x="22199600" y="6687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156269</xdr:rowOff>
    </xdr:from>
    <xdr:to>
      <xdr:col>112</xdr:col>
      <xdr:colOff>38100</xdr:colOff>
      <xdr:row>40</xdr:row>
      <xdr:rowOff>86419</xdr:rowOff>
    </xdr:to>
    <xdr:sp macro="" textlink="">
      <xdr:nvSpPr>
        <xdr:cNvPr id="594" name="楕円 593">
          <a:extLst>
            <a:ext uri="{FF2B5EF4-FFF2-40B4-BE49-F238E27FC236}">
              <a16:creationId xmlns:a16="http://schemas.microsoft.com/office/drawing/2014/main" id="{F354ADA9-0796-4EFC-A151-A5024C7AEF90}"/>
            </a:ext>
          </a:extLst>
        </xdr:cNvPr>
        <xdr:cNvSpPr/>
      </xdr:nvSpPr>
      <xdr:spPr>
        <a:xfrm>
          <a:off x="21272500" y="684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28381</xdr:rowOff>
    </xdr:from>
    <xdr:to>
      <xdr:col>116</xdr:col>
      <xdr:colOff>63500</xdr:colOff>
      <xdr:row>40</xdr:row>
      <xdr:rowOff>35619</xdr:rowOff>
    </xdr:to>
    <xdr:cxnSp macro="">
      <xdr:nvCxnSpPr>
        <xdr:cNvPr id="595" name="直線コネクタ 594">
          <a:extLst>
            <a:ext uri="{FF2B5EF4-FFF2-40B4-BE49-F238E27FC236}">
              <a16:creationId xmlns:a16="http://schemas.microsoft.com/office/drawing/2014/main" id="{86FE0D36-3446-4F4C-B0BE-7C02784E5D30}"/>
            </a:ext>
          </a:extLst>
        </xdr:cNvPr>
        <xdr:cNvCxnSpPr/>
      </xdr:nvCxnSpPr>
      <xdr:spPr>
        <a:xfrm flipV="1">
          <a:off x="21323300" y="6886381"/>
          <a:ext cx="8382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167466</xdr:rowOff>
    </xdr:from>
    <xdr:to>
      <xdr:col>107</xdr:col>
      <xdr:colOff>101600</xdr:colOff>
      <xdr:row>40</xdr:row>
      <xdr:rowOff>97616</xdr:rowOff>
    </xdr:to>
    <xdr:sp macro="" textlink="">
      <xdr:nvSpPr>
        <xdr:cNvPr id="596" name="楕円 595">
          <a:extLst>
            <a:ext uri="{FF2B5EF4-FFF2-40B4-BE49-F238E27FC236}">
              <a16:creationId xmlns:a16="http://schemas.microsoft.com/office/drawing/2014/main" id="{36CA9E32-D668-4D2A-97D5-79E206A49334}"/>
            </a:ext>
          </a:extLst>
        </xdr:cNvPr>
        <xdr:cNvSpPr/>
      </xdr:nvSpPr>
      <xdr:spPr>
        <a:xfrm>
          <a:off x="20383500" y="685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35619</xdr:rowOff>
    </xdr:from>
    <xdr:to>
      <xdr:col>111</xdr:col>
      <xdr:colOff>177800</xdr:colOff>
      <xdr:row>40</xdr:row>
      <xdr:rowOff>46816</xdr:rowOff>
    </xdr:to>
    <xdr:cxnSp macro="">
      <xdr:nvCxnSpPr>
        <xdr:cNvPr id="597" name="直線コネクタ 596">
          <a:extLst>
            <a:ext uri="{FF2B5EF4-FFF2-40B4-BE49-F238E27FC236}">
              <a16:creationId xmlns:a16="http://schemas.microsoft.com/office/drawing/2014/main" id="{2915D565-8FF4-4ABE-8CC9-616B1ED59209}"/>
            </a:ext>
          </a:extLst>
        </xdr:cNvPr>
        <xdr:cNvCxnSpPr/>
      </xdr:nvCxnSpPr>
      <xdr:spPr>
        <a:xfrm flipV="1">
          <a:off x="20434300" y="6893619"/>
          <a:ext cx="889000" cy="1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3733</xdr:rowOff>
    </xdr:from>
    <xdr:to>
      <xdr:col>102</xdr:col>
      <xdr:colOff>165100</xdr:colOff>
      <xdr:row>40</xdr:row>
      <xdr:rowOff>105333</xdr:rowOff>
    </xdr:to>
    <xdr:sp macro="" textlink="">
      <xdr:nvSpPr>
        <xdr:cNvPr id="598" name="楕円 597">
          <a:extLst>
            <a:ext uri="{FF2B5EF4-FFF2-40B4-BE49-F238E27FC236}">
              <a16:creationId xmlns:a16="http://schemas.microsoft.com/office/drawing/2014/main" id="{A108B747-DBBA-4349-AD78-B989CB5EC65D}"/>
            </a:ext>
          </a:extLst>
        </xdr:cNvPr>
        <xdr:cNvSpPr/>
      </xdr:nvSpPr>
      <xdr:spPr>
        <a:xfrm>
          <a:off x="19494500" y="686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46816</xdr:rowOff>
    </xdr:from>
    <xdr:to>
      <xdr:col>107</xdr:col>
      <xdr:colOff>50800</xdr:colOff>
      <xdr:row>40</xdr:row>
      <xdr:rowOff>54533</xdr:rowOff>
    </xdr:to>
    <xdr:cxnSp macro="">
      <xdr:nvCxnSpPr>
        <xdr:cNvPr id="599" name="直線コネクタ 598">
          <a:extLst>
            <a:ext uri="{FF2B5EF4-FFF2-40B4-BE49-F238E27FC236}">
              <a16:creationId xmlns:a16="http://schemas.microsoft.com/office/drawing/2014/main" id="{604EC9A4-D671-40F2-9B1B-2C231CD13B72}"/>
            </a:ext>
          </a:extLst>
        </xdr:cNvPr>
        <xdr:cNvCxnSpPr/>
      </xdr:nvCxnSpPr>
      <xdr:spPr>
        <a:xfrm flipV="1">
          <a:off x="19545300" y="6904816"/>
          <a:ext cx="889000" cy="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100792</xdr:rowOff>
    </xdr:from>
    <xdr:to>
      <xdr:col>98</xdr:col>
      <xdr:colOff>38100</xdr:colOff>
      <xdr:row>41</xdr:row>
      <xdr:rowOff>30942</xdr:rowOff>
    </xdr:to>
    <xdr:sp macro="" textlink="">
      <xdr:nvSpPr>
        <xdr:cNvPr id="600" name="楕円 599">
          <a:extLst>
            <a:ext uri="{FF2B5EF4-FFF2-40B4-BE49-F238E27FC236}">
              <a16:creationId xmlns:a16="http://schemas.microsoft.com/office/drawing/2014/main" id="{36395DE2-F4A1-45A3-9DA8-A47CDD21C70F}"/>
            </a:ext>
          </a:extLst>
        </xdr:cNvPr>
        <xdr:cNvSpPr/>
      </xdr:nvSpPr>
      <xdr:spPr>
        <a:xfrm>
          <a:off x="18605500" y="695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54533</xdr:rowOff>
    </xdr:from>
    <xdr:to>
      <xdr:col>102</xdr:col>
      <xdr:colOff>114300</xdr:colOff>
      <xdr:row>40</xdr:row>
      <xdr:rowOff>151592</xdr:rowOff>
    </xdr:to>
    <xdr:cxnSp macro="">
      <xdr:nvCxnSpPr>
        <xdr:cNvPr id="601" name="直線コネクタ 600">
          <a:extLst>
            <a:ext uri="{FF2B5EF4-FFF2-40B4-BE49-F238E27FC236}">
              <a16:creationId xmlns:a16="http://schemas.microsoft.com/office/drawing/2014/main" id="{AD3CC5F9-00CB-4E06-B476-D19FD4E160F7}"/>
            </a:ext>
          </a:extLst>
        </xdr:cNvPr>
        <xdr:cNvCxnSpPr/>
      </xdr:nvCxnSpPr>
      <xdr:spPr>
        <a:xfrm flipV="1">
          <a:off x="18656300" y="6912533"/>
          <a:ext cx="889000" cy="9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92526</xdr:rowOff>
    </xdr:from>
    <xdr:ext cx="599010" cy="259045"/>
    <xdr:sp macro="" textlink="">
      <xdr:nvSpPr>
        <xdr:cNvPr id="602" name="n_1aveValue【一般廃棄物処理施設】&#10;一人当たり有形固定資産（償却資産）額">
          <a:extLst>
            <a:ext uri="{FF2B5EF4-FFF2-40B4-BE49-F238E27FC236}">
              <a16:creationId xmlns:a16="http://schemas.microsoft.com/office/drawing/2014/main" id="{765E4D2C-95A0-47E6-8D1F-5BCBBE11A4A2}"/>
            </a:ext>
          </a:extLst>
        </xdr:cNvPr>
        <xdr:cNvSpPr txBox="1"/>
      </xdr:nvSpPr>
      <xdr:spPr>
        <a:xfrm>
          <a:off x="21011095" y="6950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101046</xdr:rowOff>
    </xdr:from>
    <xdr:ext cx="599010" cy="259045"/>
    <xdr:sp macro="" textlink="">
      <xdr:nvSpPr>
        <xdr:cNvPr id="603" name="n_2aveValue【一般廃棄物処理施設】&#10;一人当たり有形固定資産（償却資産）額">
          <a:extLst>
            <a:ext uri="{FF2B5EF4-FFF2-40B4-BE49-F238E27FC236}">
              <a16:creationId xmlns:a16="http://schemas.microsoft.com/office/drawing/2014/main" id="{BD475103-8DB0-402F-9522-EF73EA227CF7}"/>
            </a:ext>
          </a:extLst>
        </xdr:cNvPr>
        <xdr:cNvSpPr txBox="1"/>
      </xdr:nvSpPr>
      <xdr:spPr>
        <a:xfrm>
          <a:off x="20134795" y="695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66422</xdr:rowOff>
    </xdr:from>
    <xdr:ext cx="599010" cy="259045"/>
    <xdr:sp macro="" textlink="">
      <xdr:nvSpPr>
        <xdr:cNvPr id="604" name="n_3aveValue【一般廃棄物処理施設】&#10;一人当たり有形固定資産（償却資産）額">
          <a:extLst>
            <a:ext uri="{FF2B5EF4-FFF2-40B4-BE49-F238E27FC236}">
              <a16:creationId xmlns:a16="http://schemas.microsoft.com/office/drawing/2014/main" id="{E4209A93-6FAE-4741-847D-4F9F6DC046FA}"/>
            </a:ext>
          </a:extLst>
        </xdr:cNvPr>
        <xdr:cNvSpPr txBox="1"/>
      </xdr:nvSpPr>
      <xdr:spPr>
        <a:xfrm>
          <a:off x="19245795" y="623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151784</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91DC494C-01E2-4372-8CB2-D3201046BC7A}"/>
            </a:ext>
          </a:extLst>
        </xdr:cNvPr>
        <xdr:cNvSpPr txBox="1"/>
      </xdr:nvSpPr>
      <xdr:spPr>
        <a:xfrm>
          <a:off x="18389111" y="666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102946</xdr:rowOff>
    </xdr:from>
    <xdr:ext cx="599010" cy="259045"/>
    <xdr:sp macro="" textlink="">
      <xdr:nvSpPr>
        <xdr:cNvPr id="606" name="n_1mainValue【一般廃棄物処理施設】&#10;一人当たり有形固定資産（償却資産）額">
          <a:extLst>
            <a:ext uri="{FF2B5EF4-FFF2-40B4-BE49-F238E27FC236}">
              <a16:creationId xmlns:a16="http://schemas.microsoft.com/office/drawing/2014/main" id="{1D9B131C-0DEC-4D44-9242-5EC781C2665C}"/>
            </a:ext>
          </a:extLst>
        </xdr:cNvPr>
        <xdr:cNvSpPr txBox="1"/>
      </xdr:nvSpPr>
      <xdr:spPr>
        <a:xfrm>
          <a:off x="21011095" y="661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114143</xdr:rowOff>
    </xdr:from>
    <xdr:ext cx="599010" cy="259045"/>
    <xdr:sp macro="" textlink="">
      <xdr:nvSpPr>
        <xdr:cNvPr id="607" name="n_2mainValue【一般廃棄物処理施設】&#10;一人当たり有形固定資産（償却資産）額">
          <a:extLst>
            <a:ext uri="{FF2B5EF4-FFF2-40B4-BE49-F238E27FC236}">
              <a16:creationId xmlns:a16="http://schemas.microsoft.com/office/drawing/2014/main" id="{02D9113D-16B6-4560-8A24-7207006C8CAE}"/>
            </a:ext>
          </a:extLst>
        </xdr:cNvPr>
        <xdr:cNvSpPr txBox="1"/>
      </xdr:nvSpPr>
      <xdr:spPr>
        <a:xfrm>
          <a:off x="20134795" y="6629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96460</xdr:rowOff>
    </xdr:from>
    <xdr:ext cx="599010" cy="259045"/>
    <xdr:sp macro="" textlink="">
      <xdr:nvSpPr>
        <xdr:cNvPr id="608" name="n_3mainValue【一般廃棄物処理施設】&#10;一人当たり有形固定資産（償却資産）額">
          <a:extLst>
            <a:ext uri="{FF2B5EF4-FFF2-40B4-BE49-F238E27FC236}">
              <a16:creationId xmlns:a16="http://schemas.microsoft.com/office/drawing/2014/main" id="{48639DFA-D831-4D5F-891F-BA9D9B1AECDC}"/>
            </a:ext>
          </a:extLst>
        </xdr:cNvPr>
        <xdr:cNvSpPr txBox="1"/>
      </xdr:nvSpPr>
      <xdr:spPr>
        <a:xfrm>
          <a:off x="19245795" y="6954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22069</xdr:rowOff>
    </xdr:from>
    <xdr:ext cx="534377" cy="259045"/>
    <xdr:sp macro="" textlink="">
      <xdr:nvSpPr>
        <xdr:cNvPr id="609" name="n_4mainValue【一般廃棄物処理施設】&#10;一人当たり有形固定資産（償却資産）額">
          <a:extLst>
            <a:ext uri="{FF2B5EF4-FFF2-40B4-BE49-F238E27FC236}">
              <a16:creationId xmlns:a16="http://schemas.microsoft.com/office/drawing/2014/main" id="{2356E41E-23E9-42D8-AB62-4E4FC6340796}"/>
            </a:ext>
          </a:extLst>
        </xdr:cNvPr>
        <xdr:cNvSpPr txBox="1"/>
      </xdr:nvSpPr>
      <xdr:spPr>
        <a:xfrm>
          <a:off x="18389111" y="705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D42BBDBE-A2CA-4442-881E-090D709E090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268AAD3F-3F14-4E85-AA6A-55B6A58DCF8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8601FEAC-44A8-41FB-8F51-E3457A3D04F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3159C407-CA9A-4FDC-B3E5-1704E369FA4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3C2CC529-7AD0-494C-A50F-41DBE325E46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BB8A6BA5-4B9E-46DD-B0C6-5DBF67E0F93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3597D9BD-9EC1-4254-B48B-6DF301515CE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901FD555-FFCC-4525-9E1D-775A87F74CC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84DE6E16-B87B-4641-BBF6-F369BA4F94A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9E5DFC83-8224-4EF3-8E01-D47FF96A191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D0CA5C53-5E53-43FB-9ACA-C28FF8EC74B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a:extLst>
            <a:ext uri="{FF2B5EF4-FFF2-40B4-BE49-F238E27FC236}">
              <a16:creationId xmlns:a16="http://schemas.microsoft.com/office/drawing/2014/main" id="{66B17461-587F-4C43-AA4F-511D5198C6C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a:extLst>
            <a:ext uri="{FF2B5EF4-FFF2-40B4-BE49-F238E27FC236}">
              <a16:creationId xmlns:a16="http://schemas.microsoft.com/office/drawing/2014/main" id="{5EA0DCED-2D88-4635-8129-D77C866B1055}"/>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a:extLst>
            <a:ext uri="{FF2B5EF4-FFF2-40B4-BE49-F238E27FC236}">
              <a16:creationId xmlns:a16="http://schemas.microsoft.com/office/drawing/2014/main" id="{51E09B3C-18EF-4D1A-AA93-60BDBF9EB41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a:extLst>
            <a:ext uri="{FF2B5EF4-FFF2-40B4-BE49-F238E27FC236}">
              <a16:creationId xmlns:a16="http://schemas.microsoft.com/office/drawing/2014/main" id="{223BF25F-E18B-4135-8908-605F17FC9D1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a:extLst>
            <a:ext uri="{FF2B5EF4-FFF2-40B4-BE49-F238E27FC236}">
              <a16:creationId xmlns:a16="http://schemas.microsoft.com/office/drawing/2014/main" id="{06B59587-3C33-4AD2-9F5E-850A04DD44F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a:extLst>
            <a:ext uri="{FF2B5EF4-FFF2-40B4-BE49-F238E27FC236}">
              <a16:creationId xmlns:a16="http://schemas.microsoft.com/office/drawing/2014/main" id="{47B82460-7C57-49F7-A396-F53CC9D1F9E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a:extLst>
            <a:ext uri="{FF2B5EF4-FFF2-40B4-BE49-F238E27FC236}">
              <a16:creationId xmlns:a16="http://schemas.microsoft.com/office/drawing/2014/main" id="{E0FE0988-2738-4120-A228-6134FA4286F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a:extLst>
            <a:ext uri="{FF2B5EF4-FFF2-40B4-BE49-F238E27FC236}">
              <a16:creationId xmlns:a16="http://schemas.microsoft.com/office/drawing/2014/main" id="{D1047DE1-C043-4634-84AB-55AAE8F6C9C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a:extLst>
            <a:ext uri="{FF2B5EF4-FFF2-40B4-BE49-F238E27FC236}">
              <a16:creationId xmlns:a16="http://schemas.microsoft.com/office/drawing/2014/main" id="{0ADD17FE-E2C7-4880-8CA8-91A9BED1180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a:extLst>
            <a:ext uri="{FF2B5EF4-FFF2-40B4-BE49-F238E27FC236}">
              <a16:creationId xmlns:a16="http://schemas.microsoft.com/office/drawing/2014/main" id="{6AE438C5-6B83-4E4C-885C-B803C694E45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a:extLst>
            <a:ext uri="{FF2B5EF4-FFF2-40B4-BE49-F238E27FC236}">
              <a16:creationId xmlns:a16="http://schemas.microsoft.com/office/drawing/2014/main" id="{FFC9278F-E59A-40D4-85A3-9910B4BC2E6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a:extLst>
            <a:ext uri="{FF2B5EF4-FFF2-40B4-BE49-F238E27FC236}">
              <a16:creationId xmlns:a16="http://schemas.microsoft.com/office/drawing/2014/main" id="{C2007CD5-F927-4330-B33B-789B80750FA4}"/>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92B6D17A-9C6C-4F89-978A-447548345E9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F6AB8758-B576-47C6-AC43-B3A0F4B79F7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83276</xdr:rowOff>
    </xdr:from>
    <xdr:to>
      <xdr:col>85</xdr:col>
      <xdr:colOff>126364</xdr:colOff>
      <xdr:row>64</xdr:row>
      <xdr:rowOff>130628</xdr:rowOff>
    </xdr:to>
    <xdr:cxnSp macro="">
      <xdr:nvCxnSpPr>
        <xdr:cNvPr id="635" name="直線コネクタ 634">
          <a:extLst>
            <a:ext uri="{FF2B5EF4-FFF2-40B4-BE49-F238E27FC236}">
              <a16:creationId xmlns:a16="http://schemas.microsoft.com/office/drawing/2014/main" id="{D551C564-0A05-4F14-ABFF-0F0BB4A90CBB}"/>
            </a:ext>
          </a:extLst>
        </xdr:cNvPr>
        <xdr:cNvCxnSpPr/>
      </xdr:nvCxnSpPr>
      <xdr:spPr>
        <a:xfrm flipV="1">
          <a:off x="16318864" y="968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6" name="【保健センター・保健所】&#10;有形固定資産減価償却率最小値テキスト">
          <a:extLst>
            <a:ext uri="{FF2B5EF4-FFF2-40B4-BE49-F238E27FC236}">
              <a16:creationId xmlns:a16="http://schemas.microsoft.com/office/drawing/2014/main" id="{8D9FB5C0-F99B-494B-80D7-AD0AB58E6564}"/>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7" name="直線コネクタ 636">
          <a:extLst>
            <a:ext uri="{FF2B5EF4-FFF2-40B4-BE49-F238E27FC236}">
              <a16:creationId xmlns:a16="http://schemas.microsoft.com/office/drawing/2014/main" id="{1E2904ED-5663-4E8B-BE3A-C89DFD7B97C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29953</xdr:rowOff>
    </xdr:from>
    <xdr:ext cx="405111" cy="259045"/>
    <xdr:sp macro="" textlink="">
      <xdr:nvSpPr>
        <xdr:cNvPr id="638" name="【保健センター・保健所】&#10;有形固定資産減価償却率最大値テキスト">
          <a:extLst>
            <a:ext uri="{FF2B5EF4-FFF2-40B4-BE49-F238E27FC236}">
              <a16:creationId xmlns:a16="http://schemas.microsoft.com/office/drawing/2014/main" id="{6534EF72-E9EF-4454-BC51-17ECED1661A4}"/>
            </a:ext>
          </a:extLst>
        </xdr:cNvPr>
        <xdr:cNvSpPr txBox="1"/>
      </xdr:nvSpPr>
      <xdr:spPr>
        <a:xfrm>
          <a:off x="16357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83276</xdr:rowOff>
    </xdr:from>
    <xdr:to>
      <xdr:col>86</xdr:col>
      <xdr:colOff>25400</xdr:colOff>
      <xdr:row>56</xdr:row>
      <xdr:rowOff>83276</xdr:rowOff>
    </xdr:to>
    <xdr:cxnSp macro="">
      <xdr:nvCxnSpPr>
        <xdr:cNvPr id="639" name="直線コネクタ 638">
          <a:extLst>
            <a:ext uri="{FF2B5EF4-FFF2-40B4-BE49-F238E27FC236}">
              <a16:creationId xmlns:a16="http://schemas.microsoft.com/office/drawing/2014/main" id="{E8A31C89-38F8-4996-B3E7-2B2D58849579}"/>
            </a:ext>
          </a:extLst>
        </xdr:cNvPr>
        <xdr:cNvCxnSpPr/>
      </xdr:nvCxnSpPr>
      <xdr:spPr>
        <a:xfrm>
          <a:off x="16230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117039</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1893CC30-1632-4062-8376-F75435C0C2F8}"/>
            </a:ext>
          </a:extLst>
        </xdr:cNvPr>
        <xdr:cNvSpPr txBox="1"/>
      </xdr:nvSpPr>
      <xdr:spPr>
        <a:xfrm>
          <a:off x="16357600" y="1023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641" name="フローチャート: 判断 640">
          <a:extLst>
            <a:ext uri="{FF2B5EF4-FFF2-40B4-BE49-F238E27FC236}">
              <a16:creationId xmlns:a16="http://schemas.microsoft.com/office/drawing/2014/main" id="{FA1F9907-B0F6-4C47-AB51-309B3A66CB8E}"/>
            </a:ext>
          </a:extLst>
        </xdr:cNvPr>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81462</xdr:rowOff>
    </xdr:from>
    <xdr:to>
      <xdr:col>81</xdr:col>
      <xdr:colOff>101600</xdr:colOff>
      <xdr:row>60</xdr:row>
      <xdr:rowOff>11612</xdr:rowOff>
    </xdr:to>
    <xdr:sp macro="" textlink="">
      <xdr:nvSpPr>
        <xdr:cNvPr id="642" name="フローチャート: 判断 641">
          <a:extLst>
            <a:ext uri="{FF2B5EF4-FFF2-40B4-BE49-F238E27FC236}">
              <a16:creationId xmlns:a16="http://schemas.microsoft.com/office/drawing/2014/main" id="{E23AC50D-2ED2-4D06-B80A-8E12F8524B7D}"/>
            </a:ext>
          </a:extLst>
        </xdr:cNvPr>
        <xdr:cNvSpPr/>
      </xdr:nvSpPr>
      <xdr:spPr>
        <a:xfrm>
          <a:off x="15430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643" name="フローチャート: 判断 642">
          <a:extLst>
            <a:ext uri="{FF2B5EF4-FFF2-40B4-BE49-F238E27FC236}">
              <a16:creationId xmlns:a16="http://schemas.microsoft.com/office/drawing/2014/main" id="{2A9A410D-D56C-48BF-8932-18569D2D39B4}"/>
            </a:ext>
          </a:extLst>
        </xdr:cNvPr>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4" name="フローチャート: 判断 643">
          <a:extLst>
            <a:ext uri="{FF2B5EF4-FFF2-40B4-BE49-F238E27FC236}">
              <a16:creationId xmlns:a16="http://schemas.microsoft.com/office/drawing/2014/main" id="{3611A833-C88F-480B-8F80-E82AECE82775}"/>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645" name="フローチャート: 判断 644">
          <a:extLst>
            <a:ext uri="{FF2B5EF4-FFF2-40B4-BE49-F238E27FC236}">
              <a16:creationId xmlns:a16="http://schemas.microsoft.com/office/drawing/2014/main" id="{46940D92-5F9D-4E40-B763-5F68C889D3F8}"/>
            </a:ext>
          </a:extLst>
        </xdr:cNvPr>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68219ACD-4BD9-4560-9B18-A55C9E886D5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99D06D8D-A3C3-4B8B-B39D-7FFD35F7886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89DA4DFD-D1CA-4302-94E0-ED21CD5DF9E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7AF2BDE-CBE9-406A-8F90-113F1073783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DE3DE378-BBE4-4F9F-A2CE-440DA44C413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32476</xdr:rowOff>
    </xdr:from>
    <xdr:to>
      <xdr:col>85</xdr:col>
      <xdr:colOff>177800</xdr:colOff>
      <xdr:row>56</xdr:row>
      <xdr:rowOff>134076</xdr:rowOff>
    </xdr:to>
    <xdr:sp macro="" textlink="">
      <xdr:nvSpPr>
        <xdr:cNvPr id="651" name="楕円 650">
          <a:extLst>
            <a:ext uri="{FF2B5EF4-FFF2-40B4-BE49-F238E27FC236}">
              <a16:creationId xmlns:a16="http://schemas.microsoft.com/office/drawing/2014/main" id="{C2F2B253-30B5-40E2-8E6A-5B8B8269C1A6}"/>
            </a:ext>
          </a:extLst>
        </xdr:cNvPr>
        <xdr:cNvSpPr/>
      </xdr:nvSpPr>
      <xdr:spPr>
        <a:xfrm>
          <a:off x="16268700" y="963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156953</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7C9680F1-1C51-4B91-8E0F-E61F63E5FE68}"/>
            </a:ext>
          </a:extLst>
        </xdr:cNvPr>
        <xdr:cNvSpPr txBox="1"/>
      </xdr:nvSpPr>
      <xdr:spPr>
        <a:xfrm>
          <a:off x="16357600" y="9586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122283</xdr:rowOff>
    </xdr:from>
    <xdr:to>
      <xdr:col>81</xdr:col>
      <xdr:colOff>101600</xdr:colOff>
      <xdr:row>59</xdr:row>
      <xdr:rowOff>52433</xdr:rowOff>
    </xdr:to>
    <xdr:sp macro="" textlink="">
      <xdr:nvSpPr>
        <xdr:cNvPr id="653" name="楕円 652">
          <a:extLst>
            <a:ext uri="{FF2B5EF4-FFF2-40B4-BE49-F238E27FC236}">
              <a16:creationId xmlns:a16="http://schemas.microsoft.com/office/drawing/2014/main" id="{478EC5FD-9AB3-4620-BE15-5ABF0E330558}"/>
            </a:ext>
          </a:extLst>
        </xdr:cNvPr>
        <xdr:cNvSpPr/>
      </xdr:nvSpPr>
      <xdr:spPr>
        <a:xfrm>
          <a:off x="15430500" y="100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83276</xdr:rowOff>
    </xdr:from>
    <xdr:to>
      <xdr:col>85</xdr:col>
      <xdr:colOff>127000</xdr:colOff>
      <xdr:row>59</xdr:row>
      <xdr:rowOff>1633</xdr:rowOff>
    </xdr:to>
    <xdr:cxnSp macro="">
      <xdr:nvCxnSpPr>
        <xdr:cNvPr id="654" name="直線コネクタ 653">
          <a:extLst>
            <a:ext uri="{FF2B5EF4-FFF2-40B4-BE49-F238E27FC236}">
              <a16:creationId xmlns:a16="http://schemas.microsoft.com/office/drawing/2014/main" id="{16C2E965-54D8-49E5-B18F-AC4C41F9B233}"/>
            </a:ext>
          </a:extLst>
        </xdr:cNvPr>
        <xdr:cNvCxnSpPr/>
      </xdr:nvCxnSpPr>
      <xdr:spPr>
        <a:xfrm flipV="1">
          <a:off x="15481300" y="9684476"/>
          <a:ext cx="838200" cy="43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86360</xdr:rowOff>
    </xdr:from>
    <xdr:to>
      <xdr:col>76</xdr:col>
      <xdr:colOff>165100</xdr:colOff>
      <xdr:row>59</xdr:row>
      <xdr:rowOff>16510</xdr:rowOff>
    </xdr:to>
    <xdr:sp macro="" textlink="">
      <xdr:nvSpPr>
        <xdr:cNvPr id="655" name="楕円 654">
          <a:extLst>
            <a:ext uri="{FF2B5EF4-FFF2-40B4-BE49-F238E27FC236}">
              <a16:creationId xmlns:a16="http://schemas.microsoft.com/office/drawing/2014/main" id="{1C31CFFB-96ED-49B2-92C9-7AFBC29576A5}"/>
            </a:ext>
          </a:extLst>
        </xdr:cNvPr>
        <xdr:cNvSpPr/>
      </xdr:nvSpPr>
      <xdr:spPr>
        <a:xfrm>
          <a:off x="14541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137160</xdr:rowOff>
    </xdr:from>
    <xdr:to>
      <xdr:col>81</xdr:col>
      <xdr:colOff>50800</xdr:colOff>
      <xdr:row>59</xdr:row>
      <xdr:rowOff>1633</xdr:rowOff>
    </xdr:to>
    <xdr:cxnSp macro="">
      <xdr:nvCxnSpPr>
        <xdr:cNvPr id="656" name="直線コネクタ 655">
          <a:extLst>
            <a:ext uri="{FF2B5EF4-FFF2-40B4-BE49-F238E27FC236}">
              <a16:creationId xmlns:a16="http://schemas.microsoft.com/office/drawing/2014/main" id="{08F175A0-EA69-427B-B947-852A794D0375}"/>
            </a:ext>
          </a:extLst>
        </xdr:cNvPr>
        <xdr:cNvCxnSpPr/>
      </xdr:nvCxnSpPr>
      <xdr:spPr>
        <a:xfrm>
          <a:off x="14592300" y="100812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50437</xdr:rowOff>
    </xdr:from>
    <xdr:to>
      <xdr:col>72</xdr:col>
      <xdr:colOff>38100</xdr:colOff>
      <xdr:row>58</xdr:row>
      <xdr:rowOff>152037</xdr:rowOff>
    </xdr:to>
    <xdr:sp macro="" textlink="">
      <xdr:nvSpPr>
        <xdr:cNvPr id="657" name="楕円 656">
          <a:extLst>
            <a:ext uri="{FF2B5EF4-FFF2-40B4-BE49-F238E27FC236}">
              <a16:creationId xmlns:a16="http://schemas.microsoft.com/office/drawing/2014/main" id="{C4E514E9-0AB3-48C0-934A-EAD9E43DDC50}"/>
            </a:ext>
          </a:extLst>
        </xdr:cNvPr>
        <xdr:cNvSpPr/>
      </xdr:nvSpPr>
      <xdr:spPr>
        <a:xfrm>
          <a:off x="13652500" y="99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101237</xdr:rowOff>
    </xdr:from>
    <xdr:to>
      <xdr:col>76</xdr:col>
      <xdr:colOff>114300</xdr:colOff>
      <xdr:row>58</xdr:row>
      <xdr:rowOff>137160</xdr:rowOff>
    </xdr:to>
    <xdr:cxnSp macro="">
      <xdr:nvCxnSpPr>
        <xdr:cNvPr id="658" name="直線コネクタ 657">
          <a:extLst>
            <a:ext uri="{FF2B5EF4-FFF2-40B4-BE49-F238E27FC236}">
              <a16:creationId xmlns:a16="http://schemas.microsoft.com/office/drawing/2014/main" id="{33128D3A-9BA1-4ADF-959F-E1388C275DBA}"/>
            </a:ext>
          </a:extLst>
        </xdr:cNvPr>
        <xdr:cNvCxnSpPr/>
      </xdr:nvCxnSpPr>
      <xdr:spPr>
        <a:xfrm>
          <a:off x="13703300" y="1004533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14515</xdr:rowOff>
    </xdr:from>
    <xdr:to>
      <xdr:col>67</xdr:col>
      <xdr:colOff>101600</xdr:colOff>
      <xdr:row>58</xdr:row>
      <xdr:rowOff>116115</xdr:rowOff>
    </xdr:to>
    <xdr:sp macro="" textlink="">
      <xdr:nvSpPr>
        <xdr:cNvPr id="659" name="楕円 658">
          <a:extLst>
            <a:ext uri="{FF2B5EF4-FFF2-40B4-BE49-F238E27FC236}">
              <a16:creationId xmlns:a16="http://schemas.microsoft.com/office/drawing/2014/main" id="{07DDA219-B0F8-4316-A910-A6D83AA7B1A9}"/>
            </a:ext>
          </a:extLst>
        </xdr:cNvPr>
        <xdr:cNvSpPr/>
      </xdr:nvSpPr>
      <xdr:spPr>
        <a:xfrm>
          <a:off x="12763500" y="995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65315</xdr:rowOff>
    </xdr:from>
    <xdr:to>
      <xdr:col>71</xdr:col>
      <xdr:colOff>177800</xdr:colOff>
      <xdr:row>58</xdr:row>
      <xdr:rowOff>101237</xdr:rowOff>
    </xdr:to>
    <xdr:cxnSp macro="">
      <xdr:nvCxnSpPr>
        <xdr:cNvPr id="660" name="直線コネクタ 659">
          <a:extLst>
            <a:ext uri="{FF2B5EF4-FFF2-40B4-BE49-F238E27FC236}">
              <a16:creationId xmlns:a16="http://schemas.microsoft.com/office/drawing/2014/main" id="{E1820D51-8E38-4D52-B65D-5DAA9095692B}"/>
            </a:ext>
          </a:extLst>
        </xdr:cNvPr>
        <xdr:cNvCxnSpPr/>
      </xdr:nvCxnSpPr>
      <xdr:spPr>
        <a:xfrm>
          <a:off x="12814300" y="1000941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2739</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1CF9E103-400B-43BA-9A54-2412B97CAC5E}"/>
            </a:ext>
          </a:extLst>
        </xdr:cNvPr>
        <xdr:cNvSpPr txBox="1"/>
      </xdr:nvSpPr>
      <xdr:spPr>
        <a:xfrm>
          <a:off x="15266044" y="1028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161126</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AFB04FB3-2AC9-4BFF-AABE-FAEFEA7B77C1}"/>
            </a:ext>
          </a:extLst>
        </xdr:cNvPr>
        <xdr:cNvSpPr txBox="1"/>
      </xdr:nvSpPr>
      <xdr:spPr>
        <a:xfrm>
          <a:off x="14389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1D9847F8-BDE0-470A-A5AE-E5F05A75250B}"/>
            </a:ext>
          </a:extLst>
        </xdr:cNvPr>
        <xdr:cNvSpPr txBox="1"/>
      </xdr:nvSpPr>
      <xdr:spPr>
        <a:xfrm>
          <a:off x="13500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121937</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DE8D4E71-5EFD-41E0-AE92-F63A8B229158}"/>
            </a:ext>
          </a:extLst>
        </xdr:cNvPr>
        <xdr:cNvSpPr txBox="1"/>
      </xdr:nvSpPr>
      <xdr:spPr>
        <a:xfrm>
          <a:off x="12611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68960</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5F806E2E-A51F-4CDF-8032-2CFE5B522820}"/>
            </a:ext>
          </a:extLst>
        </xdr:cNvPr>
        <xdr:cNvSpPr txBox="1"/>
      </xdr:nvSpPr>
      <xdr:spPr>
        <a:xfrm>
          <a:off x="15266044"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33037</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0B01ED54-23C4-4925-9044-F7A77AD9DB40}"/>
            </a:ext>
          </a:extLst>
        </xdr:cNvPr>
        <xdr:cNvSpPr txBox="1"/>
      </xdr:nvSpPr>
      <xdr:spPr>
        <a:xfrm>
          <a:off x="14389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168564</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AF21D9E7-5DAF-4053-AE59-78839783E688}"/>
            </a:ext>
          </a:extLst>
        </xdr:cNvPr>
        <xdr:cNvSpPr txBox="1"/>
      </xdr:nvSpPr>
      <xdr:spPr>
        <a:xfrm>
          <a:off x="13500744" y="97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132642</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91294750-E253-4A7B-BECD-3A753A7ACC0A}"/>
            </a:ext>
          </a:extLst>
        </xdr:cNvPr>
        <xdr:cNvSpPr txBox="1"/>
      </xdr:nvSpPr>
      <xdr:spPr>
        <a:xfrm>
          <a:off x="12611744" y="9733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A1FA8ADD-BE69-4AD4-85BA-78678D7A195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73FAE341-6B24-4247-ABE8-3ED8FCBF543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46DAB7C2-A5AB-444A-AA31-BED21D60EC1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1688CA7A-3A0F-459A-813C-F2534601A6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CF64E35C-5D93-4D74-A2D3-E3277F6E911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C0BE23F9-BCF8-4CD8-B510-CC615771C4D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9A0B82DA-3C29-4190-9DBC-66B94FB461A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C445114D-591A-4BB3-9BB0-2424E18A280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63DC2BCE-47D0-477D-9F94-2D2A97AAE2E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B1C3E995-2C65-4F18-841F-BF93CF8D732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9775C339-27B3-4C79-943C-F59D0D7D358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0C969C51-8476-435D-ACB3-8400FE71EB5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D7E7542F-495D-42E0-94B4-ACB36DB07FD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F09878D0-296B-436B-9B37-966B30527D3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50FE323B-1CB1-42B0-B0E3-BC0CB6E0EEA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D037B25C-8C84-4789-B0B7-873967396D8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E4F49216-2706-4817-9742-A2C3D1B1283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a:extLst>
            <a:ext uri="{FF2B5EF4-FFF2-40B4-BE49-F238E27FC236}">
              <a16:creationId xmlns:a16="http://schemas.microsoft.com/office/drawing/2014/main" id="{D2DBA591-B5CD-476F-9C72-34A17306E4A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012683C4-A303-4F95-91DD-4E135CA2255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a:extLst>
            <a:ext uri="{FF2B5EF4-FFF2-40B4-BE49-F238E27FC236}">
              <a16:creationId xmlns:a16="http://schemas.microsoft.com/office/drawing/2014/main" id="{9DBA0346-1CEB-4732-A89D-7B26CE77AD1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7724281F-835D-499B-BD12-EBAE192A770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36A96E70-46E3-474C-BE9E-428F619F8BE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4DE29E51-F5F6-483F-9DC3-238E53B66EB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64770</xdr:rowOff>
    </xdr:to>
    <xdr:cxnSp macro="">
      <xdr:nvCxnSpPr>
        <xdr:cNvPr id="692" name="直線コネクタ 691">
          <a:extLst>
            <a:ext uri="{FF2B5EF4-FFF2-40B4-BE49-F238E27FC236}">
              <a16:creationId xmlns:a16="http://schemas.microsoft.com/office/drawing/2014/main" id="{E6772253-3F08-42E2-99A2-16CAF7AE3FF6}"/>
            </a:ext>
          </a:extLst>
        </xdr:cNvPr>
        <xdr:cNvCxnSpPr/>
      </xdr:nvCxnSpPr>
      <xdr:spPr>
        <a:xfrm flipV="1">
          <a:off x="22160864" y="957453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B4B43121-A298-4814-94CD-504483998EB6}"/>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4" name="直線コネクタ 693">
          <a:extLst>
            <a:ext uri="{FF2B5EF4-FFF2-40B4-BE49-F238E27FC236}">
              <a16:creationId xmlns:a16="http://schemas.microsoft.com/office/drawing/2014/main" id="{3E73F86E-C9E3-4F59-9041-4C35C3473AC3}"/>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138FE274-EBF2-4D3A-B78C-1B8FD900F66F}"/>
            </a:ext>
          </a:extLst>
        </xdr:cNvPr>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696" name="直線コネクタ 695">
          <a:extLst>
            <a:ext uri="{FF2B5EF4-FFF2-40B4-BE49-F238E27FC236}">
              <a16:creationId xmlns:a16="http://schemas.microsoft.com/office/drawing/2014/main" id="{6361E0E5-1F91-4B72-AF78-806CF454917F}"/>
            </a:ext>
          </a:extLst>
        </xdr:cNvPr>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04F17B1E-A961-4508-B4E4-2BE18406270F}"/>
            </a:ext>
          </a:extLst>
        </xdr:cNvPr>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8" name="フローチャート: 判断 697">
          <a:extLst>
            <a:ext uri="{FF2B5EF4-FFF2-40B4-BE49-F238E27FC236}">
              <a16:creationId xmlns:a16="http://schemas.microsoft.com/office/drawing/2014/main" id="{D59E9C16-82CF-4FA7-A913-587643FF356C}"/>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48260</xdr:rowOff>
    </xdr:from>
    <xdr:to>
      <xdr:col>112</xdr:col>
      <xdr:colOff>38100</xdr:colOff>
      <xdr:row>62</xdr:row>
      <xdr:rowOff>149860</xdr:rowOff>
    </xdr:to>
    <xdr:sp macro="" textlink="">
      <xdr:nvSpPr>
        <xdr:cNvPr id="699" name="フローチャート: 判断 698">
          <a:extLst>
            <a:ext uri="{FF2B5EF4-FFF2-40B4-BE49-F238E27FC236}">
              <a16:creationId xmlns:a16="http://schemas.microsoft.com/office/drawing/2014/main" id="{71FF3338-DC46-41DC-9164-A881AE676D01}"/>
            </a:ext>
          </a:extLst>
        </xdr:cNvPr>
        <xdr:cNvSpPr/>
      </xdr:nvSpPr>
      <xdr:spPr>
        <a:xfrm>
          <a:off x="21272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93980</xdr:rowOff>
    </xdr:from>
    <xdr:to>
      <xdr:col>107</xdr:col>
      <xdr:colOff>101600</xdr:colOff>
      <xdr:row>63</xdr:row>
      <xdr:rowOff>24130</xdr:rowOff>
    </xdr:to>
    <xdr:sp macro="" textlink="">
      <xdr:nvSpPr>
        <xdr:cNvPr id="700" name="フローチャート: 判断 699">
          <a:extLst>
            <a:ext uri="{FF2B5EF4-FFF2-40B4-BE49-F238E27FC236}">
              <a16:creationId xmlns:a16="http://schemas.microsoft.com/office/drawing/2014/main" id="{42D22BB7-5F0F-4DB6-8CB1-C9788D0FE614}"/>
            </a:ext>
          </a:extLst>
        </xdr:cNvPr>
        <xdr:cNvSpPr/>
      </xdr:nvSpPr>
      <xdr:spPr>
        <a:xfrm>
          <a:off x="20383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701" name="フローチャート: 判断 700">
          <a:extLst>
            <a:ext uri="{FF2B5EF4-FFF2-40B4-BE49-F238E27FC236}">
              <a16:creationId xmlns:a16="http://schemas.microsoft.com/office/drawing/2014/main" id="{DEB94B21-8AD4-4A51-A298-67C7A5166B8E}"/>
            </a:ext>
          </a:extLst>
        </xdr:cNvPr>
        <xdr:cNvSpPr/>
      </xdr:nvSpPr>
      <xdr:spPr>
        <a:xfrm>
          <a:off x="19494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105410</xdr:rowOff>
    </xdr:from>
    <xdr:to>
      <xdr:col>98</xdr:col>
      <xdr:colOff>38100</xdr:colOff>
      <xdr:row>63</xdr:row>
      <xdr:rowOff>35560</xdr:rowOff>
    </xdr:to>
    <xdr:sp macro="" textlink="">
      <xdr:nvSpPr>
        <xdr:cNvPr id="702" name="フローチャート: 判断 701">
          <a:extLst>
            <a:ext uri="{FF2B5EF4-FFF2-40B4-BE49-F238E27FC236}">
              <a16:creationId xmlns:a16="http://schemas.microsoft.com/office/drawing/2014/main" id="{B3E6EB77-E9B6-4735-8AAD-C0DE7EA7EF19}"/>
            </a:ext>
          </a:extLst>
        </xdr:cNvPr>
        <xdr:cNvSpPr/>
      </xdr:nvSpPr>
      <xdr:spPr>
        <a:xfrm>
          <a:off x="18605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F3F44A55-8DE8-44DA-AF7B-0022E425C44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7AB07A76-5668-4AD9-AA6F-0C46A56EA0C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56910F4A-3C5D-4CA7-B4C4-89FB22EDF47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5C034056-3E89-4A20-99EE-32F859254F6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52DF9702-D218-46E4-9EBE-AFDD8F0D07A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708" name="楕円 707">
          <a:extLst>
            <a:ext uri="{FF2B5EF4-FFF2-40B4-BE49-F238E27FC236}">
              <a16:creationId xmlns:a16="http://schemas.microsoft.com/office/drawing/2014/main" id="{90FC4C31-C660-45E5-ACD4-F868F7871D89}"/>
            </a:ext>
          </a:extLst>
        </xdr:cNvPr>
        <xdr:cNvSpPr/>
      </xdr:nvSpPr>
      <xdr:spPr>
        <a:xfrm>
          <a:off x="221107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90187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B1B1DBBF-5110-4193-9AB3-C1ACBE885E05}"/>
            </a:ext>
          </a:extLst>
        </xdr:cNvPr>
        <xdr:cNvSpPr txBox="1"/>
      </xdr:nvSpPr>
      <xdr:spPr>
        <a:xfrm>
          <a:off x="22199600" y="1054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93980</xdr:rowOff>
    </xdr:from>
    <xdr:to>
      <xdr:col>112</xdr:col>
      <xdr:colOff>38100</xdr:colOff>
      <xdr:row>64</xdr:row>
      <xdr:rowOff>24130</xdr:rowOff>
    </xdr:to>
    <xdr:sp macro="" textlink="">
      <xdr:nvSpPr>
        <xdr:cNvPr id="710" name="楕円 709">
          <a:extLst>
            <a:ext uri="{FF2B5EF4-FFF2-40B4-BE49-F238E27FC236}">
              <a16:creationId xmlns:a16="http://schemas.microsoft.com/office/drawing/2014/main" id="{4A1A9CD2-D5C6-4B99-9F79-051A364E4626}"/>
            </a:ext>
          </a:extLst>
        </xdr:cNvPr>
        <xdr:cNvSpPr/>
      </xdr:nvSpPr>
      <xdr:spPr>
        <a:xfrm>
          <a:off x="21272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118110</xdr:rowOff>
    </xdr:from>
    <xdr:to>
      <xdr:col>116</xdr:col>
      <xdr:colOff>63500</xdr:colOff>
      <xdr:row>63</xdr:row>
      <xdr:rowOff>144780</xdr:rowOff>
    </xdr:to>
    <xdr:cxnSp macro="">
      <xdr:nvCxnSpPr>
        <xdr:cNvPr id="711" name="直線コネクタ 710">
          <a:extLst>
            <a:ext uri="{FF2B5EF4-FFF2-40B4-BE49-F238E27FC236}">
              <a16:creationId xmlns:a16="http://schemas.microsoft.com/office/drawing/2014/main" id="{01A106D7-A154-4533-8C41-AFA1DDC0F9EC}"/>
            </a:ext>
          </a:extLst>
        </xdr:cNvPr>
        <xdr:cNvCxnSpPr/>
      </xdr:nvCxnSpPr>
      <xdr:spPr>
        <a:xfrm flipV="1">
          <a:off x="21323300" y="1074801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93980</xdr:rowOff>
    </xdr:from>
    <xdr:to>
      <xdr:col>107</xdr:col>
      <xdr:colOff>101600</xdr:colOff>
      <xdr:row>64</xdr:row>
      <xdr:rowOff>24130</xdr:rowOff>
    </xdr:to>
    <xdr:sp macro="" textlink="">
      <xdr:nvSpPr>
        <xdr:cNvPr id="712" name="楕円 711">
          <a:extLst>
            <a:ext uri="{FF2B5EF4-FFF2-40B4-BE49-F238E27FC236}">
              <a16:creationId xmlns:a16="http://schemas.microsoft.com/office/drawing/2014/main" id="{64B4BB6B-15B6-4B8F-B6D6-55F3CD209A75}"/>
            </a:ext>
          </a:extLst>
        </xdr:cNvPr>
        <xdr:cNvSpPr/>
      </xdr:nvSpPr>
      <xdr:spPr>
        <a:xfrm>
          <a:off x="20383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144780</xdr:rowOff>
    </xdr:from>
    <xdr:to>
      <xdr:col>111</xdr:col>
      <xdr:colOff>177800</xdr:colOff>
      <xdr:row>63</xdr:row>
      <xdr:rowOff>144780</xdr:rowOff>
    </xdr:to>
    <xdr:cxnSp macro="">
      <xdr:nvCxnSpPr>
        <xdr:cNvPr id="713" name="直線コネクタ 712">
          <a:extLst>
            <a:ext uri="{FF2B5EF4-FFF2-40B4-BE49-F238E27FC236}">
              <a16:creationId xmlns:a16="http://schemas.microsoft.com/office/drawing/2014/main" id="{C7D6B413-1468-4C81-B236-4511F1630B5C}"/>
            </a:ext>
          </a:extLst>
        </xdr:cNvPr>
        <xdr:cNvCxnSpPr/>
      </xdr:nvCxnSpPr>
      <xdr:spPr>
        <a:xfrm>
          <a:off x="20434300" y="1094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97790</xdr:rowOff>
    </xdr:from>
    <xdr:to>
      <xdr:col>102</xdr:col>
      <xdr:colOff>165100</xdr:colOff>
      <xdr:row>64</xdr:row>
      <xdr:rowOff>27940</xdr:rowOff>
    </xdr:to>
    <xdr:sp macro="" textlink="">
      <xdr:nvSpPr>
        <xdr:cNvPr id="714" name="楕円 713">
          <a:extLst>
            <a:ext uri="{FF2B5EF4-FFF2-40B4-BE49-F238E27FC236}">
              <a16:creationId xmlns:a16="http://schemas.microsoft.com/office/drawing/2014/main" id="{D0FA8D6E-A9A7-44F6-8DDB-D5FBE403C7C0}"/>
            </a:ext>
          </a:extLst>
        </xdr:cNvPr>
        <xdr:cNvSpPr/>
      </xdr:nvSpPr>
      <xdr:spPr>
        <a:xfrm>
          <a:off x="19494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144780</xdr:rowOff>
    </xdr:from>
    <xdr:to>
      <xdr:col>107</xdr:col>
      <xdr:colOff>50800</xdr:colOff>
      <xdr:row>63</xdr:row>
      <xdr:rowOff>148590</xdr:rowOff>
    </xdr:to>
    <xdr:cxnSp macro="">
      <xdr:nvCxnSpPr>
        <xdr:cNvPr id="715" name="直線コネクタ 714">
          <a:extLst>
            <a:ext uri="{FF2B5EF4-FFF2-40B4-BE49-F238E27FC236}">
              <a16:creationId xmlns:a16="http://schemas.microsoft.com/office/drawing/2014/main" id="{243A35CF-3E09-4C7B-8945-C157C6CF24D3}"/>
            </a:ext>
          </a:extLst>
        </xdr:cNvPr>
        <xdr:cNvCxnSpPr/>
      </xdr:nvCxnSpPr>
      <xdr:spPr>
        <a:xfrm flipV="1">
          <a:off x="19545300" y="109461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2540</xdr:rowOff>
    </xdr:from>
    <xdr:to>
      <xdr:col>98</xdr:col>
      <xdr:colOff>38100</xdr:colOff>
      <xdr:row>63</xdr:row>
      <xdr:rowOff>104140</xdr:rowOff>
    </xdr:to>
    <xdr:sp macro="" textlink="">
      <xdr:nvSpPr>
        <xdr:cNvPr id="716" name="楕円 715">
          <a:extLst>
            <a:ext uri="{FF2B5EF4-FFF2-40B4-BE49-F238E27FC236}">
              <a16:creationId xmlns:a16="http://schemas.microsoft.com/office/drawing/2014/main" id="{FD50E66C-8304-4322-940A-7B676305D81E}"/>
            </a:ext>
          </a:extLst>
        </xdr:cNvPr>
        <xdr:cNvSpPr/>
      </xdr:nvSpPr>
      <xdr:spPr>
        <a:xfrm>
          <a:off x="18605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53340</xdr:rowOff>
    </xdr:from>
    <xdr:to>
      <xdr:col>102</xdr:col>
      <xdr:colOff>114300</xdr:colOff>
      <xdr:row>63</xdr:row>
      <xdr:rowOff>148590</xdr:rowOff>
    </xdr:to>
    <xdr:cxnSp macro="">
      <xdr:nvCxnSpPr>
        <xdr:cNvPr id="717" name="直線コネクタ 716">
          <a:extLst>
            <a:ext uri="{FF2B5EF4-FFF2-40B4-BE49-F238E27FC236}">
              <a16:creationId xmlns:a16="http://schemas.microsoft.com/office/drawing/2014/main" id="{AD17FF73-4C22-4210-AC24-93CB389DB4C3}"/>
            </a:ext>
          </a:extLst>
        </xdr:cNvPr>
        <xdr:cNvCxnSpPr/>
      </xdr:nvCxnSpPr>
      <xdr:spPr>
        <a:xfrm>
          <a:off x="18656300" y="1085469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166387</xdr:rowOff>
    </xdr:from>
    <xdr:ext cx="469744" cy="259045"/>
    <xdr:sp macro="" textlink="">
      <xdr:nvSpPr>
        <xdr:cNvPr id="718" name="n_1aveValue【保健センター・保健所】&#10;一人当たり面積">
          <a:extLst>
            <a:ext uri="{FF2B5EF4-FFF2-40B4-BE49-F238E27FC236}">
              <a16:creationId xmlns:a16="http://schemas.microsoft.com/office/drawing/2014/main" id="{1D622548-5717-4C21-954E-5FF22AFE2974}"/>
            </a:ext>
          </a:extLst>
        </xdr:cNvPr>
        <xdr:cNvSpPr txBox="1"/>
      </xdr:nvSpPr>
      <xdr:spPr>
        <a:xfrm>
          <a:off x="210757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40657</xdr:rowOff>
    </xdr:from>
    <xdr:ext cx="469744" cy="259045"/>
    <xdr:sp macro="" textlink="">
      <xdr:nvSpPr>
        <xdr:cNvPr id="719" name="n_2aveValue【保健センター・保健所】&#10;一人当たり面積">
          <a:extLst>
            <a:ext uri="{FF2B5EF4-FFF2-40B4-BE49-F238E27FC236}">
              <a16:creationId xmlns:a16="http://schemas.microsoft.com/office/drawing/2014/main" id="{7883712E-9312-4B7B-A671-14BB4603191D}"/>
            </a:ext>
          </a:extLst>
        </xdr:cNvPr>
        <xdr:cNvSpPr txBox="1"/>
      </xdr:nvSpPr>
      <xdr:spPr>
        <a:xfrm>
          <a:off x="20199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48277</xdr:rowOff>
    </xdr:from>
    <xdr:ext cx="469744" cy="259045"/>
    <xdr:sp macro="" textlink="">
      <xdr:nvSpPr>
        <xdr:cNvPr id="720" name="n_3aveValue【保健センター・保健所】&#10;一人当たり面積">
          <a:extLst>
            <a:ext uri="{FF2B5EF4-FFF2-40B4-BE49-F238E27FC236}">
              <a16:creationId xmlns:a16="http://schemas.microsoft.com/office/drawing/2014/main" id="{D691CB1C-8A1D-44C7-8985-A6E05F1B7C4C}"/>
            </a:ext>
          </a:extLst>
        </xdr:cNvPr>
        <xdr:cNvSpPr txBox="1"/>
      </xdr:nvSpPr>
      <xdr:spPr>
        <a:xfrm>
          <a:off x="193104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52087</xdr:rowOff>
    </xdr:from>
    <xdr:ext cx="469744" cy="259045"/>
    <xdr:sp macro="" textlink="">
      <xdr:nvSpPr>
        <xdr:cNvPr id="721" name="n_4aveValue【保健センター・保健所】&#10;一人当たり面積">
          <a:extLst>
            <a:ext uri="{FF2B5EF4-FFF2-40B4-BE49-F238E27FC236}">
              <a16:creationId xmlns:a16="http://schemas.microsoft.com/office/drawing/2014/main" id="{1E6C0475-4CA9-4270-BD61-62D7BC657819}"/>
            </a:ext>
          </a:extLst>
        </xdr:cNvPr>
        <xdr:cNvSpPr txBox="1"/>
      </xdr:nvSpPr>
      <xdr:spPr>
        <a:xfrm>
          <a:off x="18421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15257</xdr:rowOff>
    </xdr:from>
    <xdr:ext cx="469744" cy="259045"/>
    <xdr:sp macro="" textlink="">
      <xdr:nvSpPr>
        <xdr:cNvPr id="722" name="n_1mainValue【保健センター・保健所】&#10;一人当たり面積">
          <a:extLst>
            <a:ext uri="{FF2B5EF4-FFF2-40B4-BE49-F238E27FC236}">
              <a16:creationId xmlns:a16="http://schemas.microsoft.com/office/drawing/2014/main" id="{EDFA2CF7-B9B3-411A-B9E4-C47B32509B92}"/>
            </a:ext>
          </a:extLst>
        </xdr:cNvPr>
        <xdr:cNvSpPr txBox="1"/>
      </xdr:nvSpPr>
      <xdr:spPr>
        <a:xfrm>
          <a:off x="210757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15257</xdr:rowOff>
    </xdr:from>
    <xdr:ext cx="469744" cy="259045"/>
    <xdr:sp macro="" textlink="">
      <xdr:nvSpPr>
        <xdr:cNvPr id="723" name="n_2mainValue【保健センター・保健所】&#10;一人当たり面積">
          <a:extLst>
            <a:ext uri="{FF2B5EF4-FFF2-40B4-BE49-F238E27FC236}">
              <a16:creationId xmlns:a16="http://schemas.microsoft.com/office/drawing/2014/main" id="{8A391671-C607-402C-9245-03221ADD247D}"/>
            </a:ext>
          </a:extLst>
        </xdr:cNvPr>
        <xdr:cNvSpPr txBox="1"/>
      </xdr:nvSpPr>
      <xdr:spPr>
        <a:xfrm>
          <a:off x="201994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19067</xdr:rowOff>
    </xdr:from>
    <xdr:ext cx="469744" cy="259045"/>
    <xdr:sp macro="" textlink="">
      <xdr:nvSpPr>
        <xdr:cNvPr id="724" name="n_3mainValue【保健センター・保健所】&#10;一人当たり面積">
          <a:extLst>
            <a:ext uri="{FF2B5EF4-FFF2-40B4-BE49-F238E27FC236}">
              <a16:creationId xmlns:a16="http://schemas.microsoft.com/office/drawing/2014/main" id="{7C216B17-6D0E-4535-87BF-C2A408A0A7A7}"/>
            </a:ext>
          </a:extLst>
        </xdr:cNvPr>
        <xdr:cNvSpPr txBox="1"/>
      </xdr:nvSpPr>
      <xdr:spPr>
        <a:xfrm>
          <a:off x="19310427"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95267</xdr:rowOff>
    </xdr:from>
    <xdr:ext cx="469744" cy="259045"/>
    <xdr:sp macro="" textlink="">
      <xdr:nvSpPr>
        <xdr:cNvPr id="725" name="n_4mainValue【保健センター・保健所】&#10;一人当たり面積">
          <a:extLst>
            <a:ext uri="{FF2B5EF4-FFF2-40B4-BE49-F238E27FC236}">
              <a16:creationId xmlns:a16="http://schemas.microsoft.com/office/drawing/2014/main" id="{20E2CF04-B876-4DD8-A5F0-E6838355E7BE}"/>
            </a:ext>
          </a:extLst>
        </xdr:cNvPr>
        <xdr:cNvSpPr txBox="1"/>
      </xdr:nvSpPr>
      <xdr:spPr>
        <a:xfrm>
          <a:off x="18421427"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3C6C7D64-5072-4A0F-A974-1770EC934E8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C89B828A-0EB3-4B08-9156-C908BCC485D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FBF002E3-9980-4B87-98C0-518122FDCEB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440974B0-29C3-47DE-8ABB-F6AE1521926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53D9898E-8B2C-40A5-8DEE-992519B070F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135A10E1-626D-4ABF-8859-36F32BF1E9D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641F6F90-16CD-4CDA-B96E-F0DB1A2A2DC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98E3D5AF-F196-4526-8967-08A8D6E2A3A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084E1A5C-C856-49D4-9A0A-AE14C9B9CF0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E6FC23BB-11FD-4159-95CC-4AB362E5772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B8E71633-20A1-4FFE-B56B-0E4BA0A51D8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D54E9A1A-EAE3-4F7D-A982-40DB398DF5D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F3D175D4-C511-4026-8070-AFB0EFA0266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8B15DEB3-D374-40B2-8C2F-8CFE5FC6D32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54CA7633-D491-4DDE-BE74-25C71A3ADF6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C15346E7-7C3E-4836-B299-5CD386DAC9F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5A990305-1BA9-41A6-94AE-B4B3AAA6FD9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AF1F16F5-D063-4754-8FA5-721F69431D1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FC5DF323-B9E0-4EFD-B6B3-D3B85A251B8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C226AC7B-8475-4BA4-9C8F-2F7585DFFB0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6" name="テキスト ボックス 745">
          <a:extLst>
            <a:ext uri="{FF2B5EF4-FFF2-40B4-BE49-F238E27FC236}">
              <a16:creationId xmlns:a16="http://schemas.microsoft.com/office/drawing/2014/main" id="{77920C43-7E82-4504-B43A-82B17A3C155B}"/>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818F7C60-0BC5-48A3-BD29-6E76389C245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41CAAA14-7FAA-4038-BF2E-52DA2497EE3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9" name="直線コネクタ 748">
          <a:extLst>
            <a:ext uri="{FF2B5EF4-FFF2-40B4-BE49-F238E27FC236}">
              <a16:creationId xmlns:a16="http://schemas.microsoft.com/office/drawing/2014/main" id="{6D402AB7-FD7E-4BE5-BCE0-750F52F6C4EC}"/>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50" name="【消防施設】&#10;有形固定資産減価償却率最小値テキスト">
          <a:extLst>
            <a:ext uri="{FF2B5EF4-FFF2-40B4-BE49-F238E27FC236}">
              <a16:creationId xmlns:a16="http://schemas.microsoft.com/office/drawing/2014/main" id="{4C37F0FE-F11F-4397-A86F-A8BC854C2731}"/>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51" name="直線コネクタ 750">
          <a:extLst>
            <a:ext uri="{FF2B5EF4-FFF2-40B4-BE49-F238E27FC236}">
              <a16:creationId xmlns:a16="http://schemas.microsoft.com/office/drawing/2014/main" id="{BDEE33BB-AB48-46BD-81EA-61F2D5D9F269}"/>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52" name="【消防施設】&#10;有形固定資産減価償却率最大値テキスト">
          <a:extLst>
            <a:ext uri="{FF2B5EF4-FFF2-40B4-BE49-F238E27FC236}">
              <a16:creationId xmlns:a16="http://schemas.microsoft.com/office/drawing/2014/main" id="{6B2B3990-EDFB-4563-A672-24BE16DF800C}"/>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3" name="直線コネクタ 752">
          <a:extLst>
            <a:ext uri="{FF2B5EF4-FFF2-40B4-BE49-F238E27FC236}">
              <a16:creationId xmlns:a16="http://schemas.microsoft.com/office/drawing/2014/main" id="{FC00C6A2-7CB3-451E-984A-43A7BFEDA067}"/>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9E913FC8-3D5B-4FE3-946D-93784AC88DF4}"/>
            </a:ext>
          </a:extLst>
        </xdr:cNvPr>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55" name="フローチャート: 判断 754">
          <a:extLst>
            <a:ext uri="{FF2B5EF4-FFF2-40B4-BE49-F238E27FC236}">
              <a16:creationId xmlns:a16="http://schemas.microsoft.com/office/drawing/2014/main" id="{A5904B99-BF5C-4282-A08D-E456D44AE7D8}"/>
            </a:ext>
          </a:extLst>
        </xdr:cNvPr>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756" name="フローチャート: 判断 755">
          <a:extLst>
            <a:ext uri="{FF2B5EF4-FFF2-40B4-BE49-F238E27FC236}">
              <a16:creationId xmlns:a16="http://schemas.microsoft.com/office/drawing/2014/main" id="{50D93C75-0D39-4E69-8B5B-074110372C01}"/>
            </a:ext>
          </a:extLst>
        </xdr:cNvPr>
        <xdr:cNvSpPr/>
      </xdr:nvSpPr>
      <xdr:spPr>
        <a:xfrm>
          <a:off x="1543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24130</xdr:rowOff>
    </xdr:from>
    <xdr:to>
      <xdr:col>76</xdr:col>
      <xdr:colOff>165100</xdr:colOff>
      <xdr:row>82</xdr:row>
      <xdr:rowOff>125730</xdr:rowOff>
    </xdr:to>
    <xdr:sp macro="" textlink="">
      <xdr:nvSpPr>
        <xdr:cNvPr id="757" name="フローチャート: 判断 756">
          <a:extLst>
            <a:ext uri="{FF2B5EF4-FFF2-40B4-BE49-F238E27FC236}">
              <a16:creationId xmlns:a16="http://schemas.microsoft.com/office/drawing/2014/main" id="{E04AC474-D1BD-405F-BA1C-0034772C969B}"/>
            </a:ext>
          </a:extLst>
        </xdr:cNvPr>
        <xdr:cNvSpPr/>
      </xdr:nvSpPr>
      <xdr:spPr>
        <a:xfrm>
          <a:off x="14541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58420</xdr:rowOff>
    </xdr:from>
    <xdr:to>
      <xdr:col>72</xdr:col>
      <xdr:colOff>38100</xdr:colOff>
      <xdr:row>81</xdr:row>
      <xdr:rowOff>160020</xdr:rowOff>
    </xdr:to>
    <xdr:sp macro="" textlink="">
      <xdr:nvSpPr>
        <xdr:cNvPr id="758" name="フローチャート: 判断 757">
          <a:extLst>
            <a:ext uri="{FF2B5EF4-FFF2-40B4-BE49-F238E27FC236}">
              <a16:creationId xmlns:a16="http://schemas.microsoft.com/office/drawing/2014/main" id="{5D89FA82-2883-4F20-8627-B173CD6DD058}"/>
            </a:ext>
          </a:extLst>
        </xdr:cNvPr>
        <xdr:cNvSpPr/>
      </xdr:nvSpPr>
      <xdr:spPr>
        <a:xfrm>
          <a:off x="13652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146050</xdr:rowOff>
    </xdr:from>
    <xdr:to>
      <xdr:col>67</xdr:col>
      <xdr:colOff>101600</xdr:colOff>
      <xdr:row>82</xdr:row>
      <xdr:rowOff>76200</xdr:rowOff>
    </xdr:to>
    <xdr:sp macro="" textlink="">
      <xdr:nvSpPr>
        <xdr:cNvPr id="759" name="フローチャート: 判断 758">
          <a:extLst>
            <a:ext uri="{FF2B5EF4-FFF2-40B4-BE49-F238E27FC236}">
              <a16:creationId xmlns:a16="http://schemas.microsoft.com/office/drawing/2014/main" id="{EFF11F0A-96A9-48FF-9F5B-A84CB32D8CD7}"/>
            </a:ext>
          </a:extLst>
        </xdr:cNvPr>
        <xdr:cNvSpPr/>
      </xdr:nvSpPr>
      <xdr:spPr>
        <a:xfrm>
          <a:off x="12763500"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2522323E-CDB9-4991-9F67-1B31EAD5F4A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A6D7E68-65A5-4145-AA87-423492ECCFF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D06B2905-C9CF-497C-AA00-9FC0C970AA5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7802E1B0-E6D5-4B5B-8C24-C51B7E04611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6E9DBABB-E32E-4D65-AD39-70091E03C88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83820</xdr:rowOff>
    </xdr:from>
    <xdr:to>
      <xdr:col>85</xdr:col>
      <xdr:colOff>177800</xdr:colOff>
      <xdr:row>80</xdr:row>
      <xdr:rowOff>13970</xdr:rowOff>
    </xdr:to>
    <xdr:sp macro="" textlink="">
      <xdr:nvSpPr>
        <xdr:cNvPr id="765" name="楕円 764">
          <a:extLst>
            <a:ext uri="{FF2B5EF4-FFF2-40B4-BE49-F238E27FC236}">
              <a16:creationId xmlns:a16="http://schemas.microsoft.com/office/drawing/2014/main" id="{996A047D-61AF-47E4-9445-E09AF0DE7F29}"/>
            </a:ext>
          </a:extLst>
        </xdr:cNvPr>
        <xdr:cNvSpPr/>
      </xdr:nvSpPr>
      <xdr:spPr>
        <a:xfrm>
          <a:off x="16268700" y="136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106697</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6A2A349B-A542-4838-8F68-22F901F85084}"/>
            </a:ext>
          </a:extLst>
        </xdr:cNvPr>
        <xdr:cNvSpPr txBox="1"/>
      </xdr:nvSpPr>
      <xdr:spPr>
        <a:xfrm>
          <a:off x="16357600" y="13479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62230</xdr:rowOff>
    </xdr:from>
    <xdr:to>
      <xdr:col>81</xdr:col>
      <xdr:colOff>101600</xdr:colOff>
      <xdr:row>79</xdr:row>
      <xdr:rowOff>163830</xdr:rowOff>
    </xdr:to>
    <xdr:sp macro="" textlink="">
      <xdr:nvSpPr>
        <xdr:cNvPr id="767" name="楕円 766">
          <a:extLst>
            <a:ext uri="{FF2B5EF4-FFF2-40B4-BE49-F238E27FC236}">
              <a16:creationId xmlns:a16="http://schemas.microsoft.com/office/drawing/2014/main" id="{54304774-098A-48B2-8399-FDD4418B1DD7}"/>
            </a:ext>
          </a:extLst>
        </xdr:cNvPr>
        <xdr:cNvSpPr/>
      </xdr:nvSpPr>
      <xdr:spPr>
        <a:xfrm>
          <a:off x="15430500" y="1360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113030</xdr:rowOff>
    </xdr:from>
    <xdr:to>
      <xdr:col>85</xdr:col>
      <xdr:colOff>127000</xdr:colOff>
      <xdr:row>79</xdr:row>
      <xdr:rowOff>134620</xdr:rowOff>
    </xdr:to>
    <xdr:cxnSp macro="">
      <xdr:nvCxnSpPr>
        <xdr:cNvPr id="768" name="直線コネクタ 767">
          <a:extLst>
            <a:ext uri="{FF2B5EF4-FFF2-40B4-BE49-F238E27FC236}">
              <a16:creationId xmlns:a16="http://schemas.microsoft.com/office/drawing/2014/main" id="{5C6F2297-2EB5-4361-AA54-76036175E67C}"/>
            </a:ext>
          </a:extLst>
        </xdr:cNvPr>
        <xdr:cNvCxnSpPr/>
      </xdr:nvCxnSpPr>
      <xdr:spPr>
        <a:xfrm>
          <a:off x="15481300" y="13657580"/>
          <a:ext cx="838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34289</xdr:rowOff>
    </xdr:from>
    <xdr:to>
      <xdr:col>76</xdr:col>
      <xdr:colOff>165100</xdr:colOff>
      <xdr:row>79</xdr:row>
      <xdr:rowOff>135889</xdr:rowOff>
    </xdr:to>
    <xdr:sp macro="" textlink="">
      <xdr:nvSpPr>
        <xdr:cNvPr id="769" name="楕円 768">
          <a:extLst>
            <a:ext uri="{FF2B5EF4-FFF2-40B4-BE49-F238E27FC236}">
              <a16:creationId xmlns:a16="http://schemas.microsoft.com/office/drawing/2014/main" id="{3202E92B-53F2-4FAE-9E30-F42FA73C9C72}"/>
            </a:ext>
          </a:extLst>
        </xdr:cNvPr>
        <xdr:cNvSpPr/>
      </xdr:nvSpPr>
      <xdr:spPr>
        <a:xfrm>
          <a:off x="145415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85089</xdr:rowOff>
    </xdr:from>
    <xdr:to>
      <xdr:col>81</xdr:col>
      <xdr:colOff>50800</xdr:colOff>
      <xdr:row>79</xdr:row>
      <xdr:rowOff>113030</xdr:rowOff>
    </xdr:to>
    <xdr:cxnSp macro="">
      <xdr:nvCxnSpPr>
        <xdr:cNvPr id="770" name="直線コネクタ 769">
          <a:extLst>
            <a:ext uri="{FF2B5EF4-FFF2-40B4-BE49-F238E27FC236}">
              <a16:creationId xmlns:a16="http://schemas.microsoft.com/office/drawing/2014/main" id="{DFD871C3-6AC6-4464-8BEB-05AADC70546E}"/>
            </a:ext>
          </a:extLst>
        </xdr:cNvPr>
        <xdr:cNvCxnSpPr/>
      </xdr:nvCxnSpPr>
      <xdr:spPr>
        <a:xfrm>
          <a:off x="14592300" y="13629639"/>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17780</xdr:rowOff>
    </xdr:from>
    <xdr:to>
      <xdr:col>72</xdr:col>
      <xdr:colOff>38100</xdr:colOff>
      <xdr:row>79</xdr:row>
      <xdr:rowOff>119380</xdr:rowOff>
    </xdr:to>
    <xdr:sp macro="" textlink="">
      <xdr:nvSpPr>
        <xdr:cNvPr id="771" name="楕円 770">
          <a:extLst>
            <a:ext uri="{FF2B5EF4-FFF2-40B4-BE49-F238E27FC236}">
              <a16:creationId xmlns:a16="http://schemas.microsoft.com/office/drawing/2014/main" id="{EC91455C-8F84-4B34-A27C-F9CB376F0E48}"/>
            </a:ext>
          </a:extLst>
        </xdr:cNvPr>
        <xdr:cNvSpPr/>
      </xdr:nvSpPr>
      <xdr:spPr>
        <a:xfrm>
          <a:off x="13652500" y="1356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68580</xdr:rowOff>
    </xdr:from>
    <xdr:to>
      <xdr:col>76</xdr:col>
      <xdr:colOff>114300</xdr:colOff>
      <xdr:row>79</xdr:row>
      <xdr:rowOff>85089</xdr:rowOff>
    </xdr:to>
    <xdr:cxnSp macro="">
      <xdr:nvCxnSpPr>
        <xdr:cNvPr id="772" name="直線コネクタ 771">
          <a:extLst>
            <a:ext uri="{FF2B5EF4-FFF2-40B4-BE49-F238E27FC236}">
              <a16:creationId xmlns:a16="http://schemas.microsoft.com/office/drawing/2014/main" id="{41CAC8EB-EA56-4EEA-8412-3F7B4C5EE4FA}"/>
            </a:ext>
          </a:extLst>
        </xdr:cNvPr>
        <xdr:cNvCxnSpPr/>
      </xdr:nvCxnSpPr>
      <xdr:spPr>
        <a:xfrm>
          <a:off x="13703300" y="13613130"/>
          <a:ext cx="88900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31750</xdr:rowOff>
    </xdr:from>
    <xdr:to>
      <xdr:col>67</xdr:col>
      <xdr:colOff>101600</xdr:colOff>
      <xdr:row>79</xdr:row>
      <xdr:rowOff>133350</xdr:rowOff>
    </xdr:to>
    <xdr:sp macro="" textlink="">
      <xdr:nvSpPr>
        <xdr:cNvPr id="773" name="楕円 772">
          <a:extLst>
            <a:ext uri="{FF2B5EF4-FFF2-40B4-BE49-F238E27FC236}">
              <a16:creationId xmlns:a16="http://schemas.microsoft.com/office/drawing/2014/main" id="{784264D7-0065-490A-8A42-7473A1F58B86}"/>
            </a:ext>
          </a:extLst>
        </xdr:cNvPr>
        <xdr:cNvSpPr/>
      </xdr:nvSpPr>
      <xdr:spPr>
        <a:xfrm>
          <a:off x="12763500" y="1357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68580</xdr:rowOff>
    </xdr:from>
    <xdr:to>
      <xdr:col>71</xdr:col>
      <xdr:colOff>177800</xdr:colOff>
      <xdr:row>79</xdr:row>
      <xdr:rowOff>82550</xdr:rowOff>
    </xdr:to>
    <xdr:cxnSp macro="">
      <xdr:nvCxnSpPr>
        <xdr:cNvPr id="774" name="直線コネクタ 773">
          <a:extLst>
            <a:ext uri="{FF2B5EF4-FFF2-40B4-BE49-F238E27FC236}">
              <a16:creationId xmlns:a16="http://schemas.microsoft.com/office/drawing/2014/main" id="{9B3255DC-5B27-4F50-8C7E-2002DB3553A6}"/>
            </a:ext>
          </a:extLst>
        </xdr:cNvPr>
        <xdr:cNvCxnSpPr/>
      </xdr:nvCxnSpPr>
      <xdr:spPr>
        <a:xfrm flipV="1">
          <a:off x="12814300" y="1361313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102888</xdr:rowOff>
    </xdr:from>
    <xdr:ext cx="405111" cy="259045"/>
    <xdr:sp macro="" textlink="">
      <xdr:nvSpPr>
        <xdr:cNvPr id="775" name="n_1aveValue【消防施設】&#10;有形固定資産減価償却率">
          <a:extLst>
            <a:ext uri="{FF2B5EF4-FFF2-40B4-BE49-F238E27FC236}">
              <a16:creationId xmlns:a16="http://schemas.microsoft.com/office/drawing/2014/main" id="{837E5D23-2587-421C-8405-A2EC8F847512}"/>
            </a:ext>
          </a:extLst>
        </xdr:cNvPr>
        <xdr:cNvSpPr txBox="1"/>
      </xdr:nvSpPr>
      <xdr:spPr>
        <a:xfrm>
          <a:off x="152660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116857</xdr:rowOff>
    </xdr:from>
    <xdr:ext cx="405111" cy="259045"/>
    <xdr:sp macro="" textlink="">
      <xdr:nvSpPr>
        <xdr:cNvPr id="776" name="n_2aveValue【消防施設】&#10;有形固定資産減価償却率">
          <a:extLst>
            <a:ext uri="{FF2B5EF4-FFF2-40B4-BE49-F238E27FC236}">
              <a16:creationId xmlns:a16="http://schemas.microsoft.com/office/drawing/2014/main" id="{79E57602-886D-4848-A714-D9698984A2D1}"/>
            </a:ext>
          </a:extLst>
        </xdr:cNvPr>
        <xdr:cNvSpPr txBox="1"/>
      </xdr:nvSpPr>
      <xdr:spPr>
        <a:xfrm>
          <a:off x="14389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151147</xdr:rowOff>
    </xdr:from>
    <xdr:ext cx="405111" cy="259045"/>
    <xdr:sp macro="" textlink="">
      <xdr:nvSpPr>
        <xdr:cNvPr id="777" name="n_3aveValue【消防施設】&#10;有形固定資産減価償却率">
          <a:extLst>
            <a:ext uri="{FF2B5EF4-FFF2-40B4-BE49-F238E27FC236}">
              <a16:creationId xmlns:a16="http://schemas.microsoft.com/office/drawing/2014/main" id="{3110747B-1310-4E4B-87F7-94914427D71F}"/>
            </a:ext>
          </a:extLst>
        </xdr:cNvPr>
        <xdr:cNvSpPr txBox="1"/>
      </xdr:nvSpPr>
      <xdr:spPr>
        <a:xfrm>
          <a:off x="13500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67327</xdr:rowOff>
    </xdr:from>
    <xdr:ext cx="405111" cy="259045"/>
    <xdr:sp macro="" textlink="">
      <xdr:nvSpPr>
        <xdr:cNvPr id="778" name="n_4aveValue【消防施設】&#10;有形固定資産減価償却率">
          <a:extLst>
            <a:ext uri="{FF2B5EF4-FFF2-40B4-BE49-F238E27FC236}">
              <a16:creationId xmlns:a16="http://schemas.microsoft.com/office/drawing/2014/main" id="{20EBC257-1B1C-41C6-B794-264556269D99}"/>
            </a:ext>
          </a:extLst>
        </xdr:cNvPr>
        <xdr:cNvSpPr txBox="1"/>
      </xdr:nvSpPr>
      <xdr:spPr>
        <a:xfrm>
          <a:off x="12611744" y="1412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8907</xdr:rowOff>
    </xdr:from>
    <xdr:ext cx="405111" cy="259045"/>
    <xdr:sp macro="" textlink="">
      <xdr:nvSpPr>
        <xdr:cNvPr id="779" name="n_1mainValue【消防施設】&#10;有形固定資産減価償却率">
          <a:extLst>
            <a:ext uri="{FF2B5EF4-FFF2-40B4-BE49-F238E27FC236}">
              <a16:creationId xmlns:a16="http://schemas.microsoft.com/office/drawing/2014/main" id="{C6B6FFA9-91C0-4C98-9BBC-63664A409C62}"/>
            </a:ext>
          </a:extLst>
        </xdr:cNvPr>
        <xdr:cNvSpPr txBox="1"/>
      </xdr:nvSpPr>
      <xdr:spPr>
        <a:xfrm>
          <a:off x="15266044" y="13382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152416</xdr:rowOff>
    </xdr:from>
    <xdr:ext cx="405111" cy="259045"/>
    <xdr:sp macro="" textlink="">
      <xdr:nvSpPr>
        <xdr:cNvPr id="780" name="n_2mainValue【消防施設】&#10;有形固定資産減価償却率">
          <a:extLst>
            <a:ext uri="{FF2B5EF4-FFF2-40B4-BE49-F238E27FC236}">
              <a16:creationId xmlns:a16="http://schemas.microsoft.com/office/drawing/2014/main" id="{93A152B1-83E8-4921-BC26-F98F4FD1D14F}"/>
            </a:ext>
          </a:extLst>
        </xdr:cNvPr>
        <xdr:cNvSpPr txBox="1"/>
      </xdr:nvSpPr>
      <xdr:spPr>
        <a:xfrm>
          <a:off x="14389744"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135907</xdr:rowOff>
    </xdr:from>
    <xdr:ext cx="405111" cy="259045"/>
    <xdr:sp macro="" textlink="">
      <xdr:nvSpPr>
        <xdr:cNvPr id="781" name="n_3mainValue【消防施設】&#10;有形固定資産減価償却率">
          <a:extLst>
            <a:ext uri="{FF2B5EF4-FFF2-40B4-BE49-F238E27FC236}">
              <a16:creationId xmlns:a16="http://schemas.microsoft.com/office/drawing/2014/main" id="{A684B144-BD58-4A57-BCBC-425F4C63490E}"/>
            </a:ext>
          </a:extLst>
        </xdr:cNvPr>
        <xdr:cNvSpPr txBox="1"/>
      </xdr:nvSpPr>
      <xdr:spPr>
        <a:xfrm>
          <a:off x="13500744"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149877</xdr:rowOff>
    </xdr:from>
    <xdr:ext cx="405111" cy="259045"/>
    <xdr:sp macro="" textlink="">
      <xdr:nvSpPr>
        <xdr:cNvPr id="782" name="n_4mainValue【消防施設】&#10;有形固定資産減価償却率">
          <a:extLst>
            <a:ext uri="{FF2B5EF4-FFF2-40B4-BE49-F238E27FC236}">
              <a16:creationId xmlns:a16="http://schemas.microsoft.com/office/drawing/2014/main" id="{04499C60-EDC2-4B13-AD4D-99E4D1878DA4}"/>
            </a:ext>
          </a:extLst>
        </xdr:cNvPr>
        <xdr:cNvSpPr txBox="1"/>
      </xdr:nvSpPr>
      <xdr:spPr>
        <a:xfrm>
          <a:off x="12611744" y="13351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725457D9-C045-4999-92E5-791D20CCF23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4BE2407B-2738-4A45-806C-3702CD6BC9E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9A095203-40C9-4AA3-8EBC-35193A7BC5E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0C3AEFA8-4D42-4B10-ACCC-0AEC9716BC5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1A3747E8-5930-4DB7-9CF7-341D167F927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8C7A9FFB-BB29-4EE0-B1A2-1E6B1694D2C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BAAF7FEB-2620-4337-8A52-E268A345C5B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31E9655B-1BEF-4274-9B4E-D09E1F1644B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99E4BD15-8C89-4D79-A989-96274396EC6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CF6066DA-41A8-427B-8461-2D7B16880F4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90A78E1C-6ACD-445B-AEA7-A01D49ABF68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5A5B1414-76AC-42FA-BD83-BB2004A6AD4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B5F64253-9EFD-48BF-BFA4-E5DEEE236D8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96" name="テキスト ボックス 795">
          <a:extLst>
            <a:ext uri="{FF2B5EF4-FFF2-40B4-BE49-F238E27FC236}">
              <a16:creationId xmlns:a16="http://schemas.microsoft.com/office/drawing/2014/main" id="{E3F6A78D-D75F-4B33-93C9-949AB01FF027}"/>
            </a:ext>
          </a:extLst>
        </xdr:cNvPr>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BFFC61D0-7C5A-46D7-A9E1-FA81B4FC1F9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98" name="テキスト ボックス 797">
          <a:extLst>
            <a:ext uri="{FF2B5EF4-FFF2-40B4-BE49-F238E27FC236}">
              <a16:creationId xmlns:a16="http://schemas.microsoft.com/office/drawing/2014/main" id="{EC38D9F3-3AED-44A2-A1A2-4CBB740C08AC}"/>
            </a:ext>
          </a:extLst>
        </xdr:cNvPr>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36CC61A8-731A-4547-B9E9-F611147D853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800" name="テキスト ボックス 799">
          <a:extLst>
            <a:ext uri="{FF2B5EF4-FFF2-40B4-BE49-F238E27FC236}">
              <a16:creationId xmlns:a16="http://schemas.microsoft.com/office/drawing/2014/main" id="{144C6668-4F1D-4FEB-8817-B201940C3B23}"/>
            </a:ext>
          </a:extLst>
        </xdr:cNvPr>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558CFD1F-ACDD-48C0-B5FE-0837C5AE439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802" name="テキスト ボックス 801">
          <a:extLst>
            <a:ext uri="{FF2B5EF4-FFF2-40B4-BE49-F238E27FC236}">
              <a16:creationId xmlns:a16="http://schemas.microsoft.com/office/drawing/2014/main" id="{E3B6D579-4FF2-4616-A3C2-CF9F88CDE14D}"/>
            </a:ext>
          </a:extLst>
        </xdr:cNvPr>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5DDA7158-FA7A-4A30-AE70-658C45C0805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804" name="テキスト ボックス 803">
          <a:extLst>
            <a:ext uri="{FF2B5EF4-FFF2-40B4-BE49-F238E27FC236}">
              <a16:creationId xmlns:a16="http://schemas.microsoft.com/office/drawing/2014/main" id="{9903ACED-E8AD-4D0F-B3E3-9E26EB01A6EA}"/>
            </a:ext>
          </a:extLst>
        </xdr:cNvPr>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F3D18AFE-28A4-496C-9447-620B2C37783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100485</xdr:rowOff>
    </xdr:from>
    <xdr:to>
      <xdr:col>116</xdr:col>
      <xdr:colOff>62864</xdr:colOff>
      <xdr:row>86</xdr:row>
      <xdr:rowOff>114216</xdr:rowOff>
    </xdr:to>
    <xdr:cxnSp macro="">
      <xdr:nvCxnSpPr>
        <xdr:cNvPr id="806" name="直線コネクタ 805">
          <a:extLst>
            <a:ext uri="{FF2B5EF4-FFF2-40B4-BE49-F238E27FC236}">
              <a16:creationId xmlns:a16="http://schemas.microsoft.com/office/drawing/2014/main" id="{82EAEDF3-7075-45E4-B9BE-251BB0BF1ADE}"/>
            </a:ext>
          </a:extLst>
        </xdr:cNvPr>
        <xdr:cNvCxnSpPr/>
      </xdr:nvCxnSpPr>
      <xdr:spPr>
        <a:xfrm flipV="1">
          <a:off x="22160864" y="13473585"/>
          <a:ext cx="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161486</xdr:rowOff>
    </xdr:from>
    <xdr:ext cx="469744" cy="259045"/>
    <xdr:sp macro="" textlink="">
      <xdr:nvSpPr>
        <xdr:cNvPr id="807" name="【消防施設】&#10;一人当たり面積最小値テキスト">
          <a:extLst>
            <a:ext uri="{FF2B5EF4-FFF2-40B4-BE49-F238E27FC236}">
              <a16:creationId xmlns:a16="http://schemas.microsoft.com/office/drawing/2014/main" id="{C074903E-C8CE-4394-A809-6951979019F1}"/>
            </a:ext>
          </a:extLst>
        </xdr:cNvPr>
        <xdr:cNvSpPr txBox="1"/>
      </xdr:nvSpPr>
      <xdr:spPr>
        <a:xfrm>
          <a:off x="22199600" y="149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808" name="直線コネクタ 807">
          <a:extLst>
            <a:ext uri="{FF2B5EF4-FFF2-40B4-BE49-F238E27FC236}">
              <a16:creationId xmlns:a16="http://schemas.microsoft.com/office/drawing/2014/main" id="{1B9B4884-029F-45CF-8219-7CE0EB8EC61A}"/>
            </a:ext>
          </a:extLst>
        </xdr:cNvPr>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47162</xdr:rowOff>
    </xdr:from>
    <xdr:ext cx="599010" cy="259045"/>
    <xdr:sp macro="" textlink="">
      <xdr:nvSpPr>
        <xdr:cNvPr id="809" name="【消防施設】&#10;一人当たり面積最大値テキスト">
          <a:extLst>
            <a:ext uri="{FF2B5EF4-FFF2-40B4-BE49-F238E27FC236}">
              <a16:creationId xmlns:a16="http://schemas.microsoft.com/office/drawing/2014/main" id="{0B3BEAD6-02CD-447B-A926-5EABF732234F}"/>
            </a:ext>
          </a:extLst>
        </xdr:cNvPr>
        <xdr:cNvSpPr txBox="1"/>
      </xdr:nvSpPr>
      <xdr:spPr>
        <a:xfrm>
          <a:off x="22199600" y="132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100485</xdr:rowOff>
    </xdr:from>
    <xdr:to>
      <xdr:col>116</xdr:col>
      <xdr:colOff>152400</xdr:colOff>
      <xdr:row>78</xdr:row>
      <xdr:rowOff>100485</xdr:rowOff>
    </xdr:to>
    <xdr:cxnSp macro="">
      <xdr:nvCxnSpPr>
        <xdr:cNvPr id="810" name="直線コネクタ 809">
          <a:extLst>
            <a:ext uri="{FF2B5EF4-FFF2-40B4-BE49-F238E27FC236}">
              <a16:creationId xmlns:a16="http://schemas.microsoft.com/office/drawing/2014/main" id="{AE62624D-F461-4EE7-9B98-737DD73095A0}"/>
            </a:ext>
          </a:extLst>
        </xdr:cNvPr>
        <xdr:cNvCxnSpPr/>
      </xdr:nvCxnSpPr>
      <xdr:spPr>
        <a:xfrm>
          <a:off x="22072600" y="1347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78936</xdr:rowOff>
    </xdr:from>
    <xdr:ext cx="469744" cy="259045"/>
    <xdr:sp macro="" textlink="">
      <xdr:nvSpPr>
        <xdr:cNvPr id="811" name="【消防施設】&#10;一人当たり面積平均値テキスト">
          <a:extLst>
            <a:ext uri="{FF2B5EF4-FFF2-40B4-BE49-F238E27FC236}">
              <a16:creationId xmlns:a16="http://schemas.microsoft.com/office/drawing/2014/main" id="{0BE08157-003E-4B06-A059-84EA93BE56CC}"/>
            </a:ext>
          </a:extLst>
        </xdr:cNvPr>
        <xdr:cNvSpPr txBox="1"/>
      </xdr:nvSpPr>
      <xdr:spPr>
        <a:xfrm>
          <a:off x="22199600" y="14652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56059</xdr:rowOff>
    </xdr:from>
    <xdr:to>
      <xdr:col>116</xdr:col>
      <xdr:colOff>114300</xdr:colOff>
      <xdr:row>86</xdr:row>
      <xdr:rowOff>157659</xdr:rowOff>
    </xdr:to>
    <xdr:sp macro="" textlink="">
      <xdr:nvSpPr>
        <xdr:cNvPr id="812" name="フローチャート: 判断 811">
          <a:extLst>
            <a:ext uri="{FF2B5EF4-FFF2-40B4-BE49-F238E27FC236}">
              <a16:creationId xmlns:a16="http://schemas.microsoft.com/office/drawing/2014/main" id="{5F67F57A-4D57-4F00-8F5D-0E46CA4BEFE5}"/>
            </a:ext>
          </a:extLst>
        </xdr:cNvPr>
        <xdr:cNvSpPr/>
      </xdr:nvSpPr>
      <xdr:spPr>
        <a:xfrm>
          <a:off x="22110700" y="1480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62962</xdr:rowOff>
    </xdr:from>
    <xdr:to>
      <xdr:col>112</xdr:col>
      <xdr:colOff>38100</xdr:colOff>
      <xdr:row>86</xdr:row>
      <xdr:rowOff>164562</xdr:rowOff>
    </xdr:to>
    <xdr:sp macro="" textlink="">
      <xdr:nvSpPr>
        <xdr:cNvPr id="813" name="フローチャート: 判断 812">
          <a:extLst>
            <a:ext uri="{FF2B5EF4-FFF2-40B4-BE49-F238E27FC236}">
              <a16:creationId xmlns:a16="http://schemas.microsoft.com/office/drawing/2014/main" id="{CDBC7E87-6143-4F97-983A-CB23E4A40B95}"/>
            </a:ext>
          </a:extLst>
        </xdr:cNvPr>
        <xdr:cNvSpPr/>
      </xdr:nvSpPr>
      <xdr:spPr>
        <a:xfrm>
          <a:off x="21272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62974</xdr:rowOff>
    </xdr:from>
    <xdr:to>
      <xdr:col>107</xdr:col>
      <xdr:colOff>101600</xdr:colOff>
      <xdr:row>86</xdr:row>
      <xdr:rowOff>164574</xdr:rowOff>
    </xdr:to>
    <xdr:sp macro="" textlink="">
      <xdr:nvSpPr>
        <xdr:cNvPr id="814" name="フローチャート: 判断 813">
          <a:extLst>
            <a:ext uri="{FF2B5EF4-FFF2-40B4-BE49-F238E27FC236}">
              <a16:creationId xmlns:a16="http://schemas.microsoft.com/office/drawing/2014/main" id="{FDBF886F-4B73-437C-9BCD-5ED50BDBB2F0}"/>
            </a:ext>
          </a:extLst>
        </xdr:cNvPr>
        <xdr:cNvSpPr/>
      </xdr:nvSpPr>
      <xdr:spPr>
        <a:xfrm>
          <a:off x="20383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62985</xdr:rowOff>
    </xdr:from>
    <xdr:to>
      <xdr:col>102</xdr:col>
      <xdr:colOff>165100</xdr:colOff>
      <xdr:row>86</xdr:row>
      <xdr:rowOff>164585</xdr:rowOff>
    </xdr:to>
    <xdr:sp macro="" textlink="">
      <xdr:nvSpPr>
        <xdr:cNvPr id="815" name="フローチャート: 判断 814">
          <a:extLst>
            <a:ext uri="{FF2B5EF4-FFF2-40B4-BE49-F238E27FC236}">
              <a16:creationId xmlns:a16="http://schemas.microsoft.com/office/drawing/2014/main" id="{02820D29-8281-4310-94C6-D7D55DE90960}"/>
            </a:ext>
          </a:extLst>
        </xdr:cNvPr>
        <xdr:cNvSpPr/>
      </xdr:nvSpPr>
      <xdr:spPr>
        <a:xfrm>
          <a:off x="19494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62990</xdr:rowOff>
    </xdr:from>
    <xdr:to>
      <xdr:col>98</xdr:col>
      <xdr:colOff>38100</xdr:colOff>
      <xdr:row>86</xdr:row>
      <xdr:rowOff>164590</xdr:rowOff>
    </xdr:to>
    <xdr:sp macro="" textlink="">
      <xdr:nvSpPr>
        <xdr:cNvPr id="816" name="フローチャート: 判断 815">
          <a:extLst>
            <a:ext uri="{FF2B5EF4-FFF2-40B4-BE49-F238E27FC236}">
              <a16:creationId xmlns:a16="http://schemas.microsoft.com/office/drawing/2014/main" id="{1316A409-65E5-42F8-A03C-BA5716B71C94}"/>
            </a:ext>
          </a:extLst>
        </xdr:cNvPr>
        <xdr:cNvSpPr/>
      </xdr:nvSpPr>
      <xdr:spPr>
        <a:xfrm>
          <a:off x="18605500" y="1480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7568D9B2-44F6-4973-ACCF-3ABA04D0F7C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12E768DD-6E1C-40A5-BE2B-7A690DD6F09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4544CD3-6EE0-4FC9-AD0F-725A1F2E333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A12DC882-90BB-4C62-8230-8D0B6404DD6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C64CBC07-8E34-46D9-8213-9B12B2D8FFD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62029</xdr:rowOff>
    </xdr:from>
    <xdr:to>
      <xdr:col>116</xdr:col>
      <xdr:colOff>114300</xdr:colOff>
      <xdr:row>86</xdr:row>
      <xdr:rowOff>163629</xdr:rowOff>
    </xdr:to>
    <xdr:sp macro="" textlink="">
      <xdr:nvSpPr>
        <xdr:cNvPr id="822" name="楕円 821">
          <a:extLst>
            <a:ext uri="{FF2B5EF4-FFF2-40B4-BE49-F238E27FC236}">
              <a16:creationId xmlns:a16="http://schemas.microsoft.com/office/drawing/2014/main" id="{EAB265D4-D646-4DCF-B1F2-6ED1FC4F58FE}"/>
            </a:ext>
          </a:extLst>
        </xdr:cNvPr>
        <xdr:cNvSpPr/>
      </xdr:nvSpPr>
      <xdr:spPr>
        <a:xfrm>
          <a:off x="22110700" y="1480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34486</xdr:rowOff>
    </xdr:from>
    <xdr:ext cx="469744" cy="259045"/>
    <xdr:sp macro="" textlink="">
      <xdr:nvSpPr>
        <xdr:cNvPr id="823" name="【消防施設】&#10;一人当たり面積該当値テキスト">
          <a:extLst>
            <a:ext uri="{FF2B5EF4-FFF2-40B4-BE49-F238E27FC236}">
              <a16:creationId xmlns:a16="http://schemas.microsoft.com/office/drawing/2014/main" id="{F94EB474-1740-4081-AE1E-FE90AF8D26FF}"/>
            </a:ext>
          </a:extLst>
        </xdr:cNvPr>
        <xdr:cNvSpPr txBox="1"/>
      </xdr:nvSpPr>
      <xdr:spPr>
        <a:xfrm>
          <a:off x="22199600" y="1477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62057</xdr:rowOff>
    </xdr:from>
    <xdr:to>
      <xdr:col>112</xdr:col>
      <xdr:colOff>38100</xdr:colOff>
      <xdr:row>86</xdr:row>
      <xdr:rowOff>163657</xdr:rowOff>
    </xdr:to>
    <xdr:sp macro="" textlink="">
      <xdr:nvSpPr>
        <xdr:cNvPr id="824" name="楕円 823">
          <a:extLst>
            <a:ext uri="{FF2B5EF4-FFF2-40B4-BE49-F238E27FC236}">
              <a16:creationId xmlns:a16="http://schemas.microsoft.com/office/drawing/2014/main" id="{B5CAFC06-E914-42CD-8E3A-EC571BA0C5B5}"/>
            </a:ext>
          </a:extLst>
        </xdr:cNvPr>
        <xdr:cNvSpPr/>
      </xdr:nvSpPr>
      <xdr:spPr>
        <a:xfrm>
          <a:off x="21272500" y="1480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112829</xdr:rowOff>
    </xdr:from>
    <xdr:to>
      <xdr:col>116</xdr:col>
      <xdr:colOff>63500</xdr:colOff>
      <xdr:row>86</xdr:row>
      <xdr:rowOff>112857</xdr:rowOff>
    </xdr:to>
    <xdr:cxnSp macro="">
      <xdr:nvCxnSpPr>
        <xdr:cNvPr id="825" name="直線コネクタ 824">
          <a:extLst>
            <a:ext uri="{FF2B5EF4-FFF2-40B4-BE49-F238E27FC236}">
              <a16:creationId xmlns:a16="http://schemas.microsoft.com/office/drawing/2014/main" id="{4CC6BAB9-77B0-4722-8B28-016075579B19}"/>
            </a:ext>
          </a:extLst>
        </xdr:cNvPr>
        <xdr:cNvCxnSpPr/>
      </xdr:nvCxnSpPr>
      <xdr:spPr>
        <a:xfrm flipV="1">
          <a:off x="21323300" y="14857529"/>
          <a:ext cx="838200" cy="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61984</xdr:rowOff>
    </xdr:from>
    <xdr:to>
      <xdr:col>107</xdr:col>
      <xdr:colOff>101600</xdr:colOff>
      <xdr:row>86</xdr:row>
      <xdr:rowOff>163584</xdr:rowOff>
    </xdr:to>
    <xdr:sp macro="" textlink="">
      <xdr:nvSpPr>
        <xdr:cNvPr id="826" name="楕円 825">
          <a:extLst>
            <a:ext uri="{FF2B5EF4-FFF2-40B4-BE49-F238E27FC236}">
              <a16:creationId xmlns:a16="http://schemas.microsoft.com/office/drawing/2014/main" id="{C86BA404-1073-42FA-B61A-7BD14A502C08}"/>
            </a:ext>
          </a:extLst>
        </xdr:cNvPr>
        <xdr:cNvSpPr/>
      </xdr:nvSpPr>
      <xdr:spPr>
        <a:xfrm>
          <a:off x="20383500" y="1480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112784</xdr:rowOff>
    </xdr:from>
    <xdr:to>
      <xdr:col>111</xdr:col>
      <xdr:colOff>177800</xdr:colOff>
      <xdr:row>86</xdr:row>
      <xdr:rowOff>112857</xdr:rowOff>
    </xdr:to>
    <xdr:cxnSp macro="">
      <xdr:nvCxnSpPr>
        <xdr:cNvPr id="827" name="直線コネクタ 826">
          <a:extLst>
            <a:ext uri="{FF2B5EF4-FFF2-40B4-BE49-F238E27FC236}">
              <a16:creationId xmlns:a16="http://schemas.microsoft.com/office/drawing/2014/main" id="{A4566843-077B-4451-9099-FEB71CA45C38}"/>
            </a:ext>
          </a:extLst>
        </xdr:cNvPr>
        <xdr:cNvCxnSpPr/>
      </xdr:nvCxnSpPr>
      <xdr:spPr>
        <a:xfrm>
          <a:off x="20434300" y="14857484"/>
          <a:ext cx="8890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62007</xdr:rowOff>
    </xdr:from>
    <xdr:to>
      <xdr:col>102</xdr:col>
      <xdr:colOff>165100</xdr:colOff>
      <xdr:row>86</xdr:row>
      <xdr:rowOff>163607</xdr:rowOff>
    </xdr:to>
    <xdr:sp macro="" textlink="">
      <xdr:nvSpPr>
        <xdr:cNvPr id="828" name="楕円 827">
          <a:extLst>
            <a:ext uri="{FF2B5EF4-FFF2-40B4-BE49-F238E27FC236}">
              <a16:creationId xmlns:a16="http://schemas.microsoft.com/office/drawing/2014/main" id="{371B2461-727B-4C6B-B938-44EE45661444}"/>
            </a:ext>
          </a:extLst>
        </xdr:cNvPr>
        <xdr:cNvSpPr/>
      </xdr:nvSpPr>
      <xdr:spPr>
        <a:xfrm>
          <a:off x="19494500" y="1480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112784</xdr:rowOff>
    </xdr:from>
    <xdr:to>
      <xdr:col>107</xdr:col>
      <xdr:colOff>50800</xdr:colOff>
      <xdr:row>86</xdr:row>
      <xdr:rowOff>112807</xdr:rowOff>
    </xdr:to>
    <xdr:cxnSp macro="">
      <xdr:nvCxnSpPr>
        <xdr:cNvPr id="829" name="直線コネクタ 828">
          <a:extLst>
            <a:ext uri="{FF2B5EF4-FFF2-40B4-BE49-F238E27FC236}">
              <a16:creationId xmlns:a16="http://schemas.microsoft.com/office/drawing/2014/main" id="{A3BC2A45-0C88-487C-A426-2AD502356BEF}"/>
            </a:ext>
          </a:extLst>
        </xdr:cNvPr>
        <xdr:cNvCxnSpPr/>
      </xdr:nvCxnSpPr>
      <xdr:spPr>
        <a:xfrm flipV="1">
          <a:off x="19545300" y="14857484"/>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62174</xdr:rowOff>
    </xdr:from>
    <xdr:to>
      <xdr:col>98</xdr:col>
      <xdr:colOff>38100</xdr:colOff>
      <xdr:row>86</xdr:row>
      <xdr:rowOff>163774</xdr:rowOff>
    </xdr:to>
    <xdr:sp macro="" textlink="">
      <xdr:nvSpPr>
        <xdr:cNvPr id="830" name="楕円 829">
          <a:extLst>
            <a:ext uri="{FF2B5EF4-FFF2-40B4-BE49-F238E27FC236}">
              <a16:creationId xmlns:a16="http://schemas.microsoft.com/office/drawing/2014/main" id="{23E745CE-03A2-49DC-8751-D9B39D202125}"/>
            </a:ext>
          </a:extLst>
        </xdr:cNvPr>
        <xdr:cNvSpPr/>
      </xdr:nvSpPr>
      <xdr:spPr>
        <a:xfrm>
          <a:off x="18605500" y="1480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112807</xdr:rowOff>
    </xdr:from>
    <xdr:to>
      <xdr:col>102</xdr:col>
      <xdr:colOff>114300</xdr:colOff>
      <xdr:row>86</xdr:row>
      <xdr:rowOff>112974</xdr:rowOff>
    </xdr:to>
    <xdr:cxnSp macro="">
      <xdr:nvCxnSpPr>
        <xdr:cNvPr id="831" name="直線コネクタ 830">
          <a:extLst>
            <a:ext uri="{FF2B5EF4-FFF2-40B4-BE49-F238E27FC236}">
              <a16:creationId xmlns:a16="http://schemas.microsoft.com/office/drawing/2014/main" id="{11B60B96-3374-46E0-AB7C-7FB72629FF20}"/>
            </a:ext>
          </a:extLst>
        </xdr:cNvPr>
        <xdr:cNvCxnSpPr/>
      </xdr:nvCxnSpPr>
      <xdr:spPr>
        <a:xfrm flipV="1">
          <a:off x="18656300" y="14857507"/>
          <a:ext cx="889000" cy="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155689</xdr:rowOff>
    </xdr:from>
    <xdr:ext cx="469744" cy="259045"/>
    <xdr:sp macro="" textlink="">
      <xdr:nvSpPr>
        <xdr:cNvPr id="832" name="n_1aveValue【消防施設】&#10;一人当たり面積">
          <a:extLst>
            <a:ext uri="{FF2B5EF4-FFF2-40B4-BE49-F238E27FC236}">
              <a16:creationId xmlns:a16="http://schemas.microsoft.com/office/drawing/2014/main" id="{96F4B19E-82A1-4B44-96B8-BAA0A20929F1}"/>
            </a:ext>
          </a:extLst>
        </xdr:cNvPr>
        <xdr:cNvSpPr txBox="1"/>
      </xdr:nvSpPr>
      <xdr:spPr>
        <a:xfrm>
          <a:off x="21075727" y="149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155701</xdr:rowOff>
    </xdr:from>
    <xdr:ext cx="469744" cy="259045"/>
    <xdr:sp macro="" textlink="">
      <xdr:nvSpPr>
        <xdr:cNvPr id="833" name="n_2aveValue【消防施設】&#10;一人当たり面積">
          <a:extLst>
            <a:ext uri="{FF2B5EF4-FFF2-40B4-BE49-F238E27FC236}">
              <a16:creationId xmlns:a16="http://schemas.microsoft.com/office/drawing/2014/main" id="{0882B18B-FB34-45DD-984A-1376543FF2F6}"/>
            </a:ext>
          </a:extLst>
        </xdr:cNvPr>
        <xdr:cNvSpPr txBox="1"/>
      </xdr:nvSpPr>
      <xdr:spPr>
        <a:xfrm>
          <a:off x="20199427" y="1490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155712</xdr:rowOff>
    </xdr:from>
    <xdr:ext cx="469744" cy="259045"/>
    <xdr:sp macro="" textlink="">
      <xdr:nvSpPr>
        <xdr:cNvPr id="834" name="n_3aveValue【消防施設】&#10;一人当たり面積">
          <a:extLst>
            <a:ext uri="{FF2B5EF4-FFF2-40B4-BE49-F238E27FC236}">
              <a16:creationId xmlns:a16="http://schemas.microsoft.com/office/drawing/2014/main" id="{5B7A022D-78A7-4C0A-A7A7-1DAB3BA780CB}"/>
            </a:ext>
          </a:extLst>
        </xdr:cNvPr>
        <xdr:cNvSpPr txBox="1"/>
      </xdr:nvSpPr>
      <xdr:spPr>
        <a:xfrm>
          <a:off x="19310427" y="1490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155717</xdr:rowOff>
    </xdr:from>
    <xdr:ext cx="469744" cy="259045"/>
    <xdr:sp macro="" textlink="">
      <xdr:nvSpPr>
        <xdr:cNvPr id="835" name="n_4aveValue【消防施設】&#10;一人当たり面積">
          <a:extLst>
            <a:ext uri="{FF2B5EF4-FFF2-40B4-BE49-F238E27FC236}">
              <a16:creationId xmlns:a16="http://schemas.microsoft.com/office/drawing/2014/main" id="{B7D62BE6-B164-42C6-A012-DE6DE4627504}"/>
            </a:ext>
          </a:extLst>
        </xdr:cNvPr>
        <xdr:cNvSpPr txBox="1"/>
      </xdr:nvSpPr>
      <xdr:spPr>
        <a:xfrm>
          <a:off x="18421427" y="1490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8734</xdr:rowOff>
    </xdr:from>
    <xdr:ext cx="469744" cy="259045"/>
    <xdr:sp macro="" textlink="">
      <xdr:nvSpPr>
        <xdr:cNvPr id="836" name="n_1mainValue【消防施設】&#10;一人当たり面積">
          <a:extLst>
            <a:ext uri="{FF2B5EF4-FFF2-40B4-BE49-F238E27FC236}">
              <a16:creationId xmlns:a16="http://schemas.microsoft.com/office/drawing/2014/main" id="{4E04DDAE-8B21-4984-9845-52C065DF49F7}"/>
            </a:ext>
          </a:extLst>
        </xdr:cNvPr>
        <xdr:cNvSpPr txBox="1"/>
      </xdr:nvSpPr>
      <xdr:spPr>
        <a:xfrm>
          <a:off x="21075727" y="1458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8661</xdr:rowOff>
    </xdr:from>
    <xdr:ext cx="469744" cy="259045"/>
    <xdr:sp macro="" textlink="">
      <xdr:nvSpPr>
        <xdr:cNvPr id="837" name="n_2mainValue【消防施設】&#10;一人当たり面積">
          <a:extLst>
            <a:ext uri="{FF2B5EF4-FFF2-40B4-BE49-F238E27FC236}">
              <a16:creationId xmlns:a16="http://schemas.microsoft.com/office/drawing/2014/main" id="{CEB67905-4AE6-40B6-B866-E4241531C1B8}"/>
            </a:ext>
          </a:extLst>
        </xdr:cNvPr>
        <xdr:cNvSpPr txBox="1"/>
      </xdr:nvSpPr>
      <xdr:spPr>
        <a:xfrm>
          <a:off x="20199427" y="1458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8684</xdr:rowOff>
    </xdr:from>
    <xdr:ext cx="469744" cy="259045"/>
    <xdr:sp macro="" textlink="">
      <xdr:nvSpPr>
        <xdr:cNvPr id="838" name="n_3mainValue【消防施設】&#10;一人当たり面積">
          <a:extLst>
            <a:ext uri="{FF2B5EF4-FFF2-40B4-BE49-F238E27FC236}">
              <a16:creationId xmlns:a16="http://schemas.microsoft.com/office/drawing/2014/main" id="{4278FFFC-F3B8-4A87-957A-64FAF2733640}"/>
            </a:ext>
          </a:extLst>
        </xdr:cNvPr>
        <xdr:cNvSpPr txBox="1"/>
      </xdr:nvSpPr>
      <xdr:spPr>
        <a:xfrm>
          <a:off x="19310427" y="1458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8851</xdr:rowOff>
    </xdr:from>
    <xdr:ext cx="469744" cy="259045"/>
    <xdr:sp macro="" textlink="">
      <xdr:nvSpPr>
        <xdr:cNvPr id="839" name="n_4mainValue【消防施設】&#10;一人当たり面積">
          <a:extLst>
            <a:ext uri="{FF2B5EF4-FFF2-40B4-BE49-F238E27FC236}">
              <a16:creationId xmlns:a16="http://schemas.microsoft.com/office/drawing/2014/main" id="{54B42E30-81A2-4AB3-B1CF-D7A3C2D83672}"/>
            </a:ext>
          </a:extLst>
        </xdr:cNvPr>
        <xdr:cNvSpPr txBox="1"/>
      </xdr:nvSpPr>
      <xdr:spPr>
        <a:xfrm>
          <a:off x="18421427" y="1458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9B841813-E87F-4AEE-AEBE-8D7F6274650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E5763126-A2C0-43A5-8980-533427B9E2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BFB6283B-925B-4C1F-951E-FE6E4D05DB7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C342876D-3766-41D0-86A9-DDE05DB4A04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47F0AC56-3A99-481B-8A02-D5692B6BC21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0A976E44-BE04-4265-BE66-889A28BA23B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F3C7E064-D2DF-4677-8F4D-24CBC56E0A0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97853495-C18C-4FA9-BFAE-690FE493351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731E86FB-58CD-4F69-BD55-09F509D23FB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0BB5D4CE-385A-4BC5-808B-E1EF55286B0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F3429087-C273-4488-A40D-B62802E72EB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a:extLst>
            <a:ext uri="{FF2B5EF4-FFF2-40B4-BE49-F238E27FC236}">
              <a16:creationId xmlns:a16="http://schemas.microsoft.com/office/drawing/2014/main" id="{897222BC-B798-4A7F-9A67-1D32F6122C2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a:extLst>
            <a:ext uri="{FF2B5EF4-FFF2-40B4-BE49-F238E27FC236}">
              <a16:creationId xmlns:a16="http://schemas.microsoft.com/office/drawing/2014/main" id="{E5D37B4D-180C-462F-83CB-F43878CFE6F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a:extLst>
            <a:ext uri="{FF2B5EF4-FFF2-40B4-BE49-F238E27FC236}">
              <a16:creationId xmlns:a16="http://schemas.microsoft.com/office/drawing/2014/main" id="{EA38A497-2754-4179-8D4B-82E0FC453DB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a:extLst>
            <a:ext uri="{FF2B5EF4-FFF2-40B4-BE49-F238E27FC236}">
              <a16:creationId xmlns:a16="http://schemas.microsoft.com/office/drawing/2014/main" id="{C4E7FA58-DC7B-42DB-A249-99FCA1BC8D8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a:extLst>
            <a:ext uri="{FF2B5EF4-FFF2-40B4-BE49-F238E27FC236}">
              <a16:creationId xmlns:a16="http://schemas.microsoft.com/office/drawing/2014/main" id="{F11300B4-5283-4A10-9B97-1413F3B1A2D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a:extLst>
            <a:ext uri="{FF2B5EF4-FFF2-40B4-BE49-F238E27FC236}">
              <a16:creationId xmlns:a16="http://schemas.microsoft.com/office/drawing/2014/main" id="{E1BD2A3D-94A3-469E-B789-FE1569C97E9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a:extLst>
            <a:ext uri="{FF2B5EF4-FFF2-40B4-BE49-F238E27FC236}">
              <a16:creationId xmlns:a16="http://schemas.microsoft.com/office/drawing/2014/main" id="{096601E5-9118-4797-97C6-5A27FE102F1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a:extLst>
            <a:ext uri="{FF2B5EF4-FFF2-40B4-BE49-F238E27FC236}">
              <a16:creationId xmlns:a16="http://schemas.microsoft.com/office/drawing/2014/main" id="{0FB5C3B4-58DF-4CA9-B777-1496029A48C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a:extLst>
            <a:ext uri="{FF2B5EF4-FFF2-40B4-BE49-F238E27FC236}">
              <a16:creationId xmlns:a16="http://schemas.microsoft.com/office/drawing/2014/main" id="{DDE95C72-A9C3-48DC-B57F-C517BD8A8E7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a:extLst>
            <a:ext uri="{FF2B5EF4-FFF2-40B4-BE49-F238E27FC236}">
              <a16:creationId xmlns:a16="http://schemas.microsoft.com/office/drawing/2014/main" id="{59F921F8-15C9-4299-8194-342A57AEDA9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a:extLst>
            <a:ext uri="{FF2B5EF4-FFF2-40B4-BE49-F238E27FC236}">
              <a16:creationId xmlns:a16="http://schemas.microsoft.com/office/drawing/2014/main" id="{46210B24-3C39-4694-B535-3F3421B90DC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a:extLst>
            <a:ext uri="{FF2B5EF4-FFF2-40B4-BE49-F238E27FC236}">
              <a16:creationId xmlns:a16="http://schemas.microsoft.com/office/drawing/2014/main" id="{C2A6AFDF-C79B-4535-9031-6FE8AE18325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186460F9-9EE2-4047-B754-0E35EEB4DC7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D652ADD1-2C80-4740-A1E4-A0A89D561F5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35379</xdr:rowOff>
    </xdr:to>
    <xdr:cxnSp macro="">
      <xdr:nvCxnSpPr>
        <xdr:cNvPr id="865" name="直線コネクタ 864">
          <a:extLst>
            <a:ext uri="{FF2B5EF4-FFF2-40B4-BE49-F238E27FC236}">
              <a16:creationId xmlns:a16="http://schemas.microsoft.com/office/drawing/2014/main" id="{2657DF3F-1909-40C9-9678-E294C2629BD8}"/>
            </a:ext>
          </a:extLst>
        </xdr:cNvPr>
        <xdr:cNvCxnSpPr/>
      </xdr:nvCxnSpPr>
      <xdr:spPr>
        <a:xfrm flipV="1">
          <a:off x="16318864"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6" name="【庁舎】&#10;有形固定資産減価償却率最小値テキスト">
          <a:extLst>
            <a:ext uri="{FF2B5EF4-FFF2-40B4-BE49-F238E27FC236}">
              <a16:creationId xmlns:a16="http://schemas.microsoft.com/office/drawing/2014/main" id="{8D22E852-B89F-4C62-AC65-4F0D9357B954}"/>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7" name="直線コネクタ 866">
          <a:extLst>
            <a:ext uri="{FF2B5EF4-FFF2-40B4-BE49-F238E27FC236}">
              <a16:creationId xmlns:a16="http://schemas.microsoft.com/office/drawing/2014/main" id="{FF5E718A-6CDC-430B-A015-6A364508D27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868" name="【庁舎】&#10;有形固定資産減価償却率最大値テキスト">
          <a:extLst>
            <a:ext uri="{FF2B5EF4-FFF2-40B4-BE49-F238E27FC236}">
              <a16:creationId xmlns:a16="http://schemas.microsoft.com/office/drawing/2014/main" id="{ABF4F38F-2734-450E-8AE5-B877496BB617}"/>
            </a:ext>
          </a:extLst>
        </xdr:cNvPr>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9" name="直線コネクタ 868">
          <a:extLst>
            <a:ext uri="{FF2B5EF4-FFF2-40B4-BE49-F238E27FC236}">
              <a16:creationId xmlns:a16="http://schemas.microsoft.com/office/drawing/2014/main" id="{97236D01-D9B6-45DC-91E8-76D049736A14}"/>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62972</xdr:rowOff>
    </xdr:from>
    <xdr:ext cx="405111" cy="259045"/>
    <xdr:sp macro="" textlink="">
      <xdr:nvSpPr>
        <xdr:cNvPr id="870" name="【庁舎】&#10;有形固定資産減価償却率平均値テキスト">
          <a:extLst>
            <a:ext uri="{FF2B5EF4-FFF2-40B4-BE49-F238E27FC236}">
              <a16:creationId xmlns:a16="http://schemas.microsoft.com/office/drawing/2014/main" id="{4EA6D9B8-F115-4D8D-B1D2-DBA54E86215C}"/>
            </a:ext>
          </a:extLst>
        </xdr:cNvPr>
        <xdr:cNvSpPr txBox="1"/>
      </xdr:nvSpPr>
      <xdr:spPr>
        <a:xfrm>
          <a:off x="16357600" y="17722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871" name="フローチャート: 判断 870">
          <a:extLst>
            <a:ext uri="{FF2B5EF4-FFF2-40B4-BE49-F238E27FC236}">
              <a16:creationId xmlns:a16="http://schemas.microsoft.com/office/drawing/2014/main" id="{09F87AE7-0109-4170-959C-7224F96B13CE}"/>
            </a:ext>
          </a:extLst>
        </xdr:cNvPr>
        <xdr:cNvSpPr/>
      </xdr:nvSpPr>
      <xdr:spPr>
        <a:xfrm>
          <a:off x="162687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872" name="フローチャート: 判断 871">
          <a:extLst>
            <a:ext uri="{FF2B5EF4-FFF2-40B4-BE49-F238E27FC236}">
              <a16:creationId xmlns:a16="http://schemas.microsoft.com/office/drawing/2014/main" id="{0D57C79C-CBEB-4B1A-824E-B3572FF6DF1C}"/>
            </a:ext>
          </a:extLst>
        </xdr:cNvPr>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73" name="フローチャート: 判断 872">
          <a:extLst>
            <a:ext uri="{FF2B5EF4-FFF2-40B4-BE49-F238E27FC236}">
              <a16:creationId xmlns:a16="http://schemas.microsoft.com/office/drawing/2014/main" id="{760418BD-4147-44D5-A575-75E15BC8FFBE}"/>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874" name="フローチャート: 判断 873">
          <a:extLst>
            <a:ext uri="{FF2B5EF4-FFF2-40B4-BE49-F238E27FC236}">
              <a16:creationId xmlns:a16="http://schemas.microsoft.com/office/drawing/2014/main" id="{C5076FB3-EC8E-4AA7-9477-C32D6EC52E5A}"/>
            </a:ext>
          </a:extLst>
        </xdr:cNvPr>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138068</xdr:rowOff>
    </xdr:from>
    <xdr:to>
      <xdr:col>67</xdr:col>
      <xdr:colOff>101600</xdr:colOff>
      <xdr:row>105</xdr:row>
      <xdr:rowOff>68218</xdr:rowOff>
    </xdr:to>
    <xdr:sp macro="" textlink="">
      <xdr:nvSpPr>
        <xdr:cNvPr id="875" name="フローチャート: 判断 874">
          <a:extLst>
            <a:ext uri="{FF2B5EF4-FFF2-40B4-BE49-F238E27FC236}">
              <a16:creationId xmlns:a16="http://schemas.microsoft.com/office/drawing/2014/main" id="{C63FC1AF-2447-4B97-91AA-68C78FE91855}"/>
            </a:ext>
          </a:extLst>
        </xdr:cNvPr>
        <xdr:cNvSpPr/>
      </xdr:nvSpPr>
      <xdr:spPr>
        <a:xfrm>
          <a:off x="12763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8E38C418-AA64-4883-8B07-2233F30AE26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C4877622-926C-42C3-88D6-CA3D456DC5D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ACF98025-0B16-43C7-BA01-C45EDE9E5E8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A35124EE-3279-463C-88CB-23B655BBA97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BA3E4BA-0876-4452-8585-CE543108820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85816</xdr:rowOff>
    </xdr:from>
    <xdr:to>
      <xdr:col>85</xdr:col>
      <xdr:colOff>177800</xdr:colOff>
      <xdr:row>107</xdr:row>
      <xdr:rowOff>15966</xdr:rowOff>
    </xdr:to>
    <xdr:sp macro="" textlink="">
      <xdr:nvSpPr>
        <xdr:cNvPr id="881" name="楕円 880">
          <a:extLst>
            <a:ext uri="{FF2B5EF4-FFF2-40B4-BE49-F238E27FC236}">
              <a16:creationId xmlns:a16="http://schemas.microsoft.com/office/drawing/2014/main" id="{16FA1E95-2CEF-4D73-818A-7156F9E45B72}"/>
            </a:ext>
          </a:extLst>
        </xdr:cNvPr>
        <xdr:cNvSpPr/>
      </xdr:nvSpPr>
      <xdr:spPr>
        <a:xfrm>
          <a:off x="162687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64243</xdr:rowOff>
    </xdr:from>
    <xdr:ext cx="405111" cy="259045"/>
    <xdr:sp macro="" textlink="">
      <xdr:nvSpPr>
        <xdr:cNvPr id="882" name="【庁舎】&#10;有形固定資産減価償却率該当値テキスト">
          <a:extLst>
            <a:ext uri="{FF2B5EF4-FFF2-40B4-BE49-F238E27FC236}">
              <a16:creationId xmlns:a16="http://schemas.microsoft.com/office/drawing/2014/main" id="{CD3665CE-01AF-4856-B1CA-5E3FA8C6C621}"/>
            </a:ext>
          </a:extLst>
        </xdr:cNvPr>
        <xdr:cNvSpPr txBox="1"/>
      </xdr:nvSpPr>
      <xdr:spPr>
        <a:xfrm>
          <a:off x="16357600"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131536</xdr:rowOff>
    </xdr:from>
    <xdr:to>
      <xdr:col>81</xdr:col>
      <xdr:colOff>101600</xdr:colOff>
      <xdr:row>107</xdr:row>
      <xdr:rowOff>61686</xdr:rowOff>
    </xdr:to>
    <xdr:sp macro="" textlink="">
      <xdr:nvSpPr>
        <xdr:cNvPr id="883" name="楕円 882">
          <a:extLst>
            <a:ext uri="{FF2B5EF4-FFF2-40B4-BE49-F238E27FC236}">
              <a16:creationId xmlns:a16="http://schemas.microsoft.com/office/drawing/2014/main" id="{B6F8A2DA-7310-4DDE-BB7F-A64C70A6F646}"/>
            </a:ext>
          </a:extLst>
        </xdr:cNvPr>
        <xdr:cNvSpPr/>
      </xdr:nvSpPr>
      <xdr:spPr>
        <a:xfrm>
          <a:off x="15430500"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136616</xdr:rowOff>
    </xdr:from>
    <xdr:to>
      <xdr:col>85</xdr:col>
      <xdr:colOff>127000</xdr:colOff>
      <xdr:row>107</xdr:row>
      <xdr:rowOff>10886</xdr:rowOff>
    </xdr:to>
    <xdr:cxnSp macro="">
      <xdr:nvCxnSpPr>
        <xdr:cNvPr id="884" name="直線コネクタ 883">
          <a:extLst>
            <a:ext uri="{FF2B5EF4-FFF2-40B4-BE49-F238E27FC236}">
              <a16:creationId xmlns:a16="http://schemas.microsoft.com/office/drawing/2014/main" id="{A4438D93-111A-480A-AC00-CDC8D646BBCF}"/>
            </a:ext>
          </a:extLst>
        </xdr:cNvPr>
        <xdr:cNvCxnSpPr/>
      </xdr:nvCxnSpPr>
      <xdr:spPr>
        <a:xfrm flipV="1">
          <a:off x="15481300" y="1831031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107043</xdr:rowOff>
    </xdr:from>
    <xdr:to>
      <xdr:col>76</xdr:col>
      <xdr:colOff>165100</xdr:colOff>
      <xdr:row>107</xdr:row>
      <xdr:rowOff>37193</xdr:rowOff>
    </xdr:to>
    <xdr:sp macro="" textlink="">
      <xdr:nvSpPr>
        <xdr:cNvPr id="885" name="楕円 884">
          <a:extLst>
            <a:ext uri="{FF2B5EF4-FFF2-40B4-BE49-F238E27FC236}">
              <a16:creationId xmlns:a16="http://schemas.microsoft.com/office/drawing/2014/main" id="{CA525229-2690-420C-BBAF-97DB2B0B1D80}"/>
            </a:ext>
          </a:extLst>
        </xdr:cNvPr>
        <xdr:cNvSpPr/>
      </xdr:nvSpPr>
      <xdr:spPr>
        <a:xfrm>
          <a:off x="14541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157843</xdr:rowOff>
    </xdr:from>
    <xdr:to>
      <xdr:col>81</xdr:col>
      <xdr:colOff>50800</xdr:colOff>
      <xdr:row>107</xdr:row>
      <xdr:rowOff>10886</xdr:rowOff>
    </xdr:to>
    <xdr:cxnSp macro="">
      <xdr:nvCxnSpPr>
        <xdr:cNvPr id="886" name="直線コネクタ 885">
          <a:extLst>
            <a:ext uri="{FF2B5EF4-FFF2-40B4-BE49-F238E27FC236}">
              <a16:creationId xmlns:a16="http://schemas.microsoft.com/office/drawing/2014/main" id="{1F20C975-9E93-4929-9730-16AFC6C7B0AD}"/>
            </a:ext>
          </a:extLst>
        </xdr:cNvPr>
        <xdr:cNvCxnSpPr/>
      </xdr:nvCxnSpPr>
      <xdr:spPr>
        <a:xfrm>
          <a:off x="14592300" y="1833154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82550</xdr:rowOff>
    </xdr:from>
    <xdr:to>
      <xdr:col>72</xdr:col>
      <xdr:colOff>38100</xdr:colOff>
      <xdr:row>107</xdr:row>
      <xdr:rowOff>12700</xdr:rowOff>
    </xdr:to>
    <xdr:sp macro="" textlink="">
      <xdr:nvSpPr>
        <xdr:cNvPr id="887" name="楕円 886">
          <a:extLst>
            <a:ext uri="{FF2B5EF4-FFF2-40B4-BE49-F238E27FC236}">
              <a16:creationId xmlns:a16="http://schemas.microsoft.com/office/drawing/2014/main" id="{F7B72810-8BE7-4ED8-AA4F-805C7569C130}"/>
            </a:ext>
          </a:extLst>
        </xdr:cNvPr>
        <xdr:cNvSpPr/>
      </xdr:nvSpPr>
      <xdr:spPr>
        <a:xfrm>
          <a:off x="13652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133350</xdr:rowOff>
    </xdr:from>
    <xdr:to>
      <xdr:col>76</xdr:col>
      <xdr:colOff>114300</xdr:colOff>
      <xdr:row>106</xdr:row>
      <xdr:rowOff>157843</xdr:rowOff>
    </xdr:to>
    <xdr:cxnSp macro="">
      <xdr:nvCxnSpPr>
        <xdr:cNvPr id="888" name="直線コネクタ 887">
          <a:extLst>
            <a:ext uri="{FF2B5EF4-FFF2-40B4-BE49-F238E27FC236}">
              <a16:creationId xmlns:a16="http://schemas.microsoft.com/office/drawing/2014/main" id="{39E98AB1-9B24-47A8-9F61-075E79C622EE}"/>
            </a:ext>
          </a:extLst>
        </xdr:cNvPr>
        <xdr:cNvCxnSpPr/>
      </xdr:nvCxnSpPr>
      <xdr:spPr>
        <a:xfrm>
          <a:off x="13703300" y="1830705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66221</xdr:rowOff>
    </xdr:from>
    <xdr:to>
      <xdr:col>67</xdr:col>
      <xdr:colOff>101600</xdr:colOff>
      <xdr:row>106</xdr:row>
      <xdr:rowOff>167821</xdr:rowOff>
    </xdr:to>
    <xdr:sp macro="" textlink="">
      <xdr:nvSpPr>
        <xdr:cNvPr id="889" name="楕円 888">
          <a:extLst>
            <a:ext uri="{FF2B5EF4-FFF2-40B4-BE49-F238E27FC236}">
              <a16:creationId xmlns:a16="http://schemas.microsoft.com/office/drawing/2014/main" id="{12339A09-B71D-4B31-A5E7-C3C51D6463CE}"/>
            </a:ext>
          </a:extLst>
        </xdr:cNvPr>
        <xdr:cNvSpPr/>
      </xdr:nvSpPr>
      <xdr:spPr>
        <a:xfrm>
          <a:off x="127635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117021</xdr:rowOff>
    </xdr:from>
    <xdr:to>
      <xdr:col>71</xdr:col>
      <xdr:colOff>177800</xdr:colOff>
      <xdr:row>106</xdr:row>
      <xdr:rowOff>133350</xdr:rowOff>
    </xdr:to>
    <xdr:cxnSp macro="">
      <xdr:nvCxnSpPr>
        <xdr:cNvPr id="890" name="直線コネクタ 889">
          <a:extLst>
            <a:ext uri="{FF2B5EF4-FFF2-40B4-BE49-F238E27FC236}">
              <a16:creationId xmlns:a16="http://schemas.microsoft.com/office/drawing/2014/main" id="{5E0591E9-4AFF-4E08-A173-E94476D1529C}"/>
            </a:ext>
          </a:extLst>
        </xdr:cNvPr>
        <xdr:cNvCxnSpPr/>
      </xdr:nvCxnSpPr>
      <xdr:spPr>
        <a:xfrm>
          <a:off x="12814300" y="1829072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891" name="n_1aveValue【庁舎】&#10;有形固定資産減価償却率">
          <a:extLst>
            <a:ext uri="{FF2B5EF4-FFF2-40B4-BE49-F238E27FC236}">
              <a16:creationId xmlns:a16="http://schemas.microsoft.com/office/drawing/2014/main" id="{E8C5D8D5-F923-464C-97D4-994A028E0318}"/>
            </a:ext>
          </a:extLst>
        </xdr:cNvPr>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892" name="n_2aveValue【庁舎】&#10;有形固定資産減価償却率">
          <a:extLst>
            <a:ext uri="{FF2B5EF4-FFF2-40B4-BE49-F238E27FC236}">
              <a16:creationId xmlns:a16="http://schemas.microsoft.com/office/drawing/2014/main" id="{4DE3B889-E8B7-481A-AC47-5930EBD171C5}"/>
            </a:ext>
          </a:extLst>
        </xdr:cNvPr>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55353</xdr:rowOff>
    </xdr:from>
    <xdr:ext cx="405111" cy="259045"/>
    <xdr:sp macro="" textlink="">
      <xdr:nvSpPr>
        <xdr:cNvPr id="893" name="n_3aveValue【庁舎】&#10;有形固定資産減価償却率">
          <a:extLst>
            <a:ext uri="{FF2B5EF4-FFF2-40B4-BE49-F238E27FC236}">
              <a16:creationId xmlns:a16="http://schemas.microsoft.com/office/drawing/2014/main" id="{DC1AA4E4-D9DE-4569-AD2F-FD91A3BF125D}"/>
            </a:ext>
          </a:extLst>
        </xdr:cNvPr>
        <xdr:cNvSpPr txBox="1"/>
      </xdr:nvSpPr>
      <xdr:spPr>
        <a:xfrm>
          <a:off x="13500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84745</xdr:rowOff>
    </xdr:from>
    <xdr:ext cx="405111" cy="259045"/>
    <xdr:sp macro="" textlink="">
      <xdr:nvSpPr>
        <xdr:cNvPr id="894" name="n_4aveValue【庁舎】&#10;有形固定資産減価償却率">
          <a:extLst>
            <a:ext uri="{FF2B5EF4-FFF2-40B4-BE49-F238E27FC236}">
              <a16:creationId xmlns:a16="http://schemas.microsoft.com/office/drawing/2014/main" id="{6E54F71D-9C42-4096-81AA-9CDD8E520FBF}"/>
            </a:ext>
          </a:extLst>
        </xdr:cNvPr>
        <xdr:cNvSpPr txBox="1"/>
      </xdr:nvSpPr>
      <xdr:spPr>
        <a:xfrm>
          <a:off x="12611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52813</xdr:rowOff>
    </xdr:from>
    <xdr:ext cx="405111" cy="259045"/>
    <xdr:sp macro="" textlink="">
      <xdr:nvSpPr>
        <xdr:cNvPr id="895" name="n_1mainValue【庁舎】&#10;有形固定資産減価償却率">
          <a:extLst>
            <a:ext uri="{FF2B5EF4-FFF2-40B4-BE49-F238E27FC236}">
              <a16:creationId xmlns:a16="http://schemas.microsoft.com/office/drawing/2014/main" id="{4C037C3C-3CD4-4358-B5D3-7C8AB6F50835}"/>
            </a:ext>
          </a:extLst>
        </xdr:cNvPr>
        <xdr:cNvSpPr txBox="1"/>
      </xdr:nvSpPr>
      <xdr:spPr>
        <a:xfrm>
          <a:off x="15266044" y="1839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28320</xdr:rowOff>
    </xdr:from>
    <xdr:ext cx="405111" cy="259045"/>
    <xdr:sp macro="" textlink="">
      <xdr:nvSpPr>
        <xdr:cNvPr id="896" name="n_2mainValue【庁舎】&#10;有形固定資産減価償却率">
          <a:extLst>
            <a:ext uri="{FF2B5EF4-FFF2-40B4-BE49-F238E27FC236}">
              <a16:creationId xmlns:a16="http://schemas.microsoft.com/office/drawing/2014/main" id="{3AAC1A68-4649-49C1-A799-CBDB3C87A83D}"/>
            </a:ext>
          </a:extLst>
        </xdr:cNvPr>
        <xdr:cNvSpPr txBox="1"/>
      </xdr:nvSpPr>
      <xdr:spPr>
        <a:xfrm>
          <a:off x="14389744" y="1837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3827</xdr:rowOff>
    </xdr:from>
    <xdr:ext cx="405111" cy="259045"/>
    <xdr:sp macro="" textlink="">
      <xdr:nvSpPr>
        <xdr:cNvPr id="897" name="n_3mainValue【庁舎】&#10;有形固定資産減価償却率">
          <a:extLst>
            <a:ext uri="{FF2B5EF4-FFF2-40B4-BE49-F238E27FC236}">
              <a16:creationId xmlns:a16="http://schemas.microsoft.com/office/drawing/2014/main" id="{EE5FB846-7151-439A-A3D7-63939CD24B25}"/>
            </a:ext>
          </a:extLst>
        </xdr:cNvPr>
        <xdr:cNvSpPr txBox="1"/>
      </xdr:nvSpPr>
      <xdr:spPr>
        <a:xfrm>
          <a:off x="135007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158948</xdr:rowOff>
    </xdr:from>
    <xdr:ext cx="405111" cy="259045"/>
    <xdr:sp macro="" textlink="">
      <xdr:nvSpPr>
        <xdr:cNvPr id="898" name="n_4mainValue【庁舎】&#10;有形固定資産減価償却率">
          <a:extLst>
            <a:ext uri="{FF2B5EF4-FFF2-40B4-BE49-F238E27FC236}">
              <a16:creationId xmlns:a16="http://schemas.microsoft.com/office/drawing/2014/main" id="{9379685A-0099-4813-855B-150EDBFC9BF1}"/>
            </a:ext>
          </a:extLst>
        </xdr:cNvPr>
        <xdr:cNvSpPr txBox="1"/>
      </xdr:nvSpPr>
      <xdr:spPr>
        <a:xfrm>
          <a:off x="12611744" y="1833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62FA2110-039F-40B0-8214-F4D5220FAA8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EF17C8C7-520B-4AEA-9420-1EA3CBEC854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35EB774A-4E70-4622-8F71-A131DAA5644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5BA5EED6-F5DA-4460-955E-BDAD7C93D0D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374EB5ED-7E68-46E1-8C79-85C63537BB0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4CD29A9F-D347-4E0C-ACB1-48FF3F27047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A0AC3491-3F65-43F1-B8C3-83CA864E167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7E1590E9-EE70-471E-8C4B-995D8882CFE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E4938523-4F6F-451C-A643-73581C4B36F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E912EA1F-DBED-4582-AF10-1A7A7E7FF06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9" name="直線コネクタ 908">
          <a:extLst>
            <a:ext uri="{FF2B5EF4-FFF2-40B4-BE49-F238E27FC236}">
              <a16:creationId xmlns:a16="http://schemas.microsoft.com/office/drawing/2014/main" id="{DF8C24BF-9AA4-4483-80E5-0EC5FA09426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0" name="テキスト ボックス 909">
          <a:extLst>
            <a:ext uri="{FF2B5EF4-FFF2-40B4-BE49-F238E27FC236}">
              <a16:creationId xmlns:a16="http://schemas.microsoft.com/office/drawing/2014/main" id="{1E96EB65-4638-448E-A831-3E44741AE32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1" name="直線コネクタ 910">
          <a:extLst>
            <a:ext uri="{FF2B5EF4-FFF2-40B4-BE49-F238E27FC236}">
              <a16:creationId xmlns:a16="http://schemas.microsoft.com/office/drawing/2014/main" id="{D5C48458-57D9-45D9-B8B2-301087A9CDA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2" name="テキスト ボックス 911">
          <a:extLst>
            <a:ext uri="{FF2B5EF4-FFF2-40B4-BE49-F238E27FC236}">
              <a16:creationId xmlns:a16="http://schemas.microsoft.com/office/drawing/2014/main" id="{69128F7C-62E1-452E-982C-308E2A2B273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3" name="直線コネクタ 912">
          <a:extLst>
            <a:ext uri="{FF2B5EF4-FFF2-40B4-BE49-F238E27FC236}">
              <a16:creationId xmlns:a16="http://schemas.microsoft.com/office/drawing/2014/main" id="{75289959-9751-48C5-AEFD-FDE5E9B2173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4" name="テキスト ボックス 913">
          <a:extLst>
            <a:ext uri="{FF2B5EF4-FFF2-40B4-BE49-F238E27FC236}">
              <a16:creationId xmlns:a16="http://schemas.microsoft.com/office/drawing/2014/main" id="{4B28FF1B-9C37-4B85-B3D4-85B9C32D162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5" name="直線コネクタ 914">
          <a:extLst>
            <a:ext uri="{FF2B5EF4-FFF2-40B4-BE49-F238E27FC236}">
              <a16:creationId xmlns:a16="http://schemas.microsoft.com/office/drawing/2014/main" id="{38C945AA-14B8-4692-9E83-EC0B1AF3044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6" name="テキスト ボックス 915">
          <a:extLst>
            <a:ext uri="{FF2B5EF4-FFF2-40B4-BE49-F238E27FC236}">
              <a16:creationId xmlns:a16="http://schemas.microsoft.com/office/drawing/2014/main" id="{19C14A81-2421-4F1A-B0BF-CFA0C440B18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7" name="直線コネクタ 916">
          <a:extLst>
            <a:ext uri="{FF2B5EF4-FFF2-40B4-BE49-F238E27FC236}">
              <a16:creationId xmlns:a16="http://schemas.microsoft.com/office/drawing/2014/main" id="{15B265A7-FD22-4846-A1FA-F28C93B1D5E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8" name="テキスト ボックス 917">
          <a:extLst>
            <a:ext uri="{FF2B5EF4-FFF2-40B4-BE49-F238E27FC236}">
              <a16:creationId xmlns:a16="http://schemas.microsoft.com/office/drawing/2014/main" id="{290DAF47-2D1D-4731-85C4-EEB4EF4CCBF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9" name="直線コネクタ 918">
          <a:extLst>
            <a:ext uri="{FF2B5EF4-FFF2-40B4-BE49-F238E27FC236}">
              <a16:creationId xmlns:a16="http://schemas.microsoft.com/office/drawing/2014/main" id="{75944657-C9E0-4485-8393-725DE8309A9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0" name="テキスト ボックス 919">
          <a:extLst>
            <a:ext uri="{FF2B5EF4-FFF2-40B4-BE49-F238E27FC236}">
              <a16:creationId xmlns:a16="http://schemas.microsoft.com/office/drawing/2014/main" id="{3BD26F6D-6262-4184-B6BD-B0B89E6737A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a:extLst>
            <a:ext uri="{FF2B5EF4-FFF2-40B4-BE49-F238E27FC236}">
              <a16:creationId xmlns:a16="http://schemas.microsoft.com/office/drawing/2014/main" id="{0DF22C6D-ACCA-4E3B-975B-3DB2FA84BFA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a:extLst>
            <a:ext uri="{FF2B5EF4-FFF2-40B4-BE49-F238E27FC236}">
              <a16:creationId xmlns:a16="http://schemas.microsoft.com/office/drawing/2014/main" id="{182D15E6-0EDD-4CC1-A8FB-B56E9783A13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庁舎】&#10;一人当たり面積グラフ枠">
          <a:extLst>
            <a:ext uri="{FF2B5EF4-FFF2-40B4-BE49-F238E27FC236}">
              <a16:creationId xmlns:a16="http://schemas.microsoft.com/office/drawing/2014/main" id="{20FE8B75-AE4A-4F01-A95F-7966FC6BD69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76200</xdr:rowOff>
    </xdr:to>
    <xdr:cxnSp macro="">
      <xdr:nvCxnSpPr>
        <xdr:cNvPr id="924" name="直線コネクタ 923">
          <a:extLst>
            <a:ext uri="{FF2B5EF4-FFF2-40B4-BE49-F238E27FC236}">
              <a16:creationId xmlns:a16="http://schemas.microsoft.com/office/drawing/2014/main" id="{B8BF57A1-D7CA-4166-8313-6869C9A1E4F5}"/>
            </a:ext>
          </a:extLst>
        </xdr:cNvPr>
        <xdr:cNvCxnSpPr/>
      </xdr:nvCxnSpPr>
      <xdr:spPr>
        <a:xfrm flipV="1">
          <a:off x="22160864" y="1699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925" name="【庁舎】&#10;一人当たり面積最小値テキスト">
          <a:extLst>
            <a:ext uri="{FF2B5EF4-FFF2-40B4-BE49-F238E27FC236}">
              <a16:creationId xmlns:a16="http://schemas.microsoft.com/office/drawing/2014/main" id="{C2ADEDB7-42B1-4E0D-A06C-7E2F7F34AE87}"/>
            </a:ext>
          </a:extLst>
        </xdr:cNvPr>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926" name="直線コネクタ 925">
          <a:extLst>
            <a:ext uri="{FF2B5EF4-FFF2-40B4-BE49-F238E27FC236}">
              <a16:creationId xmlns:a16="http://schemas.microsoft.com/office/drawing/2014/main" id="{E42034C5-B4EC-4FA8-9A6D-3C958C027CDA}"/>
            </a:ext>
          </a:extLst>
        </xdr:cNvPr>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927" name="【庁舎】&#10;一人当たり面積最大値テキスト">
          <a:extLst>
            <a:ext uri="{FF2B5EF4-FFF2-40B4-BE49-F238E27FC236}">
              <a16:creationId xmlns:a16="http://schemas.microsoft.com/office/drawing/2014/main" id="{431A5EC9-814C-45DE-BDA1-2EA1366344E6}"/>
            </a:ext>
          </a:extLst>
        </xdr:cNvPr>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928" name="直線コネクタ 927">
          <a:extLst>
            <a:ext uri="{FF2B5EF4-FFF2-40B4-BE49-F238E27FC236}">
              <a16:creationId xmlns:a16="http://schemas.microsoft.com/office/drawing/2014/main" id="{DC19780E-A1B5-4ADC-AC77-A60E73552E16}"/>
            </a:ext>
          </a:extLst>
        </xdr:cNvPr>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39750</xdr:rowOff>
    </xdr:from>
    <xdr:ext cx="469744" cy="259045"/>
    <xdr:sp macro="" textlink="">
      <xdr:nvSpPr>
        <xdr:cNvPr id="929" name="【庁舎】&#10;一人当たり面積平均値テキスト">
          <a:extLst>
            <a:ext uri="{FF2B5EF4-FFF2-40B4-BE49-F238E27FC236}">
              <a16:creationId xmlns:a16="http://schemas.microsoft.com/office/drawing/2014/main" id="{04CB80FA-0306-48D9-B7B9-5D6CACD2B995}"/>
            </a:ext>
          </a:extLst>
        </xdr:cNvPr>
        <xdr:cNvSpPr txBox="1"/>
      </xdr:nvSpPr>
      <xdr:spPr>
        <a:xfrm>
          <a:off x="22199600" y="18042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61323</xdr:rowOff>
    </xdr:from>
    <xdr:to>
      <xdr:col>116</xdr:col>
      <xdr:colOff>114300</xdr:colOff>
      <xdr:row>105</xdr:row>
      <xdr:rowOff>162923</xdr:rowOff>
    </xdr:to>
    <xdr:sp macro="" textlink="">
      <xdr:nvSpPr>
        <xdr:cNvPr id="930" name="フローチャート: 判断 929">
          <a:extLst>
            <a:ext uri="{FF2B5EF4-FFF2-40B4-BE49-F238E27FC236}">
              <a16:creationId xmlns:a16="http://schemas.microsoft.com/office/drawing/2014/main" id="{5C302299-32EC-440A-9F30-A95DAD3E2B42}"/>
            </a:ext>
          </a:extLst>
        </xdr:cNvPr>
        <xdr:cNvSpPr/>
      </xdr:nvSpPr>
      <xdr:spPr>
        <a:xfrm>
          <a:off x="22110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931" name="フローチャート: 判断 930">
          <a:extLst>
            <a:ext uri="{FF2B5EF4-FFF2-40B4-BE49-F238E27FC236}">
              <a16:creationId xmlns:a16="http://schemas.microsoft.com/office/drawing/2014/main" id="{0C9A29E5-DC18-422C-8B8D-570180DB36CC}"/>
            </a:ext>
          </a:extLst>
        </xdr:cNvPr>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80918</xdr:rowOff>
    </xdr:from>
    <xdr:to>
      <xdr:col>107</xdr:col>
      <xdr:colOff>101600</xdr:colOff>
      <xdr:row>106</xdr:row>
      <xdr:rowOff>11068</xdr:rowOff>
    </xdr:to>
    <xdr:sp macro="" textlink="">
      <xdr:nvSpPr>
        <xdr:cNvPr id="932" name="フローチャート: 判断 931">
          <a:extLst>
            <a:ext uri="{FF2B5EF4-FFF2-40B4-BE49-F238E27FC236}">
              <a16:creationId xmlns:a16="http://schemas.microsoft.com/office/drawing/2014/main" id="{67C114A9-B0E8-435C-8CDF-BE95594C5830}"/>
            </a:ext>
          </a:extLst>
        </xdr:cNvPr>
        <xdr:cNvSpPr/>
      </xdr:nvSpPr>
      <xdr:spPr>
        <a:xfrm>
          <a:off x="2038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90714</xdr:rowOff>
    </xdr:from>
    <xdr:to>
      <xdr:col>102</xdr:col>
      <xdr:colOff>165100</xdr:colOff>
      <xdr:row>106</xdr:row>
      <xdr:rowOff>20864</xdr:rowOff>
    </xdr:to>
    <xdr:sp macro="" textlink="">
      <xdr:nvSpPr>
        <xdr:cNvPr id="933" name="フローチャート: 判断 932">
          <a:extLst>
            <a:ext uri="{FF2B5EF4-FFF2-40B4-BE49-F238E27FC236}">
              <a16:creationId xmlns:a16="http://schemas.microsoft.com/office/drawing/2014/main" id="{FECBF661-107F-4C6C-88C7-CB565B52E48F}"/>
            </a:ext>
          </a:extLst>
        </xdr:cNvPr>
        <xdr:cNvSpPr/>
      </xdr:nvSpPr>
      <xdr:spPr>
        <a:xfrm>
          <a:off x="19494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934" name="フローチャート: 判断 933">
          <a:extLst>
            <a:ext uri="{FF2B5EF4-FFF2-40B4-BE49-F238E27FC236}">
              <a16:creationId xmlns:a16="http://schemas.microsoft.com/office/drawing/2014/main" id="{4C6C2A6A-7D1C-48AE-836A-F5FB1B232965}"/>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191585A4-4760-4A83-AD0F-D99C7DC147C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4B237C39-0D84-46EB-A94C-DEFBD94C398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A4FECF74-9624-45B0-A42D-E027AB0C9D4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176A0856-9F39-4C37-93DA-4B2657C5E3E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FE7292E2-1890-40BA-9D0A-CA92A17AB34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23768</xdr:rowOff>
    </xdr:from>
    <xdr:to>
      <xdr:col>116</xdr:col>
      <xdr:colOff>114300</xdr:colOff>
      <xdr:row>104</xdr:row>
      <xdr:rowOff>125368</xdr:rowOff>
    </xdr:to>
    <xdr:sp macro="" textlink="">
      <xdr:nvSpPr>
        <xdr:cNvPr id="940" name="楕円 939">
          <a:extLst>
            <a:ext uri="{FF2B5EF4-FFF2-40B4-BE49-F238E27FC236}">
              <a16:creationId xmlns:a16="http://schemas.microsoft.com/office/drawing/2014/main" id="{08BC907B-5146-42FB-8D59-1A9FA83E149B}"/>
            </a:ext>
          </a:extLst>
        </xdr:cNvPr>
        <xdr:cNvSpPr/>
      </xdr:nvSpPr>
      <xdr:spPr>
        <a:xfrm>
          <a:off x="22110700" y="1785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46645</xdr:rowOff>
    </xdr:from>
    <xdr:ext cx="469744" cy="259045"/>
    <xdr:sp macro="" textlink="">
      <xdr:nvSpPr>
        <xdr:cNvPr id="941" name="【庁舎】&#10;一人当たり面積該当値テキスト">
          <a:extLst>
            <a:ext uri="{FF2B5EF4-FFF2-40B4-BE49-F238E27FC236}">
              <a16:creationId xmlns:a16="http://schemas.microsoft.com/office/drawing/2014/main" id="{9E834650-0008-4F23-94F0-555F1F387123}"/>
            </a:ext>
          </a:extLst>
        </xdr:cNvPr>
        <xdr:cNvSpPr txBox="1"/>
      </xdr:nvSpPr>
      <xdr:spPr>
        <a:xfrm>
          <a:off x="22199600" y="1770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66221</xdr:rowOff>
    </xdr:from>
    <xdr:to>
      <xdr:col>112</xdr:col>
      <xdr:colOff>38100</xdr:colOff>
      <xdr:row>104</xdr:row>
      <xdr:rowOff>167821</xdr:rowOff>
    </xdr:to>
    <xdr:sp macro="" textlink="">
      <xdr:nvSpPr>
        <xdr:cNvPr id="942" name="楕円 941">
          <a:extLst>
            <a:ext uri="{FF2B5EF4-FFF2-40B4-BE49-F238E27FC236}">
              <a16:creationId xmlns:a16="http://schemas.microsoft.com/office/drawing/2014/main" id="{AAA08C7E-F070-468F-9EA9-88A88B7F15AC}"/>
            </a:ext>
          </a:extLst>
        </xdr:cNvPr>
        <xdr:cNvSpPr/>
      </xdr:nvSpPr>
      <xdr:spPr>
        <a:xfrm>
          <a:off x="21272500" y="17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74568</xdr:rowOff>
    </xdr:from>
    <xdr:to>
      <xdr:col>116</xdr:col>
      <xdr:colOff>63500</xdr:colOff>
      <xdr:row>104</xdr:row>
      <xdr:rowOff>117021</xdr:rowOff>
    </xdr:to>
    <xdr:cxnSp macro="">
      <xdr:nvCxnSpPr>
        <xdr:cNvPr id="943" name="直線コネクタ 942">
          <a:extLst>
            <a:ext uri="{FF2B5EF4-FFF2-40B4-BE49-F238E27FC236}">
              <a16:creationId xmlns:a16="http://schemas.microsoft.com/office/drawing/2014/main" id="{CC1AFC83-EDE8-4701-8577-7E78A51C84B4}"/>
            </a:ext>
          </a:extLst>
        </xdr:cNvPr>
        <xdr:cNvCxnSpPr/>
      </xdr:nvCxnSpPr>
      <xdr:spPr>
        <a:xfrm flipV="1">
          <a:off x="21323300" y="17905368"/>
          <a:ext cx="8382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80918</xdr:rowOff>
    </xdr:from>
    <xdr:to>
      <xdr:col>107</xdr:col>
      <xdr:colOff>101600</xdr:colOff>
      <xdr:row>105</xdr:row>
      <xdr:rowOff>11068</xdr:rowOff>
    </xdr:to>
    <xdr:sp macro="" textlink="">
      <xdr:nvSpPr>
        <xdr:cNvPr id="944" name="楕円 943">
          <a:extLst>
            <a:ext uri="{FF2B5EF4-FFF2-40B4-BE49-F238E27FC236}">
              <a16:creationId xmlns:a16="http://schemas.microsoft.com/office/drawing/2014/main" id="{3CBB1D68-4ADA-4F24-B578-DC476FDDC375}"/>
            </a:ext>
          </a:extLst>
        </xdr:cNvPr>
        <xdr:cNvSpPr/>
      </xdr:nvSpPr>
      <xdr:spPr>
        <a:xfrm>
          <a:off x="20383500" y="1791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117021</xdr:rowOff>
    </xdr:from>
    <xdr:to>
      <xdr:col>111</xdr:col>
      <xdr:colOff>177800</xdr:colOff>
      <xdr:row>104</xdr:row>
      <xdr:rowOff>131718</xdr:rowOff>
    </xdr:to>
    <xdr:cxnSp macro="">
      <xdr:nvCxnSpPr>
        <xdr:cNvPr id="945" name="直線コネクタ 944">
          <a:extLst>
            <a:ext uri="{FF2B5EF4-FFF2-40B4-BE49-F238E27FC236}">
              <a16:creationId xmlns:a16="http://schemas.microsoft.com/office/drawing/2014/main" id="{2125C646-4569-4B31-9E07-5728EB719046}"/>
            </a:ext>
          </a:extLst>
        </xdr:cNvPr>
        <xdr:cNvCxnSpPr/>
      </xdr:nvCxnSpPr>
      <xdr:spPr>
        <a:xfrm flipV="1">
          <a:off x="20434300" y="17947821"/>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92348</xdr:rowOff>
    </xdr:from>
    <xdr:to>
      <xdr:col>102</xdr:col>
      <xdr:colOff>165100</xdr:colOff>
      <xdr:row>105</xdr:row>
      <xdr:rowOff>22498</xdr:rowOff>
    </xdr:to>
    <xdr:sp macro="" textlink="">
      <xdr:nvSpPr>
        <xdr:cNvPr id="946" name="楕円 945">
          <a:extLst>
            <a:ext uri="{FF2B5EF4-FFF2-40B4-BE49-F238E27FC236}">
              <a16:creationId xmlns:a16="http://schemas.microsoft.com/office/drawing/2014/main" id="{32FF2BA6-803A-46FC-8A37-0AC7938030D8}"/>
            </a:ext>
          </a:extLst>
        </xdr:cNvPr>
        <xdr:cNvSpPr/>
      </xdr:nvSpPr>
      <xdr:spPr>
        <a:xfrm>
          <a:off x="194945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131718</xdr:rowOff>
    </xdr:from>
    <xdr:to>
      <xdr:col>107</xdr:col>
      <xdr:colOff>50800</xdr:colOff>
      <xdr:row>104</xdr:row>
      <xdr:rowOff>143148</xdr:rowOff>
    </xdr:to>
    <xdr:cxnSp macro="">
      <xdr:nvCxnSpPr>
        <xdr:cNvPr id="947" name="直線コネクタ 946">
          <a:extLst>
            <a:ext uri="{FF2B5EF4-FFF2-40B4-BE49-F238E27FC236}">
              <a16:creationId xmlns:a16="http://schemas.microsoft.com/office/drawing/2014/main" id="{8EB6D0DC-E7CD-4DE7-87F9-4072CA3479A2}"/>
            </a:ext>
          </a:extLst>
        </xdr:cNvPr>
        <xdr:cNvCxnSpPr/>
      </xdr:nvCxnSpPr>
      <xdr:spPr>
        <a:xfrm flipV="1">
          <a:off x="19545300" y="1796251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105411</xdr:rowOff>
    </xdr:from>
    <xdr:to>
      <xdr:col>98</xdr:col>
      <xdr:colOff>38100</xdr:colOff>
      <xdr:row>105</xdr:row>
      <xdr:rowOff>35561</xdr:rowOff>
    </xdr:to>
    <xdr:sp macro="" textlink="">
      <xdr:nvSpPr>
        <xdr:cNvPr id="948" name="楕円 947">
          <a:extLst>
            <a:ext uri="{FF2B5EF4-FFF2-40B4-BE49-F238E27FC236}">
              <a16:creationId xmlns:a16="http://schemas.microsoft.com/office/drawing/2014/main" id="{0EDC8EF9-DC6A-49C0-8362-B438D51DE551}"/>
            </a:ext>
          </a:extLst>
        </xdr:cNvPr>
        <xdr:cNvSpPr/>
      </xdr:nvSpPr>
      <xdr:spPr>
        <a:xfrm>
          <a:off x="18605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143148</xdr:rowOff>
    </xdr:from>
    <xdr:to>
      <xdr:col>102</xdr:col>
      <xdr:colOff>114300</xdr:colOff>
      <xdr:row>104</xdr:row>
      <xdr:rowOff>156211</xdr:rowOff>
    </xdr:to>
    <xdr:cxnSp macro="">
      <xdr:nvCxnSpPr>
        <xdr:cNvPr id="949" name="直線コネクタ 948">
          <a:extLst>
            <a:ext uri="{FF2B5EF4-FFF2-40B4-BE49-F238E27FC236}">
              <a16:creationId xmlns:a16="http://schemas.microsoft.com/office/drawing/2014/main" id="{F19DC685-DA73-4B54-A640-95CF3AE4842D}"/>
            </a:ext>
          </a:extLst>
        </xdr:cNvPr>
        <xdr:cNvCxnSpPr/>
      </xdr:nvCxnSpPr>
      <xdr:spPr>
        <a:xfrm flipV="1">
          <a:off x="18656300" y="1797394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145885</xdr:rowOff>
    </xdr:from>
    <xdr:ext cx="469744" cy="259045"/>
    <xdr:sp macro="" textlink="">
      <xdr:nvSpPr>
        <xdr:cNvPr id="950" name="n_1aveValue【庁舎】&#10;一人当たり面積">
          <a:extLst>
            <a:ext uri="{FF2B5EF4-FFF2-40B4-BE49-F238E27FC236}">
              <a16:creationId xmlns:a16="http://schemas.microsoft.com/office/drawing/2014/main" id="{037853B1-2B3F-46F7-AE69-81626BC47823}"/>
            </a:ext>
          </a:extLst>
        </xdr:cNvPr>
        <xdr:cNvSpPr txBox="1"/>
      </xdr:nvSpPr>
      <xdr:spPr>
        <a:xfrm>
          <a:off x="210757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2195</xdr:rowOff>
    </xdr:from>
    <xdr:ext cx="469744" cy="259045"/>
    <xdr:sp macro="" textlink="">
      <xdr:nvSpPr>
        <xdr:cNvPr id="951" name="n_2aveValue【庁舎】&#10;一人当たり面積">
          <a:extLst>
            <a:ext uri="{FF2B5EF4-FFF2-40B4-BE49-F238E27FC236}">
              <a16:creationId xmlns:a16="http://schemas.microsoft.com/office/drawing/2014/main" id="{1465BA6B-BED1-4435-AB29-AE806432D1E7}"/>
            </a:ext>
          </a:extLst>
        </xdr:cNvPr>
        <xdr:cNvSpPr txBox="1"/>
      </xdr:nvSpPr>
      <xdr:spPr>
        <a:xfrm>
          <a:off x="20199427" y="1817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11991</xdr:rowOff>
    </xdr:from>
    <xdr:ext cx="469744" cy="259045"/>
    <xdr:sp macro="" textlink="">
      <xdr:nvSpPr>
        <xdr:cNvPr id="952" name="n_3aveValue【庁舎】&#10;一人当たり面積">
          <a:extLst>
            <a:ext uri="{FF2B5EF4-FFF2-40B4-BE49-F238E27FC236}">
              <a16:creationId xmlns:a16="http://schemas.microsoft.com/office/drawing/2014/main" id="{CF34EF16-04B8-40A6-88CF-137F488E8027}"/>
            </a:ext>
          </a:extLst>
        </xdr:cNvPr>
        <xdr:cNvSpPr txBox="1"/>
      </xdr:nvSpPr>
      <xdr:spPr>
        <a:xfrm>
          <a:off x="19310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953" name="n_4aveValue【庁舎】&#10;一人当たり面積">
          <a:extLst>
            <a:ext uri="{FF2B5EF4-FFF2-40B4-BE49-F238E27FC236}">
              <a16:creationId xmlns:a16="http://schemas.microsoft.com/office/drawing/2014/main" id="{52A62187-FDC0-4051-8DE1-C833EC075C53}"/>
            </a:ext>
          </a:extLst>
        </xdr:cNvPr>
        <xdr:cNvSpPr txBox="1"/>
      </xdr:nvSpPr>
      <xdr:spPr>
        <a:xfrm>
          <a:off x="18421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12898</xdr:rowOff>
    </xdr:from>
    <xdr:ext cx="469744" cy="259045"/>
    <xdr:sp macro="" textlink="">
      <xdr:nvSpPr>
        <xdr:cNvPr id="954" name="n_1mainValue【庁舎】&#10;一人当たり面積">
          <a:extLst>
            <a:ext uri="{FF2B5EF4-FFF2-40B4-BE49-F238E27FC236}">
              <a16:creationId xmlns:a16="http://schemas.microsoft.com/office/drawing/2014/main" id="{70B1D39F-215D-4B7F-9DF0-63DB4C77F453}"/>
            </a:ext>
          </a:extLst>
        </xdr:cNvPr>
        <xdr:cNvSpPr txBox="1"/>
      </xdr:nvSpPr>
      <xdr:spPr>
        <a:xfrm>
          <a:off x="21075727" y="17672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27595</xdr:rowOff>
    </xdr:from>
    <xdr:ext cx="469744" cy="259045"/>
    <xdr:sp macro="" textlink="">
      <xdr:nvSpPr>
        <xdr:cNvPr id="955" name="n_2mainValue【庁舎】&#10;一人当たり面積">
          <a:extLst>
            <a:ext uri="{FF2B5EF4-FFF2-40B4-BE49-F238E27FC236}">
              <a16:creationId xmlns:a16="http://schemas.microsoft.com/office/drawing/2014/main" id="{DEDC0705-8B31-44EC-B461-96D697684D01}"/>
            </a:ext>
          </a:extLst>
        </xdr:cNvPr>
        <xdr:cNvSpPr txBox="1"/>
      </xdr:nvSpPr>
      <xdr:spPr>
        <a:xfrm>
          <a:off x="20199427" y="1768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39025</xdr:rowOff>
    </xdr:from>
    <xdr:ext cx="469744" cy="259045"/>
    <xdr:sp macro="" textlink="">
      <xdr:nvSpPr>
        <xdr:cNvPr id="956" name="n_3mainValue【庁舎】&#10;一人当たり面積">
          <a:extLst>
            <a:ext uri="{FF2B5EF4-FFF2-40B4-BE49-F238E27FC236}">
              <a16:creationId xmlns:a16="http://schemas.microsoft.com/office/drawing/2014/main" id="{EE3F4A31-122A-4617-9D72-EC1A2FE878B3}"/>
            </a:ext>
          </a:extLst>
        </xdr:cNvPr>
        <xdr:cNvSpPr txBox="1"/>
      </xdr:nvSpPr>
      <xdr:spPr>
        <a:xfrm>
          <a:off x="19310427" y="1769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52088</xdr:rowOff>
    </xdr:from>
    <xdr:ext cx="469744" cy="259045"/>
    <xdr:sp macro="" textlink="">
      <xdr:nvSpPr>
        <xdr:cNvPr id="957" name="n_4mainValue【庁舎】&#10;一人当たり面積">
          <a:extLst>
            <a:ext uri="{FF2B5EF4-FFF2-40B4-BE49-F238E27FC236}">
              <a16:creationId xmlns:a16="http://schemas.microsoft.com/office/drawing/2014/main" id="{232FF6A7-55E2-4D68-A876-20AB499247DF}"/>
            </a:ext>
          </a:extLst>
        </xdr:cNvPr>
        <xdr:cNvSpPr txBox="1"/>
      </xdr:nvSpPr>
      <xdr:spPr>
        <a:xfrm>
          <a:off x="184214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a:extLst>
            <a:ext uri="{FF2B5EF4-FFF2-40B4-BE49-F238E27FC236}">
              <a16:creationId xmlns:a16="http://schemas.microsoft.com/office/drawing/2014/main" id="{00BA7AA7-48DC-47E8-A0A9-0BDA2918F1A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a:extLst>
            <a:ext uri="{FF2B5EF4-FFF2-40B4-BE49-F238E27FC236}">
              <a16:creationId xmlns:a16="http://schemas.microsoft.com/office/drawing/2014/main" id="{0F5091D5-66C6-4541-B59F-7B8AC56F105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a:extLst>
            <a:ext uri="{FF2B5EF4-FFF2-40B4-BE49-F238E27FC236}">
              <a16:creationId xmlns:a16="http://schemas.microsoft.com/office/drawing/2014/main" id="{8668765B-8DFA-446D-80DB-A8BCF6B554F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、庁舎の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有形固定資産減価償却率が特に高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庁舎が昭和５６年、福島支所が昭和３３年、鷹島支所が昭和４９年に建設されており、建設後かなりの年数が経過していることから、公共施設等総合管理計画に基づき、集約化、複合化を含め老朽化対策に取り組んで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22,137
21,921
130.55
24,700,861
23,938,998
553,731
9,421,672
20,129,340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発電事業所の設備投資による償却資産の増による固定資産税収の増加により類似団体平均を上回ることとなったが、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固定資産税の段階的縮減や人口減少により税収の減少が見込まれる。</a:t>
          </a:r>
          <a:r>
            <a:rPr kumimoji="1" lang="ja-JP" altLang="en-US" sz="1300">
              <a:latin typeface="ＭＳ Ｐゴシック" panose="020B0600070205080204" pitchFamily="50" charset="-128"/>
              <a:ea typeface="ＭＳ Ｐゴシック" panose="020B0600070205080204" pitchFamily="50" charset="-128"/>
            </a:rPr>
            <a:t>引き続き自主財源の確保に努め、国や県の補助金等を活用しながら、市民所得の向上や経済基盤の発展につなげるための施策に取り組んでいる。今後も引き続き、限られた財源の有効活用と市税の徴収強化により収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214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42</xdr:row>
      <xdr:rowOff>125942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186083"/>
          <a:ext cx="8382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107544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30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125942</xdr:rowOff>
    </xdr:from>
    <xdr:to>
      <xdr:col>19</xdr:col>
      <xdr:colOff>133350</xdr:colOff>
      <xdr:row>42</xdr:row>
      <xdr:rowOff>146050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43</xdr:row>
      <xdr:rowOff>14817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3469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34925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122360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75142</xdr:rowOff>
    </xdr:from>
    <xdr:to>
      <xdr:col>19</xdr:col>
      <xdr:colOff>184150</xdr:colOff>
      <xdr:row>43</xdr:row>
      <xdr:rowOff>5292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15469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44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経常経費の削減や発電事業所の設備投資による固定資産税収の大幅な増加等により前年度比で△</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％と改善した。しかし、固定資産税の段階的縮減や人口減少により再び経常収支比率の増加が見込まれる。また、人件費や補助費、公債費は依然として高い水準にあるため、令和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年度以降についても増加傾向が見込まれる。今後も引き続き経常経費の削減に努めていく必要がある。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165281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02157"/>
          <a:ext cx="0" cy="1478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137358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5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165281</xdr:rowOff>
    </xdr:from>
    <xdr:to>
      <xdr:col>24</xdr:col>
      <xdr:colOff>12700</xdr:colOff>
      <xdr:row>66</xdr:row>
      <xdr:rowOff>165281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8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25400</xdr:rowOff>
    </xdr:from>
    <xdr:to>
      <xdr:col>23</xdr:col>
      <xdr:colOff>133350</xdr:colOff>
      <xdr:row>61</xdr:row>
      <xdr:rowOff>102144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312400"/>
          <a:ext cx="8382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169834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28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84909</xdr:rowOff>
    </xdr:from>
    <xdr:to>
      <xdr:col>19</xdr:col>
      <xdr:colOff>133350</xdr:colOff>
      <xdr:row>61</xdr:row>
      <xdr:rowOff>102144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54335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67673</xdr:rowOff>
    </xdr:from>
    <xdr:to>
      <xdr:col>19</xdr:col>
      <xdr:colOff>184150</xdr:colOff>
      <xdr:row>60</xdr:row>
      <xdr:rowOff>169273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8000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123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43543</xdr:rowOff>
    </xdr:from>
    <xdr:to>
      <xdr:col>15</xdr:col>
      <xdr:colOff>82550</xdr:colOff>
      <xdr:row>61</xdr:row>
      <xdr:rowOff>84909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501993"/>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43543</xdr:rowOff>
    </xdr:from>
    <xdr:to>
      <xdr:col>15</xdr:col>
      <xdr:colOff>133350</xdr:colOff>
      <xdr:row>60</xdr:row>
      <xdr:rowOff>145143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155320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43543</xdr:rowOff>
    </xdr:from>
    <xdr:to>
      <xdr:col>11</xdr:col>
      <xdr:colOff>31750</xdr:colOff>
      <xdr:row>61</xdr:row>
      <xdr:rowOff>46990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50199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15966</xdr:rowOff>
    </xdr:from>
    <xdr:to>
      <xdr:col>11</xdr:col>
      <xdr:colOff>82550</xdr:colOff>
      <xdr:row>60</xdr:row>
      <xdr:rowOff>117566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127743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86377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146050</xdr:rowOff>
    </xdr:from>
    <xdr:to>
      <xdr:col>23</xdr:col>
      <xdr:colOff>184150</xdr:colOff>
      <xdr:row>60</xdr:row>
      <xdr:rowOff>76200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162577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51344</xdr:rowOff>
    </xdr:from>
    <xdr:to>
      <xdr:col>19</xdr:col>
      <xdr:colOff>184150</xdr:colOff>
      <xdr:row>61</xdr:row>
      <xdr:rowOff>152944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5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137721</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596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34109</xdr:rowOff>
    </xdr:from>
    <xdr:to>
      <xdr:col>15</xdr:col>
      <xdr:colOff>133350</xdr:colOff>
      <xdr:row>61</xdr:row>
      <xdr:rowOff>135709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120486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57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164193</xdr:rowOff>
    </xdr:from>
    <xdr:to>
      <xdr:col>11</xdr:col>
      <xdr:colOff>82550</xdr:colOff>
      <xdr:row>61</xdr:row>
      <xdr:rowOff>94343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79120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53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167640</xdr:rowOff>
    </xdr:from>
    <xdr:to>
      <xdr:col>7</xdr:col>
      <xdr:colOff>31750</xdr:colOff>
      <xdr:row>61</xdr:row>
      <xdr:rowOff>97790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82567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[259,214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依然として類似団体平均値を大きく上回っている。事務事業の見直しや枠配分予算の設定等により物件費の抑制や定員適正化計画により人件費の削減に努める中、ふるさとづくり寄附金推進事業などの政策的事業やごみ収集・し尿処理業務により物件費が上昇している。人口減少が進む中で各種事業の廃止や縮小、民間委託や指定管理制度の導入など、あらゆる角度からの削減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69498</xdr:rowOff>
    </xdr:from>
    <xdr:to>
      <xdr:col>23</xdr:col>
      <xdr:colOff>133350</xdr:colOff>
      <xdr:row>89</xdr:row>
      <xdr:rowOff>127422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4128398"/>
          <a:ext cx="0" cy="1258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99499</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127422</xdr:rowOff>
    </xdr:from>
    <xdr:to>
      <xdr:col>24</xdr:col>
      <xdr:colOff>12700</xdr:colOff>
      <xdr:row>89</xdr:row>
      <xdr:rowOff>127422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8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155875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8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69498</xdr:rowOff>
    </xdr:from>
    <xdr:to>
      <xdr:col>24</xdr:col>
      <xdr:colOff>12700</xdr:colOff>
      <xdr:row>82</xdr:row>
      <xdr:rowOff>69498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412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73839</xdr:rowOff>
    </xdr:from>
    <xdr:to>
      <xdr:col>23</xdr:col>
      <xdr:colOff>133350</xdr:colOff>
      <xdr:row>84</xdr:row>
      <xdr:rowOff>104783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475639"/>
          <a:ext cx="838200" cy="3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87106</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4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70579</xdr:rowOff>
    </xdr:from>
    <xdr:to>
      <xdr:col>23</xdr:col>
      <xdr:colOff>184150</xdr:colOff>
      <xdr:row>84</xdr:row>
      <xdr:rowOff>729</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58996</xdr:rowOff>
    </xdr:from>
    <xdr:to>
      <xdr:col>19</xdr:col>
      <xdr:colOff>133350</xdr:colOff>
      <xdr:row>84</xdr:row>
      <xdr:rowOff>73839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460796"/>
          <a:ext cx="889000" cy="1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31221</xdr:rowOff>
    </xdr:from>
    <xdr:to>
      <xdr:col>19</xdr:col>
      <xdr:colOff>184150</xdr:colOff>
      <xdr:row>83</xdr:row>
      <xdr:rowOff>132821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142998</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30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28958</xdr:rowOff>
    </xdr:from>
    <xdr:to>
      <xdr:col>15</xdr:col>
      <xdr:colOff>82550</xdr:colOff>
      <xdr:row>84</xdr:row>
      <xdr:rowOff>58996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430758"/>
          <a:ext cx="889000" cy="3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15968</xdr:rowOff>
    </xdr:from>
    <xdr:to>
      <xdr:col>15</xdr:col>
      <xdr:colOff>133350</xdr:colOff>
      <xdr:row>83</xdr:row>
      <xdr:rowOff>117568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4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127745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1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17862</xdr:rowOff>
    </xdr:from>
    <xdr:to>
      <xdr:col>11</xdr:col>
      <xdr:colOff>31750</xdr:colOff>
      <xdr:row>84</xdr:row>
      <xdr:rowOff>28958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419662"/>
          <a:ext cx="889000" cy="1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5510</xdr:rowOff>
    </xdr:from>
    <xdr:to>
      <xdr:col>11</xdr:col>
      <xdr:colOff>82550</xdr:colOff>
      <xdr:row>83</xdr:row>
      <xdr:rowOff>107110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3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117287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00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167190</xdr:rowOff>
    </xdr:from>
    <xdr:to>
      <xdr:col>7</xdr:col>
      <xdr:colOff>31750</xdr:colOff>
      <xdr:row>83</xdr:row>
      <xdr:rowOff>97340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107517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94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53983</xdr:rowOff>
    </xdr:from>
    <xdr:to>
      <xdr:col>23</xdr:col>
      <xdr:colOff>184150</xdr:colOff>
      <xdr:row>84</xdr:row>
      <xdr:rowOff>155583</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45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26060</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42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23039</xdr:rowOff>
    </xdr:from>
    <xdr:to>
      <xdr:col>19</xdr:col>
      <xdr:colOff>184150</xdr:colOff>
      <xdr:row>84</xdr:row>
      <xdr:rowOff>124639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42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109416</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511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8196</xdr:rowOff>
    </xdr:from>
    <xdr:to>
      <xdr:col>15</xdr:col>
      <xdr:colOff>133350</xdr:colOff>
      <xdr:row>84</xdr:row>
      <xdr:rowOff>109796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40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94573</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49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149608</xdr:rowOff>
    </xdr:from>
    <xdr:to>
      <xdr:col>11</xdr:col>
      <xdr:colOff>82550</xdr:colOff>
      <xdr:row>84</xdr:row>
      <xdr:rowOff>79758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37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64535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466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138512</xdr:rowOff>
    </xdr:from>
    <xdr:to>
      <xdr:col>7</xdr:col>
      <xdr:colOff>31750</xdr:colOff>
      <xdr:row>84</xdr:row>
      <xdr:rowOff>68662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36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53439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45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広域消防組合の解散に伴う消防職員の追加等により、類似団体平均値を上回っている。今後は、職能と成果を重視する給与体系へと移行を図るとともに、昇進・昇給の適正化を図っていく。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118232</xdr:rowOff>
    </xdr:from>
    <xdr:to>
      <xdr:col>81</xdr:col>
      <xdr:colOff>44450</xdr:colOff>
      <xdr:row>88</xdr:row>
      <xdr:rowOff>137886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66278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33159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118232</xdr:rowOff>
    </xdr:from>
    <xdr:to>
      <xdr:col>81</xdr:col>
      <xdr:colOff>133350</xdr:colOff>
      <xdr:row>79</xdr:row>
      <xdr:rowOff>118232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101600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81182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8968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10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86</xdr:row>
      <xdr:rowOff>101600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8118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3932</xdr:rowOff>
    </xdr:from>
    <xdr:to>
      <xdr:col>77</xdr:col>
      <xdr:colOff>95250</xdr:colOff>
      <xdr:row>85</xdr:row>
      <xdr:rowOff>105532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115709</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346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113091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8463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163891</xdr:rowOff>
    </xdr:from>
    <xdr:to>
      <xdr:col>73</xdr:col>
      <xdr:colOff>44450</xdr:colOff>
      <xdr:row>85</xdr:row>
      <xdr:rowOff>94041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104218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3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90109</xdr:rowOff>
    </xdr:from>
    <xdr:to>
      <xdr:col>68</xdr:col>
      <xdr:colOff>152400</xdr:colOff>
      <xdr:row>86</xdr:row>
      <xdr:rowOff>113091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834809"/>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3932</xdr:rowOff>
    </xdr:from>
    <xdr:to>
      <xdr:col>68</xdr:col>
      <xdr:colOff>203200</xdr:colOff>
      <xdr:row>85</xdr:row>
      <xdr:rowOff>105532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115709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34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62291</xdr:rowOff>
    </xdr:from>
    <xdr:to>
      <xdr:col>68</xdr:col>
      <xdr:colOff>203200</xdr:colOff>
      <xdr:row>86</xdr:row>
      <xdr:rowOff>163891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148668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39309</xdr:rowOff>
    </xdr:from>
    <xdr:to>
      <xdr:col>64</xdr:col>
      <xdr:colOff>152400</xdr:colOff>
      <xdr:row>86</xdr:row>
      <xdr:rowOff>140909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125686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87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本市は、本土地域及び飛び地・離島地域による新設合併のため、各支所にもある程度の職員配置が必要なこと、また、平成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末に消防組合が解散したことによる消防職員の追加等により、類似団体の平均を上回っている。適正化を図るうえで、職員数の大幅な削減を進める必要があり、分野ごとの軽重によってメリハリをつけながら、人口規模にあった職員数への削減を図る必要があ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37133</xdr:rowOff>
    </xdr:from>
    <xdr:to>
      <xdr:col>81</xdr:col>
      <xdr:colOff>44450</xdr:colOff>
      <xdr:row>68</xdr:row>
      <xdr:rowOff>68278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152683"/>
          <a:ext cx="0" cy="157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40355</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6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68278</xdr:rowOff>
    </xdr:from>
    <xdr:to>
      <xdr:col>81</xdr:col>
      <xdr:colOff>133350</xdr:colOff>
      <xdr:row>68</xdr:row>
      <xdr:rowOff>68278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72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123510</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89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37133</xdr:rowOff>
    </xdr:from>
    <xdr:to>
      <xdr:col>81</xdr:col>
      <xdr:colOff>133350</xdr:colOff>
      <xdr:row>59</xdr:row>
      <xdr:rowOff>37133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1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65556</xdr:rowOff>
    </xdr:from>
    <xdr:to>
      <xdr:col>81</xdr:col>
      <xdr:colOff>44450</xdr:colOff>
      <xdr:row>65</xdr:row>
      <xdr:rowOff>83941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1209806"/>
          <a:ext cx="8382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103250</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40277</xdr:rowOff>
    </xdr:from>
    <xdr:to>
      <xdr:col>77</xdr:col>
      <xdr:colOff>44450</xdr:colOff>
      <xdr:row>65</xdr:row>
      <xdr:rowOff>65556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1184527"/>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77530</xdr:rowOff>
    </xdr:from>
    <xdr:to>
      <xdr:col>77</xdr:col>
      <xdr:colOff>95250</xdr:colOff>
      <xdr:row>63</xdr:row>
      <xdr:rowOff>7680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17857</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476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40277</xdr:rowOff>
    </xdr:from>
    <xdr:to>
      <xdr:col>72</xdr:col>
      <xdr:colOff>203200</xdr:colOff>
      <xdr:row>65</xdr:row>
      <xdr:rowOff>50619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4401800" y="11184527"/>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64891</xdr:rowOff>
    </xdr:from>
    <xdr:to>
      <xdr:col>73</xdr:col>
      <xdr:colOff>44450</xdr:colOff>
      <xdr:row>62</xdr:row>
      <xdr:rowOff>166491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5218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6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23041</xdr:rowOff>
    </xdr:from>
    <xdr:to>
      <xdr:col>68</xdr:col>
      <xdr:colOff>152400</xdr:colOff>
      <xdr:row>65</xdr:row>
      <xdr:rowOff>50619</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1167291"/>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63742</xdr:rowOff>
    </xdr:from>
    <xdr:to>
      <xdr:col>68</xdr:col>
      <xdr:colOff>203200</xdr:colOff>
      <xdr:row>62</xdr:row>
      <xdr:rowOff>165342</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4069</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164028</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33141</xdr:rowOff>
    </xdr:from>
    <xdr:to>
      <xdr:col>81</xdr:col>
      <xdr:colOff>95250</xdr:colOff>
      <xdr:row>65</xdr:row>
      <xdr:rowOff>134741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117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5218</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114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14756</xdr:rowOff>
    </xdr:from>
    <xdr:to>
      <xdr:col>77</xdr:col>
      <xdr:colOff>95250</xdr:colOff>
      <xdr:row>65</xdr:row>
      <xdr:rowOff>116356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115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101133</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1245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160927</xdr:rowOff>
    </xdr:from>
    <xdr:to>
      <xdr:col>73</xdr:col>
      <xdr:colOff>44450</xdr:colOff>
      <xdr:row>65</xdr:row>
      <xdr:rowOff>91077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113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75854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1220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171269</xdr:rowOff>
    </xdr:from>
    <xdr:to>
      <xdr:col>68</xdr:col>
      <xdr:colOff>203200</xdr:colOff>
      <xdr:row>65</xdr:row>
      <xdr:rowOff>101419</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114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86196</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123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143691</xdr:rowOff>
    </xdr:from>
    <xdr:to>
      <xdr:col>64</xdr:col>
      <xdr:colOff>152400</xdr:colOff>
      <xdr:row>65</xdr:row>
      <xdr:rowOff>73841</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111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58618</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1202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小中学校の耐震化など、近年の大型事業の実施により類似団体平均を上回って</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いる。令和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年度は標準財政規模の増加により改善しているが、</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ゆるやかに増加していく見込みである。今後控えている事業の厳選化・重点化を図りつつ、市債の発行にあたっても当該年度の元金償還金以下に抑制するとともに、将来の負担を検証し極力有利な起債を活用するなど公債費の抑制に努める。</a:t>
          </a:r>
          <a:endParaRPr kumimoji="0" lang="ja-JP" altLang="ja-JP" sz="1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97472</xdr:rowOff>
    </xdr:from>
    <xdr:to>
      <xdr:col>81</xdr:col>
      <xdr:colOff>44450</xdr:colOff>
      <xdr:row>44</xdr:row>
      <xdr:rowOff>44450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98222"/>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12399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4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97472</xdr:rowOff>
    </xdr:from>
    <xdr:to>
      <xdr:col>81</xdr:col>
      <xdr:colOff>133350</xdr:colOff>
      <xdr:row>35</xdr:row>
      <xdr:rowOff>97472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98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68263</xdr:rowOff>
    </xdr:from>
    <xdr:to>
      <xdr:col>81</xdr:col>
      <xdr:colOff>44450</xdr:colOff>
      <xdr:row>37</xdr:row>
      <xdr:rowOff>84349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411913"/>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159190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159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84349</xdr:rowOff>
    </xdr:from>
    <xdr:to>
      <xdr:col>77</xdr:col>
      <xdr:colOff>44450</xdr:colOff>
      <xdr:row>37</xdr:row>
      <xdr:rowOff>84349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4279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148696</xdr:rowOff>
    </xdr:from>
    <xdr:to>
      <xdr:col>77</xdr:col>
      <xdr:colOff>95250</xdr:colOff>
      <xdr:row>37</xdr:row>
      <xdr:rowOff>78846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89023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089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82338</xdr:rowOff>
    </xdr:from>
    <xdr:to>
      <xdr:col>72</xdr:col>
      <xdr:colOff>203200</xdr:colOff>
      <xdr:row>37</xdr:row>
      <xdr:rowOff>84349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425988"/>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150707</xdr:rowOff>
    </xdr:from>
    <xdr:to>
      <xdr:col>73</xdr:col>
      <xdr:colOff>44450</xdr:colOff>
      <xdr:row>37</xdr:row>
      <xdr:rowOff>80857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91034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80328</xdr:rowOff>
    </xdr:from>
    <xdr:to>
      <xdr:col>68</xdr:col>
      <xdr:colOff>152400</xdr:colOff>
      <xdr:row>37</xdr:row>
      <xdr:rowOff>82338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423978"/>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154728</xdr:rowOff>
    </xdr:from>
    <xdr:to>
      <xdr:col>68</xdr:col>
      <xdr:colOff>203200</xdr:colOff>
      <xdr:row>37</xdr:row>
      <xdr:rowOff>84878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95055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99077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17463</xdr:rowOff>
    </xdr:from>
    <xdr:to>
      <xdr:col>81</xdr:col>
      <xdr:colOff>95250</xdr:colOff>
      <xdr:row>37</xdr:row>
      <xdr:rowOff>119063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160990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33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33549</xdr:rowOff>
    </xdr:from>
    <xdr:to>
      <xdr:col>77</xdr:col>
      <xdr:colOff>95250</xdr:colOff>
      <xdr:row>37</xdr:row>
      <xdr:rowOff>135149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37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119926</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63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33549</xdr:rowOff>
    </xdr:from>
    <xdr:to>
      <xdr:col>73</xdr:col>
      <xdr:colOff>44450</xdr:colOff>
      <xdr:row>37</xdr:row>
      <xdr:rowOff>135149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37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119926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6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31538</xdr:rowOff>
    </xdr:from>
    <xdr:to>
      <xdr:col>68</xdr:col>
      <xdr:colOff>203200</xdr:colOff>
      <xdr:row>37</xdr:row>
      <xdr:rowOff>133138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37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117915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46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29528</xdr:rowOff>
    </xdr:from>
    <xdr:to>
      <xdr:col>64</xdr:col>
      <xdr:colOff>152400</xdr:colOff>
      <xdr:row>37</xdr:row>
      <xdr:rowOff>131128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3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115905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45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固定資産税収が大幅に増加したことによる標準財政規模の増加により将来負担比率は前年度に比べ減少している。</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、標準財政規模は減少していく見込みであることから、標準財政規模に見合った支出を心がけていくとともに、</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引き続き公債費の抑制を図り財政健全化に努める。</a:t>
          </a:r>
          <a:endParaRPr kumimoji="0" lang="ja-JP" altLang="ja-JP" sz="1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121497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93574</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69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121497</xdr:rowOff>
    </xdr:from>
    <xdr:to>
      <xdr:col>81</xdr:col>
      <xdr:colOff>133350</xdr:colOff>
      <xdr:row>21</xdr:row>
      <xdr:rowOff>121497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2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105368</xdr:rowOff>
    </xdr:from>
    <xdr:to>
      <xdr:col>81</xdr:col>
      <xdr:colOff>44450</xdr:colOff>
      <xdr:row>15</xdr:row>
      <xdr:rowOff>133519</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2677118"/>
          <a:ext cx="8382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102188</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331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85661</xdr:rowOff>
    </xdr:from>
    <xdr:to>
      <xdr:col>81</xdr:col>
      <xdr:colOff>95250</xdr:colOff>
      <xdr:row>15</xdr:row>
      <xdr:rowOff>15811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48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118237</xdr:rowOff>
    </xdr:from>
    <xdr:to>
      <xdr:col>77</xdr:col>
      <xdr:colOff>44450</xdr:colOff>
      <xdr:row>15</xdr:row>
      <xdr:rowOff>133519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5290800" y="2689987"/>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116628</xdr:rowOff>
    </xdr:from>
    <xdr:to>
      <xdr:col>77</xdr:col>
      <xdr:colOff>95250</xdr:colOff>
      <xdr:row>15</xdr:row>
      <xdr:rowOff>46778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56955</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28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118237</xdr:rowOff>
    </xdr:from>
    <xdr:to>
      <xdr:col>72</xdr:col>
      <xdr:colOff>203200</xdr:colOff>
      <xdr:row>15</xdr:row>
      <xdr:rowOff>118639</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2689987"/>
          <a:ext cx="889000" cy="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112205</xdr:rowOff>
    </xdr:from>
    <xdr:to>
      <xdr:col>73</xdr:col>
      <xdr:colOff>44450</xdr:colOff>
      <xdr:row>15</xdr:row>
      <xdr:rowOff>42355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52532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28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118639</xdr:rowOff>
    </xdr:from>
    <xdr:to>
      <xdr:col>68</xdr:col>
      <xdr:colOff>152400</xdr:colOff>
      <xdr:row>15</xdr:row>
      <xdr:rowOff>127085</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2690389"/>
          <a:ext cx="8890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133519</xdr:rowOff>
    </xdr:from>
    <xdr:to>
      <xdr:col>68</xdr:col>
      <xdr:colOff>203200</xdr:colOff>
      <xdr:row>15</xdr:row>
      <xdr:rowOff>63669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73846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139150</xdr:rowOff>
    </xdr:from>
    <xdr:to>
      <xdr:col>64</xdr:col>
      <xdr:colOff>152400</xdr:colOff>
      <xdr:row>15</xdr:row>
      <xdr:rowOff>69300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79477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54568</xdr:rowOff>
    </xdr:from>
    <xdr:to>
      <xdr:col>81</xdr:col>
      <xdr:colOff>95250</xdr:colOff>
      <xdr:row>15</xdr:row>
      <xdr:rowOff>156168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62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26645</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598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82719</xdr:rowOff>
    </xdr:from>
    <xdr:to>
      <xdr:col>77</xdr:col>
      <xdr:colOff>95250</xdr:colOff>
      <xdr:row>16</xdr:row>
      <xdr:rowOff>12869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65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169096</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740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67437</xdr:rowOff>
    </xdr:from>
    <xdr:to>
      <xdr:col>73</xdr:col>
      <xdr:colOff>44450</xdr:colOff>
      <xdr:row>15</xdr:row>
      <xdr:rowOff>169037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63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153814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2725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67839</xdr:rowOff>
    </xdr:from>
    <xdr:to>
      <xdr:col>68</xdr:col>
      <xdr:colOff>203200</xdr:colOff>
      <xdr:row>15</xdr:row>
      <xdr:rowOff>169439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263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154216</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2725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76285</xdr:rowOff>
    </xdr:from>
    <xdr:to>
      <xdr:col>64</xdr:col>
      <xdr:colOff>152400</xdr:colOff>
      <xdr:row>16</xdr:row>
      <xdr:rowOff>6435</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264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162662</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2734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22,137
21,921
130.55
24,700,861
23,938,998
553,731
9,421,672
20,129,340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の削減に加え、時間外勤務手当の削減、各種委員の見直しなど経常的な人件費の抑制を継続的に取り組んでいるが、類似団体平均値をやや上回っている。令和２年度は会計年度任用職員制度が始まり、相対的に人件費のポイントが増加している。今後も継続して職員数や各種手当の削減を計画的に目指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27940</xdr:rowOff>
    </xdr:from>
    <xdr:to>
      <xdr:col>24</xdr:col>
      <xdr:colOff>25400</xdr:colOff>
      <xdr:row>38</xdr:row>
      <xdr:rowOff>50800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430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88917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20320</xdr:rowOff>
    </xdr:from>
    <xdr:to>
      <xdr:col>19</xdr:col>
      <xdr:colOff>187325</xdr:colOff>
      <xdr:row>38</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35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123190</xdr:rowOff>
    </xdr:from>
    <xdr:to>
      <xdr:col>15</xdr:col>
      <xdr:colOff>98425</xdr:colOff>
      <xdr:row>38</xdr:row>
      <xdr:rowOff>20320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668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123190</xdr:rowOff>
    </xdr:from>
    <xdr:to>
      <xdr:col>11</xdr:col>
      <xdr:colOff>9525</xdr:colOff>
      <xdr:row>37</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66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0</xdr:rowOff>
    </xdr:from>
    <xdr:to>
      <xdr:col>24</xdr:col>
      <xdr:colOff>76200</xdr:colOff>
      <xdr:row>38</xdr:row>
      <xdr:rowOff>101600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143527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148590</xdr:rowOff>
    </xdr:from>
    <xdr:to>
      <xdr:col>20</xdr:col>
      <xdr:colOff>38100</xdr:colOff>
      <xdr:row>38</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63517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7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140970</xdr:rowOff>
    </xdr:from>
    <xdr:to>
      <xdr:col>15</xdr:col>
      <xdr:colOff>149225</xdr:colOff>
      <xdr:row>38</xdr:row>
      <xdr:rowOff>71120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55897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72390</xdr:rowOff>
    </xdr:from>
    <xdr:to>
      <xdr:col>11</xdr:col>
      <xdr:colOff>60325</xdr:colOff>
      <xdr:row>38</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80010</xdr:rowOff>
    </xdr:from>
    <xdr:to>
      <xdr:col>6</xdr:col>
      <xdr:colOff>171450</xdr:colOff>
      <xdr:row>38</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166387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事務事業の見直しや枠配分予算の設定により需用費の削減や一部委託料の圧縮などにより類似団体平均値を下回ってきているが、今後老朽化した公共施設の維持管理業務や保守点検業務などに多くの経費がかかることが見込まれる。経常的な維持管理経費と公共施設の維持の総合的なバランスを保ちながら必要最小限の経費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74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146050</xdr:rowOff>
    </xdr:from>
    <xdr:to>
      <xdr:col>82</xdr:col>
      <xdr:colOff>107950</xdr:colOff>
      <xdr:row>18</xdr:row>
      <xdr:rowOff>63500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17800"/>
          <a:ext cx="838200" cy="43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92727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3007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146050</xdr:rowOff>
    </xdr:from>
    <xdr:to>
      <xdr:col>78</xdr:col>
      <xdr:colOff>69850</xdr:colOff>
      <xdr:row>18</xdr:row>
      <xdr:rowOff>63500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60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3827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26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146050</xdr:rowOff>
    </xdr:from>
    <xdr:to>
      <xdr:col>73</xdr:col>
      <xdr:colOff>180975</xdr:colOff>
      <xdr:row>17</xdr:row>
      <xdr:rowOff>146050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6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50800</xdr:rowOff>
    </xdr:from>
    <xdr:to>
      <xdr:col>74</xdr:col>
      <xdr:colOff>31750</xdr:colOff>
      <xdr:row>18</xdr:row>
      <xdr:rowOff>152400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137177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146050</xdr:rowOff>
    </xdr:from>
    <xdr:to>
      <xdr:col>69</xdr:col>
      <xdr:colOff>92075</xdr:colOff>
      <xdr:row>18</xdr:row>
      <xdr:rowOff>114300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607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25400</xdr:rowOff>
    </xdr:from>
    <xdr:to>
      <xdr:col>69</xdr:col>
      <xdr:colOff>142875</xdr:colOff>
      <xdr:row>18</xdr:row>
      <xdr:rowOff>127000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86377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95250</xdr:rowOff>
    </xdr:from>
    <xdr:to>
      <xdr:col>82</xdr:col>
      <xdr:colOff>158750</xdr:colOff>
      <xdr:row>16</xdr:row>
      <xdr:rowOff>25400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111777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12700</xdr:rowOff>
    </xdr:from>
    <xdr:to>
      <xdr:col>78</xdr:col>
      <xdr:colOff>120650</xdr:colOff>
      <xdr:row>18</xdr:row>
      <xdr:rowOff>114300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95250</xdr:rowOff>
    </xdr:from>
    <xdr:to>
      <xdr:col>74</xdr:col>
      <xdr:colOff>31750</xdr:colOff>
      <xdr:row>18</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95250</xdr:rowOff>
    </xdr:from>
    <xdr:to>
      <xdr:col>69</xdr:col>
      <xdr:colOff>142875</xdr:colOff>
      <xdr:row>18</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63500</xdr:rowOff>
    </xdr:from>
    <xdr:to>
      <xdr:col>65</xdr:col>
      <xdr:colOff>53975</xdr:colOff>
      <xdr:row>18</xdr:row>
      <xdr:rowOff>165100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149877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3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県内において生活保護率は高い水準にあるが、生活困窮者への就労支援及び就労相談、家計改善相談業務などのサポート体制の充実による成果で生活保護受給者比率は低下している。しかし、障害者等の自立支援事業に関する事業所の設立や制度の周知が図られ多様なサービスの提供に対する利用の増加や介護・訓練等の給付費の増加がみられ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133350</xdr:rowOff>
    </xdr:from>
    <xdr:to>
      <xdr:col>24</xdr:col>
      <xdr:colOff>25400</xdr:colOff>
      <xdr:row>58</xdr:row>
      <xdr:rowOff>38100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906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130827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158750</xdr:rowOff>
    </xdr:from>
    <xdr:to>
      <xdr:col>19</xdr:col>
      <xdr:colOff>187325</xdr:colOff>
      <xdr:row>58</xdr:row>
      <xdr:rowOff>38100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31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82550</xdr:rowOff>
    </xdr:from>
    <xdr:to>
      <xdr:col>20</xdr:col>
      <xdr:colOff>38100</xdr:colOff>
      <xdr:row>58</xdr:row>
      <xdr:rowOff>12700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22877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146050</xdr:rowOff>
    </xdr:from>
    <xdr:to>
      <xdr:col>15</xdr:col>
      <xdr:colOff>98425</xdr:colOff>
      <xdr:row>57</xdr:row>
      <xdr:rowOff>158750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918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57</xdr:row>
      <xdr:rowOff>146050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6901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41927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82550</xdr:rowOff>
    </xdr:from>
    <xdr:to>
      <xdr:col>24</xdr:col>
      <xdr:colOff>76200</xdr:colOff>
      <xdr:row>58</xdr:row>
      <xdr:rowOff>12700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54627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158750</xdr:rowOff>
    </xdr:from>
    <xdr:to>
      <xdr:col>20</xdr:col>
      <xdr:colOff>38100</xdr:colOff>
      <xdr:row>58</xdr:row>
      <xdr:rowOff>88900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73677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107950</xdr:rowOff>
    </xdr:from>
    <xdr:to>
      <xdr:col>15</xdr:col>
      <xdr:colOff>149225</xdr:colOff>
      <xdr:row>58</xdr:row>
      <xdr:rowOff>38100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22877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95250</xdr:rowOff>
    </xdr:from>
    <xdr:to>
      <xdr:col>11</xdr:col>
      <xdr:colOff>60325</xdr:colOff>
      <xdr:row>58</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を下回っているが、診療所事業などの特別会計への繰出金が外来患者の減少等により増加傾向にある。引き続き料金の適正化や維持管理経費の削減等、経営基盤の安定化を図り、普通会計の負担を減らしていく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252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100330</xdr:rowOff>
    </xdr:from>
    <xdr:to>
      <xdr:col>82</xdr:col>
      <xdr:colOff>107950</xdr:colOff>
      <xdr:row>55</xdr:row>
      <xdr:rowOff>153670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5300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153670</xdr:rowOff>
    </xdr:from>
    <xdr:to>
      <xdr:col>78</xdr:col>
      <xdr:colOff>69850</xdr:colOff>
      <xdr:row>56</xdr:row>
      <xdr:rowOff>20320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583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97807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20320</xdr:rowOff>
    </xdr:from>
    <xdr:to>
      <xdr:col>73</xdr:col>
      <xdr:colOff>180975</xdr:colOff>
      <xdr:row>56</xdr:row>
      <xdr:rowOff>142240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6215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50800</xdr:rowOff>
    </xdr:from>
    <xdr:to>
      <xdr:col>69</xdr:col>
      <xdr:colOff>92075</xdr:colOff>
      <xdr:row>56</xdr:row>
      <xdr:rowOff>142240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6520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49530</xdr:rowOff>
    </xdr:from>
    <xdr:to>
      <xdr:col>82</xdr:col>
      <xdr:colOff>158750</xdr:colOff>
      <xdr:row>55</xdr:row>
      <xdr:rowOff>151130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66057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102870</xdr:rowOff>
    </xdr:from>
    <xdr:to>
      <xdr:col>78</xdr:col>
      <xdr:colOff>120650</xdr:colOff>
      <xdr:row>56</xdr:row>
      <xdr:rowOff>33020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43197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0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140970</xdr:rowOff>
    </xdr:from>
    <xdr:to>
      <xdr:col>74</xdr:col>
      <xdr:colOff>31750</xdr:colOff>
      <xdr:row>56</xdr:row>
      <xdr:rowOff>71120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91440</xdr:rowOff>
    </xdr:from>
    <xdr:to>
      <xdr:col>69</xdr:col>
      <xdr:colOff>142875</xdr:colOff>
      <xdr:row>57</xdr:row>
      <xdr:rowOff>21590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31767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0</xdr:rowOff>
    </xdr:from>
    <xdr:to>
      <xdr:col>65</xdr:col>
      <xdr:colOff>53975</xdr:colOff>
      <xdr:row>56</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111777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年度から保育所に入所する第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子以降を無料化したことにより、補助費が増大している。また、新たに事業所を設置した企業への奨励金や交通対策への補助金が増加した。今後も優先度を勘案しながら補助金等の見直しを進めるとともに、適正かつ効果的な補助金交付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19558</xdr:rowOff>
    </xdr:from>
    <xdr:to>
      <xdr:col>82</xdr:col>
      <xdr:colOff>107950</xdr:colOff>
      <xdr:row>37</xdr:row>
      <xdr:rowOff>65278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36320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129303</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65278</xdr:rowOff>
    </xdr:from>
    <xdr:to>
      <xdr:col>78</xdr:col>
      <xdr:colOff>69850</xdr:colOff>
      <xdr:row>37</xdr:row>
      <xdr:rowOff>115570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4089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37846</xdr:rowOff>
    </xdr:from>
    <xdr:to>
      <xdr:col>73</xdr:col>
      <xdr:colOff>180975</xdr:colOff>
      <xdr:row>37</xdr:row>
      <xdr:rowOff>115570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38149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37846</xdr:rowOff>
    </xdr:from>
    <xdr:to>
      <xdr:col>69</xdr:col>
      <xdr:colOff>92075</xdr:colOff>
      <xdr:row>37</xdr:row>
      <xdr:rowOff>124714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8149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112285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14478</xdr:rowOff>
    </xdr:from>
    <xdr:to>
      <xdr:col>78</xdr:col>
      <xdr:colOff>120650</xdr:colOff>
      <xdr:row>37</xdr:row>
      <xdr:rowOff>116078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64770</xdr:rowOff>
    </xdr:from>
    <xdr:to>
      <xdr:col>74</xdr:col>
      <xdr:colOff>31750</xdr:colOff>
      <xdr:row>37</xdr:row>
      <xdr:rowOff>166370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158496</xdr:rowOff>
    </xdr:from>
    <xdr:to>
      <xdr:col>69</xdr:col>
      <xdr:colOff>142875</xdr:colOff>
      <xdr:row>37</xdr:row>
      <xdr:rowOff>88646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73914</xdr:rowOff>
    </xdr:from>
    <xdr:to>
      <xdr:col>65</xdr:col>
      <xdr:colOff>53975</xdr:colOff>
      <xdr:row>38</xdr:row>
      <xdr:rowOff>4064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160291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から実施してきた繰上償還及び新発債の抑制の効果により徐々に改善してきたが、近年の大型事業（小中学校整備事業、市民福祉総合プラザ事業など）の償還開始に伴い、公債費の増加が見込まれる。今後も引き続き事業の厳選・重点化を図りつつ、市債の発行に当たっても年度間の平準化を図り圧縮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20955"/>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120032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27940</xdr:rowOff>
    </xdr:from>
    <xdr:to>
      <xdr:col>24</xdr:col>
      <xdr:colOff>25400</xdr:colOff>
      <xdr:row>75</xdr:row>
      <xdr:rowOff>62230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8669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151782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67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45085</xdr:rowOff>
    </xdr:from>
    <xdr:to>
      <xdr:col>19</xdr:col>
      <xdr:colOff>187325</xdr:colOff>
      <xdr:row>75</xdr:row>
      <xdr:rowOff>62230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90383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43180</xdr:rowOff>
    </xdr:from>
    <xdr:to>
      <xdr:col>15</xdr:col>
      <xdr:colOff>98425</xdr:colOff>
      <xdr:row>75</xdr:row>
      <xdr:rowOff>45085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0193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77487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43180</xdr:rowOff>
    </xdr:from>
    <xdr:to>
      <xdr:col>11</xdr:col>
      <xdr:colOff>9525</xdr:colOff>
      <xdr:row>75</xdr:row>
      <xdr:rowOff>43180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901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81297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148590</xdr:rowOff>
    </xdr:from>
    <xdr:to>
      <xdr:col>24</xdr:col>
      <xdr:colOff>76200</xdr:colOff>
      <xdr:row>75</xdr:row>
      <xdr:rowOff>78740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120667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07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11430</xdr:rowOff>
    </xdr:from>
    <xdr:to>
      <xdr:col>20</xdr:col>
      <xdr:colOff>38100</xdr:colOff>
      <xdr:row>75</xdr:row>
      <xdr:rowOff>113030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97807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5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165735</xdr:rowOff>
    </xdr:from>
    <xdr:to>
      <xdr:col>15</xdr:col>
      <xdr:colOff>149225</xdr:colOff>
      <xdr:row>75</xdr:row>
      <xdr:rowOff>95885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5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80663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3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163830</xdr:rowOff>
    </xdr:from>
    <xdr:to>
      <xdr:col>11</xdr:col>
      <xdr:colOff>60325</xdr:colOff>
      <xdr:row>75</xdr:row>
      <xdr:rowOff>93980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78757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3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163830</xdr:rowOff>
    </xdr:from>
    <xdr:to>
      <xdr:col>6</xdr:col>
      <xdr:colOff>171450</xdr:colOff>
      <xdr:row>75</xdr:row>
      <xdr:rowOff>93980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78757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3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部事務組合への負担金や子育て支援に関する独自政策で経費がかかるうえ、障害者等への給付費、診療所事業や介護保険事業などの特別会計への繰出金も増加傾向にある。住民サービスに大きな影響が出ない程度の事業の見直し。料金体系の適正化や維持管理経費の削減等、経営基盤の安定化を図り、普通会計の負担を減らしていくよ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154432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1712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67563</xdr:rowOff>
    </xdr:from>
    <xdr:to>
      <xdr:col>82</xdr:col>
      <xdr:colOff>107950</xdr:colOff>
      <xdr:row>77</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097763"/>
          <a:ext cx="838200" cy="24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89425</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1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143002</xdr:rowOff>
    </xdr:from>
    <xdr:to>
      <xdr:col>78</xdr:col>
      <xdr:colOff>69850</xdr:colOff>
      <xdr:row>77</xdr:row>
      <xdr:rowOff>161289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344652"/>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110998</xdr:rowOff>
    </xdr:from>
    <xdr:to>
      <xdr:col>73</xdr:col>
      <xdr:colOff>180975</xdr:colOff>
      <xdr:row>77</xdr:row>
      <xdr:rowOff>161289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312648"/>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135637</xdr:rowOff>
    </xdr:from>
    <xdr:to>
      <xdr:col>74</xdr:col>
      <xdr:colOff>31750</xdr:colOff>
      <xdr:row>77</xdr:row>
      <xdr:rowOff>65787</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75963</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110998</xdr:rowOff>
    </xdr:from>
    <xdr:to>
      <xdr:col>69</xdr:col>
      <xdr:colOff>92075</xdr:colOff>
      <xdr:row>77</xdr:row>
      <xdr:rowOff>115570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3126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30243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33291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89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92202</xdr:rowOff>
    </xdr:from>
    <xdr:to>
      <xdr:col>78</xdr:col>
      <xdr:colOff>120650</xdr:colOff>
      <xdr:row>78</xdr:row>
      <xdr:rowOff>22352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7129</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110489</xdr:rowOff>
    </xdr:from>
    <xdr:to>
      <xdr:col>74</xdr:col>
      <xdr:colOff>31750</xdr:colOff>
      <xdr:row>78</xdr:row>
      <xdr:rowOff>40639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60198</xdr:rowOff>
    </xdr:from>
    <xdr:to>
      <xdr:col>69</xdr:col>
      <xdr:colOff>142875</xdr:colOff>
      <xdr:row>77</xdr:row>
      <xdr:rowOff>161798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146575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80050</xdr:rowOff>
    </xdr:from>
    <xdr:to>
      <xdr:col>29</xdr:col>
      <xdr:colOff>127000</xdr:colOff>
      <xdr:row>20</xdr:row>
      <xdr:rowOff>97108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075"/>
          <a:ext cx="0" cy="1388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69185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97108</xdr:rowOff>
    </xdr:from>
    <xdr:to>
      <xdr:col>30</xdr:col>
      <xdr:colOff>25400</xdr:colOff>
      <xdr:row>20</xdr:row>
      <xdr:rowOff>97108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73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166427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80050</xdr:rowOff>
    </xdr:from>
    <xdr:to>
      <xdr:col>30</xdr:col>
      <xdr:colOff>25400</xdr:colOff>
      <xdr:row>12</xdr:row>
      <xdr:rowOff>80050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90217</xdr:rowOff>
    </xdr:from>
    <xdr:to>
      <xdr:col>29</xdr:col>
      <xdr:colOff>127000</xdr:colOff>
      <xdr:row>15</xdr:row>
      <xdr:rowOff>107068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09592"/>
          <a:ext cx="647700" cy="16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22010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84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49933</xdr:rowOff>
    </xdr:from>
    <xdr:to>
      <xdr:col>29</xdr:col>
      <xdr:colOff>177800</xdr:colOff>
      <xdr:row>17</xdr:row>
      <xdr:rowOff>151533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107068</xdr:rowOff>
    </xdr:from>
    <xdr:to>
      <xdr:col>26</xdr:col>
      <xdr:colOff>50800</xdr:colOff>
      <xdr:row>15</xdr:row>
      <xdr:rowOff>134130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26443"/>
          <a:ext cx="698500" cy="27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82220</xdr:rowOff>
    </xdr:from>
    <xdr:to>
      <xdr:col>26</xdr:col>
      <xdr:colOff>101600</xdr:colOff>
      <xdr:row>18</xdr:row>
      <xdr:rowOff>12370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168597</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134130</xdr:rowOff>
    </xdr:from>
    <xdr:to>
      <xdr:col>22</xdr:col>
      <xdr:colOff>114300</xdr:colOff>
      <xdr:row>15</xdr:row>
      <xdr:rowOff>166417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753505"/>
          <a:ext cx="698500" cy="32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99724</xdr:rowOff>
    </xdr:from>
    <xdr:to>
      <xdr:col>22</xdr:col>
      <xdr:colOff>165100</xdr:colOff>
      <xdr:row>18</xdr:row>
      <xdr:rowOff>29874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14651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166417</xdr:rowOff>
    </xdr:from>
    <xdr:to>
      <xdr:col>18</xdr:col>
      <xdr:colOff>177800</xdr:colOff>
      <xdr:row>16</xdr:row>
      <xdr:rowOff>24217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785792"/>
          <a:ext cx="698500" cy="29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111785</xdr:rowOff>
    </xdr:from>
    <xdr:to>
      <xdr:col>19</xdr:col>
      <xdr:colOff>38100</xdr:colOff>
      <xdr:row>18</xdr:row>
      <xdr:rowOff>41935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74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26712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6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134166</xdr:rowOff>
    </xdr:from>
    <xdr:to>
      <xdr:col>15</xdr:col>
      <xdr:colOff>101600</xdr:colOff>
      <xdr:row>18</xdr:row>
      <xdr:rowOff>64316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96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49093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8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39417</xdr:rowOff>
    </xdr:from>
    <xdr:to>
      <xdr:col>29</xdr:col>
      <xdr:colOff>177800</xdr:colOff>
      <xdr:row>15</xdr:row>
      <xdr:rowOff>141017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58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55944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03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56268</xdr:rowOff>
    </xdr:from>
    <xdr:to>
      <xdr:col>26</xdr:col>
      <xdr:colOff>101600</xdr:colOff>
      <xdr:row>15</xdr:row>
      <xdr:rowOff>157868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75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168045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44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83330</xdr:rowOff>
    </xdr:from>
    <xdr:to>
      <xdr:col>22</xdr:col>
      <xdr:colOff>165100</xdr:colOff>
      <xdr:row>16</xdr:row>
      <xdr:rowOff>13480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02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23657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7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115617</xdr:rowOff>
    </xdr:from>
    <xdr:to>
      <xdr:col>19</xdr:col>
      <xdr:colOff>38100</xdr:colOff>
      <xdr:row>16</xdr:row>
      <xdr:rowOff>45767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34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55944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03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144867</xdr:rowOff>
    </xdr:from>
    <xdr:to>
      <xdr:col>15</xdr:col>
      <xdr:colOff>101600</xdr:colOff>
      <xdr:row>16</xdr:row>
      <xdr:rowOff>75017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64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85194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3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212820</xdr:rowOff>
    </xdr:from>
    <xdr:to>
      <xdr:col>29</xdr:col>
      <xdr:colOff>127000</xdr:colOff>
      <xdr:row>38</xdr:row>
      <xdr:rowOff>156588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37370"/>
          <a:ext cx="0" cy="1486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128665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9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156588</xdr:rowOff>
    </xdr:from>
    <xdr:to>
      <xdr:col>30</xdr:col>
      <xdr:colOff>25400</xdr:colOff>
      <xdr:row>38</xdr:row>
      <xdr:rowOff>156588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24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127747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212820</xdr:rowOff>
    </xdr:from>
    <xdr:to>
      <xdr:col>30</xdr:col>
      <xdr:colOff>25400</xdr:colOff>
      <xdr:row>33</xdr:row>
      <xdr:rowOff>212820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37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287900</xdr:rowOff>
    </xdr:from>
    <xdr:to>
      <xdr:col>29</xdr:col>
      <xdr:colOff>127000</xdr:colOff>
      <xdr:row>37</xdr:row>
      <xdr:rowOff>291947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412600"/>
          <a:ext cx="647700" cy="4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276723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401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285510</xdr:rowOff>
    </xdr:from>
    <xdr:to>
      <xdr:col>29</xdr:col>
      <xdr:colOff>177800</xdr:colOff>
      <xdr:row>38</xdr:row>
      <xdr:rowOff>44210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41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274820</xdr:rowOff>
    </xdr:from>
    <xdr:to>
      <xdr:col>26</xdr:col>
      <xdr:colOff>50800</xdr:colOff>
      <xdr:row>37</xdr:row>
      <xdr:rowOff>287900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399520"/>
          <a:ext cx="698500" cy="13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282931</xdr:rowOff>
    </xdr:from>
    <xdr:to>
      <xdr:col>26</xdr:col>
      <xdr:colOff>101600</xdr:colOff>
      <xdr:row>38</xdr:row>
      <xdr:rowOff>41631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26408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494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274820</xdr:rowOff>
    </xdr:from>
    <xdr:to>
      <xdr:col>22</xdr:col>
      <xdr:colOff>114300</xdr:colOff>
      <xdr:row>37</xdr:row>
      <xdr:rowOff>279103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399520"/>
          <a:ext cx="698500" cy="4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282851</xdr:rowOff>
    </xdr:from>
    <xdr:to>
      <xdr:col>22</xdr:col>
      <xdr:colOff>165100</xdr:colOff>
      <xdr:row>38</xdr:row>
      <xdr:rowOff>41551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26328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493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279103</xdr:rowOff>
    </xdr:from>
    <xdr:to>
      <xdr:col>18</xdr:col>
      <xdr:colOff>177800</xdr:colOff>
      <xdr:row>37</xdr:row>
      <xdr:rowOff>290914</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403803"/>
          <a:ext cx="698500" cy="11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279151</xdr:rowOff>
    </xdr:from>
    <xdr:to>
      <xdr:col>19</xdr:col>
      <xdr:colOff>38100</xdr:colOff>
      <xdr:row>38</xdr:row>
      <xdr:rowOff>37851</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22628</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4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278942</xdr:rowOff>
    </xdr:from>
    <xdr:to>
      <xdr:col>15</xdr:col>
      <xdr:colOff>101600</xdr:colOff>
      <xdr:row>38</xdr:row>
      <xdr:rowOff>37642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22419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241147</xdr:rowOff>
    </xdr:from>
    <xdr:to>
      <xdr:col>29</xdr:col>
      <xdr:colOff>177800</xdr:colOff>
      <xdr:row>37</xdr:row>
      <xdr:rowOff>342747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365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86224</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21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237100</xdr:rowOff>
    </xdr:from>
    <xdr:to>
      <xdr:col>26</xdr:col>
      <xdr:colOff>101600</xdr:colOff>
      <xdr:row>37</xdr:row>
      <xdr:rowOff>338700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361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5977</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3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224020</xdr:rowOff>
    </xdr:from>
    <xdr:to>
      <xdr:col>22</xdr:col>
      <xdr:colOff>165100</xdr:colOff>
      <xdr:row>37</xdr:row>
      <xdr:rowOff>325620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348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164347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1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228303</xdr:rowOff>
    </xdr:from>
    <xdr:to>
      <xdr:col>19</xdr:col>
      <xdr:colOff>38100</xdr:colOff>
      <xdr:row>37</xdr:row>
      <xdr:rowOff>329903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353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168630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2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240114</xdr:rowOff>
    </xdr:from>
    <xdr:to>
      <xdr:col>15</xdr:col>
      <xdr:colOff>101600</xdr:colOff>
      <xdr:row>37</xdr:row>
      <xdr:rowOff>341714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364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8991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3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22,137
21,921
130.55
24,700,861
23,938,998
553,731
9,421,672
20,129,340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65841</xdr:rowOff>
    </xdr:from>
    <xdr:to>
      <xdr:col>24</xdr:col>
      <xdr:colOff>62865</xdr:colOff>
      <xdr:row>38</xdr:row>
      <xdr:rowOff>61182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80791"/>
          <a:ext cx="1270" cy="119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65009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61182</xdr:rowOff>
    </xdr:from>
    <xdr:to>
      <xdr:col>24</xdr:col>
      <xdr:colOff>152400</xdr:colOff>
      <xdr:row>38</xdr:row>
      <xdr:rowOff>61182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12518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65841</xdr:rowOff>
    </xdr:from>
    <xdr:to>
      <xdr:col>24</xdr:col>
      <xdr:colOff>152400</xdr:colOff>
      <xdr:row>31</xdr:row>
      <xdr:rowOff>65841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8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143793</xdr:rowOff>
    </xdr:from>
    <xdr:to>
      <xdr:col>24</xdr:col>
      <xdr:colOff>63500</xdr:colOff>
      <xdr:row>33</xdr:row>
      <xdr:rowOff>118876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630193"/>
          <a:ext cx="838200" cy="14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119829</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49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141402</xdr:rowOff>
    </xdr:from>
    <xdr:to>
      <xdr:col>24</xdr:col>
      <xdr:colOff>114300</xdr:colOff>
      <xdr:row>35</xdr:row>
      <xdr:rowOff>71552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107086</xdr:rowOff>
    </xdr:from>
    <xdr:to>
      <xdr:col>19</xdr:col>
      <xdr:colOff>177800</xdr:colOff>
      <xdr:row>33</xdr:row>
      <xdr:rowOff>118876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764936"/>
          <a:ext cx="889000" cy="1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74063</xdr:rowOff>
    </xdr:from>
    <xdr:to>
      <xdr:col>20</xdr:col>
      <xdr:colOff>38100</xdr:colOff>
      <xdr:row>36</xdr:row>
      <xdr:rowOff>4213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166790</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6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107086</xdr:rowOff>
    </xdr:from>
    <xdr:to>
      <xdr:col>15</xdr:col>
      <xdr:colOff>50800</xdr:colOff>
      <xdr:row>33</xdr:row>
      <xdr:rowOff>137860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764936"/>
          <a:ext cx="889000" cy="3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76229</xdr:rowOff>
    </xdr:from>
    <xdr:to>
      <xdr:col>15</xdr:col>
      <xdr:colOff>101600</xdr:colOff>
      <xdr:row>36</xdr:row>
      <xdr:rowOff>6379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168956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137860</xdr:rowOff>
    </xdr:from>
    <xdr:to>
      <xdr:col>10</xdr:col>
      <xdr:colOff>114300</xdr:colOff>
      <xdr:row>33</xdr:row>
      <xdr:rowOff>153546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795710"/>
          <a:ext cx="889000" cy="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85678</xdr:rowOff>
    </xdr:from>
    <xdr:to>
      <xdr:col>10</xdr:col>
      <xdr:colOff>165100</xdr:colOff>
      <xdr:row>36</xdr:row>
      <xdr:rowOff>15828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6955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93646</xdr:rowOff>
    </xdr:from>
    <xdr:to>
      <xdr:col>6</xdr:col>
      <xdr:colOff>38100</xdr:colOff>
      <xdr:row>36</xdr:row>
      <xdr:rowOff>23796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14923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92993</xdr:rowOff>
    </xdr:from>
    <xdr:to>
      <xdr:col>24</xdr:col>
      <xdr:colOff>114300</xdr:colOff>
      <xdr:row>33</xdr:row>
      <xdr:rowOff>23143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57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115870</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3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68076</xdr:rowOff>
    </xdr:from>
    <xdr:to>
      <xdr:col>20</xdr:col>
      <xdr:colOff>38100</xdr:colOff>
      <xdr:row>33</xdr:row>
      <xdr:rowOff>169676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2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14753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501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56286</xdr:rowOff>
    </xdr:from>
    <xdr:to>
      <xdr:col>15</xdr:col>
      <xdr:colOff>101600</xdr:colOff>
      <xdr:row>33</xdr:row>
      <xdr:rowOff>157886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1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2963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48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87060</xdr:rowOff>
    </xdr:from>
    <xdr:to>
      <xdr:col>10</xdr:col>
      <xdr:colOff>165100</xdr:colOff>
      <xdr:row>34</xdr:row>
      <xdr:rowOff>17210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4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33737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520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102746</xdr:rowOff>
    </xdr:from>
    <xdr:to>
      <xdr:col>6</xdr:col>
      <xdr:colOff>38100</xdr:colOff>
      <xdr:row>34</xdr:row>
      <xdr:rowOff>32896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76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49423</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535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40618</xdr:rowOff>
    </xdr:from>
    <xdr:to>
      <xdr:col>24</xdr:col>
      <xdr:colOff>62865</xdr:colOff>
      <xdr:row>58</xdr:row>
      <xdr:rowOff>140043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613118"/>
          <a:ext cx="1270" cy="147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143870</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140043</xdr:rowOff>
    </xdr:from>
    <xdr:to>
      <xdr:col>24</xdr:col>
      <xdr:colOff>152400</xdr:colOff>
      <xdr:row>58</xdr:row>
      <xdr:rowOff>140043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158745</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3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40618</xdr:rowOff>
    </xdr:from>
    <xdr:to>
      <xdr:col>24</xdr:col>
      <xdr:colOff>152400</xdr:colOff>
      <xdr:row>50</xdr:row>
      <xdr:rowOff>40618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61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51536</xdr:rowOff>
    </xdr:from>
    <xdr:to>
      <xdr:col>24</xdr:col>
      <xdr:colOff>63500</xdr:colOff>
      <xdr:row>57</xdr:row>
      <xdr:rowOff>55862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9824186"/>
          <a:ext cx="838200" cy="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73069</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845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94642</xdr:rowOff>
    </xdr:from>
    <xdr:to>
      <xdr:col>24</xdr:col>
      <xdr:colOff>114300</xdr:colOff>
      <xdr:row>58</xdr:row>
      <xdr:rowOff>24792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6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51536</xdr:rowOff>
    </xdr:from>
    <xdr:to>
      <xdr:col>19</xdr:col>
      <xdr:colOff>177800</xdr:colOff>
      <xdr:row>57</xdr:row>
      <xdr:rowOff>60412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824186"/>
          <a:ext cx="889000" cy="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105680</xdr:rowOff>
    </xdr:from>
    <xdr:to>
      <xdr:col>20</xdr:col>
      <xdr:colOff>38100</xdr:colOff>
      <xdr:row>58</xdr:row>
      <xdr:rowOff>35830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26957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97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60412</xdr:rowOff>
    </xdr:from>
    <xdr:to>
      <xdr:col>15</xdr:col>
      <xdr:colOff>50800</xdr:colOff>
      <xdr:row>57</xdr:row>
      <xdr:rowOff>88206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833062"/>
          <a:ext cx="889000" cy="2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126345</xdr:rowOff>
    </xdr:from>
    <xdr:to>
      <xdr:col>15</xdr:col>
      <xdr:colOff>101600</xdr:colOff>
      <xdr:row>58</xdr:row>
      <xdr:rowOff>56495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89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47622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99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87840</xdr:rowOff>
    </xdr:from>
    <xdr:to>
      <xdr:col>10</xdr:col>
      <xdr:colOff>114300</xdr:colOff>
      <xdr:row>57</xdr:row>
      <xdr:rowOff>88206</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9860490"/>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138633</xdr:rowOff>
    </xdr:from>
    <xdr:to>
      <xdr:col>10</xdr:col>
      <xdr:colOff>165100</xdr:colOff>
      <xdr:row>58</xdr:row>
      <xdr:rowOff>68783</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59910</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0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144149</xdr:rowOff>
    </xdr:from>
    <xdr:to>
      <xdr:col>6</xdr:col>
      <xdr:colOff>38100</xdr:colOff>
      <xdr:row>58</xdr:row>
      <xdr:rowOff>74299</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65426</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0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5062</xdr:rowOff>
    </xdr:from>
    <xdr:to>
      <xdr:col>24</xdr:col>
      <xdr:colOff>114300</xdr:colOff>
      <xdr:row>57</xdr:row>
      <xdr:rowOff>106662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77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27939</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629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736</xdr:rowOff>
    </xdr:from>
    <xdr:to>
      <xdr:col>20</xdr:col>
      <xdr:colOff>38100</xdr:colOff>
      <xdr:row>57</xdr:row>
      <xdr:rowOff>102336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77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118863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9548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9612</xdr:rowOff>
    </xdr:from>
    <xdr:to>
      <xdr:col>15</xdr:col>
      <xdr:colOff>101600</xdr:colOff>
      <xdr:row>57</xdr:row>
      <xdr:rowOff>111212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78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127739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9557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37406</xdr:rowOff>
    </xdr:from>
    <xdr:to>
      <xdr:col>10</xdr:col>
      <xdr:colOff>165100</xdr:colOff>
      <xdr:row>57</xdr:row>
      <xdr:rowOff>139006</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81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155533</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19795" y="9585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37040</xdr:rowOff>
    </xdr:from>
    <xdr:to>
      <xdr:col>6</xdr:col>
      <xdr:colOff>38100</xdr:colOff>
      <xdr:row>57</xdr:row>
      <xdr:rowOff>138640</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8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155167</xdr:rowOff>
    </xdr:from>
    <xdr:ext cx="599010"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30795" y="958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69024</xdr:rowOff>
    </xdr:from>
    <xdr:to>
      <xdr:col>24</xdr:col>
      <xdr:colOff>62865</xdr:colOff>
      <xdr:row>79</xdr:row>
      <xdr:rowOff>43250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41974"/>
          <a:ext cx="1270" cy="134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47077</xdr:rowOff>
    </xdr:from>
    <xdr:ext cx="313932"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9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43250</xdr:rowOff>
    </xdr:from>
    <xdr:to>
      <xdr:col>24</xdr:col>
      <xdr:colOff>152400</xdr:colOff>
      <xdr:row>79</xdr:row>
      <xdr:rowOff>43250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8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15701</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20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69024</xdr:rowOff>
    </xdr:from>
    <xdr:to>
      <xdr:col>24</xdr:col>
      <xdr:colOff>152400</xdr:colOff>
      <xdr:row>71</xdr:row>
      <xdr:rowOff>69024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4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90684</xdr:rowOff>
    </xdr:from>
    <xdr:to>
      <xdr:col>24</xdr:col>
      <xdr:colOff>63500</xdr:colOff>
      <xdr:row>78</xdr:row>
      <xdr:rowOff>99067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463784"/>
          <a:ext cx="8382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7250</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155823</xdr:rowOff>
    </xdr:from>
    <xdr:to>
      <xdr:col>24</xdr:col>
      <xdr:colOff>114300</xdr:colOff>
      <xdr:row>78</xdr:row>
      <xdr:rowOff>85973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90684</xdr:rowOff>
    </xdr:from>
    <xdr:to>
      <xdr:col>19</xdr:col>
      <xdr:colOff>177800</xdr:colOff>
      <xdr:row>78</xdr:row>
      <xdr:rowOff>102076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463784"/>
          <a:ext cx="889000" cy="1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37636</xdr:rowOff>
    </xdr:from>
    <xdr:to>
      <xdr:col>20</xdr:col>
      <xdr:colOff>38100</xdr:colOff>
      <xdr:row>78</xdr:row>
      <xdr:rowOff>139236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155763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102076</xdr:rowOff>
    </xdr:from>
    <xdr:to>
      <xdr:col>15</xdr:col>
      <xdr:colOff>50800</xdr:colOff>
      <xdr:row>78</xdr:row>
      <xdr:rowOff>134956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75176"/>
          <a:ext cx="889000" cy="3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19234</xdr:rowOff>
    </xdr:from>
    <xdr:to>
      <xdr:col>15</xdr:col>
      <xdr:colOff>101600</xdr:colOff>
      <xdr:row>78</xdr:row>
      <xdr:rowOff>120834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137361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6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134956</xdr:rowOff>
    </xdr:from>
    <xdr:to>
      <xdr:col>10</xdr:col>
      <xdr:colOff>114300</xdr:colOff>
      <xdr:row>79</xdr:row>
      <xdr:rowOff>26963</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508056"/>
          <a:ext cx="889000" cy="6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12528</xdr:rowOff>
    </xdr:from>
    <xdr:to>
      <xdr:col>10</xdr:col>
      <xdr:colOff>165100</xdr:colOff>
      <xdr:row>78</xdr:row>
      <xdr:rowOff>114128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130655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6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48267</xdr:rowOff>
    </xdr:from>
    <xdr:to>
      <xdr:col>24</xdr:col>
      <xdr:colOff>114300</xdr:colOff>
      <xdr:row>78</xdr:row>
      <xdr:rowOff>149867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2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134644</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3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39884</xdr:rowOff>
    </xdr:from>
    <xdr:to>
      <xdr:col>20</xdr:col>
      <xdr:colOff>38100</xdr:colOff>
      <xdr:row>78</xdr:row>
      <xdr:rowOff>141484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1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132611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0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51276</xdr:rowOff>
    </xdr:from>
    <xdr:to>
      <xdr:col>15</xdr:col>
      <xdr:colOff>101600</xdr:colOff>
      <xdr:row>78</xdr:row>
      <xdr:rowOff>152876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2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144003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1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84156</xdr:rowOff>
    </xdr:from>
    <xdr:to>
      <xdr:col>10</xdr:col>
      <xdr:colOff>165100</xdr:colOff>
      <xdr:row>79</xdr:row>
      <xdr:rowOff>14306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5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5433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4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147613</xdr:rowOff>
    </xdr:from>
    <xdr:to>
      <xdr:col>6</xdr:col>
      <xdr:colOff>38100</xdr:colOff>
      <xdr:row>79</xdr:row>
      <xdr:rowOff>77763</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5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68890</xdr:rowOff>
    </xdr:from>
    <xdr:ext cx="378565"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941017" y="13613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62522</xdr:rowOff>
    </xdr:from>
    <xdr:to>
      <xdr:col>24</xdr:col>
      <xdr:colOff>62865</xdr:colOff>
      <xdr:row>99</xdr:row>
      <xdr:rowOff>91593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93022"/>
          <a:ext cx="1270" cy="157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95420</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0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91593</xdr:rowOff>
    </xdr:from>
    <xdr:to>
      <xdr:col>24</xdr:col>
      <xdr:colOff>152400</xdr:colOff>
      <xdr:row>99</xdr:row>
      <xdr:rowOff>91593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706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9199</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62522</xdr:rowOff>
    </xdr:from>
    <xdr:to>
      <xdr:col>24</xdr:col>
      <xdr:colOff>152400</xdr:colOff>
      <xdr:row>90</xdr:row>
      <xdr:rowOff>62522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15570</xdr:rowOff>
    </xdr:from>
    <xdr:to>
      <xdr:col>24</xdr:col>
      <xdr:colOff>63500</xdr:colOff>
      <xdr:row>93</xdr:row>
      <xdr:rowOff>96165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5960420"/>
          <a:ext cx="838200" cy="8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118470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406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140043</xdr:rowOff>
    </xdr:from>
    <xdr:to>
      <xdr:col>24</xdr:col>
      <xdr:colOff>114300</xdr:colOff>
      <xdr:row>96</xdr:row>
      <xdr:rowOff>70193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15570</xdr:rowOff>
    </xdr:from>
    <xdr:to>
      <xdr:col>19</xdr:col>
      <xdr:colOff>177800</xdr:colOff>
      <xdr:row>93</xdr:row>
      <xdr:rowOff>22377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5960420"/>
          <a:ext cx="889000" cy="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139230</xdr:rowOff>
    </xdr:from>
    <xdr:to>
      <xdr:col>20</xdr:col>
      <xdr:colOff>38100</xdr:colOff>
      <xdr:row>96</xdr:row>
      <xdr:rowOff>69380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60507</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51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9525</xdr:rowOff>
    </xdr:from>
    <xdr:to>
      <xdr:col>15</xdr:col>
      <xdr:colOff>50800</xdr:colOff>
      <xdr:row>93</xdr:row>
      <xdr:rowOff>22377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5954375"/>
          <a:ext cx="889000" cy="1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20943</xdr:rowOff>
    </xdr:from>
    <xdr:to>
      <xdr:col>15</xdr:col>
      <xdr:colOff>101600</xdr:colOff>
      <xdr:row>96</xdr:row>
      <xdr:rowOff>122543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113670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161061</xdr:rowOff>
    </xdr:from>
    <xdr:to>
      <xdr:col>10</xdr:col>
      <xdr:colOff>114300</xdr:colOff>
      <xdr:row>93</xdr:row>
      <xdr:rowOff>9525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1130300" y="15934461"/>
          <a:ext cx="889000" cy="1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31217</xdr:rowOff>
    </xdr:from>
    <xdr:to>
      <xdr:col>10</xdr:col>
      <xdr:colOff>165100</xdr:colOff>
      <xdr:row>96</xdr:row>
      <xdr:rowOff>132817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123944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31877</xdr:rowOff>
    </xdr:from>
    <xdr:to>
      <xdr:col>6</xdr:col>
      <xdr:colOff>38100</xdr:colOff>
      <xdr:row>96</xdr:row>
      <xdr:rowOff>133477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124604</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45365</xdr:rowOff>
    </xdr:from>
    <xdr:to>
      <xdr:col>24</xdr:col>
      <xdr:colOff>114300</xdr:colOff>
      <xdr:row>93</xdr:row>
      <xdr:rowOff>146965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599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68242</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5841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136220</xdr:rowOff>
    </xdr:from>
    <xdr:to>
      <xdr:col>20</xdr:col>
      <xdr:colOff>38100</xdr:colOff>
      <xdr:row>93</xdr:row>
      <xdr:rowOff>66370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590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82897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568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143027</xdr:rowOff>
    </xdr:from>
    <xdr:to>
      <xdr:col>15</xdr:col>
      <xdr:colOff>101600</xdr:colOff>
      <xdr:row>93</xdr:row>
      <xdr:rowOff>73177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591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89704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5691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130175</xdr:rowOff>
    </xdr:from>
    <xdr:to>
      <xdr:col>10</xdr:col>
      <xdr:colOff>165100</xdr:colOff>
      <xdr:row>93</xdr:row>
      <xdr:rowOff>60325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590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76852</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567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110261</xdr:rowOff>
    </xdr:from>
    <xdr:to>
      <xdr:col>6</xdr:col>
      <xdr:colOff>38100</xdr:colOff>
      <xdr:row>93</xdr:row>
      <xdr:rowOff>40411</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588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56938</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565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48280</xdr:rowOff>
    </xdr:from>
    <xdr:to>
      <xdr:col>54</xdr:col>
      <xdr:colOff>189865</xdr:colOff>
      <xdr:row>37</xdr:row>
      <xdr:rowOff>35916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63230"/>
          <a:ext cx="1270" cy="101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39743</xdr:rowOff>
    </xdr:from>
    <xdr:ext cx="599010"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3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35916</xdr:rowOff>
    </xdr:from>
    <xdr:to>
      <xdr:col>55</xdr:col>
      <xdr:colOff>88900</xdr:colOff>
      <xdr:row>37</xdr:row>
      <xdr:rowOff>35916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37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166407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1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48280</xdr:rowOff>
    </xdr:from>
    <xdr:to>
      <xdr:col>55</xdr:col>
      <xdr:colOff>88900</xdr:colOff>
      <xdr:row>31</xdr:row>
      <xdr:rowOff>48280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163964</xdr:rowOff>
    </xdr:from>
    <xdr:to>
      <xdr:col>55</xdr:col>
      <xdr:colOff>0</xdr:colOff>
      <xdr:row>37</xdr:row>
      <xdr:rowOff>74297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5993264"/>
          <a:ext cx="838200" cy="42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58784</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59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80357</xdr:rowOff>
    </xdr:from>
    <xdr:to>
      <xdr:col>55</xdr:col>
      <xdr:colOff>50800</xdr:colOff>
      <xdr:row>36</xdr:row>
      <xdr:rowOff>10507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59971</xdr:rowOff>
    </xdr:from>
    <xdr:to>
      <xdr:col>50</xdr:col>
      <xdr:colOff>114300</xdr:colOff>
      <xdr:row>37</xdr:row>
      <xdr:rowOff>74297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403621"/>
          <a:ext cx="8890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142820</xdr:rowOff>
    </xdr:from>
    <xdr:to>
      <xdr:col>50</xdr:col>
      <xdr:colOff>165100</xdr:colOff>
      <xdr:row>38</xdr:row>
      <xdr:rowOff>72971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64097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57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59971</xdr:rowOff>
    </xdr:from>
    <xdr:to>
      <xdr:col>45</xdr:col>
      <xdr:colOff>177800</xdr:colOff>
      <xdr:row>37</xdr:row>
      <xdr:rowOff>92168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403621"/>
          <a:ext cx="889000" cy="3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162594</xdr:rowOff>
    </xdr:from>
    <xdr:to>
      <xdr:col>46</xdr:col>
      <xdr:colOff>38100</xdr:colOff>
      <xdr:row>38</xdr:row>
      <xdr:rowOff>92744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83871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74389</xdr:rowOff>
    </xdr:from>
    <xdr:to>
      <xdr:col>41</xdr:col>
      <xdr:colOff>50800</xdr:colOff>
      <xdr:row>37</xdr:row>
      <xdr:rowOff>92168</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418039"/>
          <a:ext cx="889000" cy="1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166578</xdr:rowOff>
    </xdr:from>
    <xdr:to>
      <xdr:col>41</xdr:col>
      <xdr:colOff>101600</xdr:colOff>
      <xdr:row>38</xdr:row>
      <xdr:rowOff>96728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1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87855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60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8772</xdr:rowOff>
    </xdr:from>
    <xdr:to>
      <xdr:col>36</xdr:col>
      <xdr:colOff>165100</xdr:colOff>
      <xdr:row>38</xdr:row>
      <xdr:rowOff>110372</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2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101499</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61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113164</xdr:rowOff>
    </xdr:from>
    <xdr:to>
      <xdr:col>55</xdr:col>
      <xdr:colOff>50800</xdr:colOff>
      <xdr:row>35</xdr:row>
      <xdr:rowOff>43314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594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136041</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793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23497</xdr:rowOff>
    </xdr:from>
    <xdr:to>
      <xdr:col>50</xdr:col>
      <xdr:colOff>165100</xdr:colOff>
      <xdr:row>37</xdr:row>
      <xdr:rowOff>125097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6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141624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6142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9171</xdr:rowOff>
    </xdr:from>
    <xdr:to>
      <xdr:col>46</xdr:col>
      <xdr:colOff>38100</xdr:colOff>
      <xdr:row>37</xdr:row>
      <xdr:rowOff>110771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5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127298</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6128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41368</xdr:rowOff>
    </xdr:from>
    <xdr:to>
      <xdr:col>41</xdr:col>
      <xdr:colOff>101600</xdr:colOff>
      <xdr:row>37</xdr:row>
      <xdr:rowOff>142968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8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159495</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616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23589</xdr:rowOff>
    </xdr:from>
    <xdr:to>
      <xdr:col>36</xdr:col>
      <xdr:colOff>165100</xdr:colOff>
      <xdr:row>37</xdr:row>
      <xdr:rowOff>125189</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36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141716</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6142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156808</xdr:rowOff>
    </xdr:from>
    <xdr:to>
      <xdr:col>54</xdr:col>
      <xdr:colOff>189865</xdr:colOff>
      <xdr:row>58</xdr:row>
      <xdr:rowOff>56965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9308"/>
          <a:ext cx="1270" cy="127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60792</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56965</xdr:rowOff>
    </xdr:from>
    <xdr:to>
      <xdr:col>55</xdr:col>
      <xdr:colOff>88900</xdr:colOff>
      <xdr:row>58</xdr:row>
      <xdr:rowOff>56965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103485</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156808</xdr:rowOff>
    </xdr:from>
    <xdr:to>
      <xdr:col>55</xdr:col>
      <xdr:colOff>88900</xdr:colOff>
      <xdr:row>50</xdr:row>
      <xdr:rowOff>156808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93861</xdr:rowOff>
    </xdr:from>
    <xdr:to>
      <xdr:col>55</xdr:col>
      <xdr:colOff>0</xdr:colOff>
      <xdr:row>55</xdr:row>
      <xdr:rowOff>57413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180711"/>
          <a:ext cx="838200" cy="30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158163</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587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8286</xdr:rowOff>
    </xdr:from>
    <xdr:to>
      <xdr:col>55</xdr:col>
      <xdr:colOff>50800</xdr:colOff>
      <xdr:row>56</xdr:row>
      <xdr:rowOff>109886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57413</xdr:rowOff>
    </xdr:from>
    <xdr:to>
      <xdr:col>50</xdr:col>
      <xdr:colOff>114300</xdr:colOff>
      <xdr:row>55</xdr:row>
      <xdr:rowOff>109813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487163"/>
          <a:ext cx="889000" cy="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1662</xdr:rowOff>
    </xdr:from>
    <xdr:to>
      <xdr:col>50</xdr:col>
      <xdr:colOff>165100</xdr:colOff>
      <xdr:row>56</xdr:row>
      <xdr:rowOff>103262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94389</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5731</xdr:rowOff>
    </xdr:from>
    <xdr:to>
      <xdr:col>45</xdr:col>
      <xdr:colOff>177800</xdr:colOff>
      <xdr:row>55</xdr:row>
      <xdr:rowOff>109813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435481"/>
          <a:ext cx="889000" cy="10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42389</xdr:rowOff>
    </xdr:from>
    <xdr:to>
      <xdr:col>46</xdr:col>
      <xdr:colOff>38100</xdr:colOff>
      <xdr:row>56</xdr:row>
      <xdr:rowOff>143989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135116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5731</xdr:rowOff>
    </xdr:from>
    <xdr:to>
      <xdr:col>41</xdr:col>
      <xdr:colOff>50800</xdr:colOff>
      <xdr:row>55</xdr:row>
      <xdr:rowOff>12905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435481"/>
          <a:ext cx="889000" cy="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25038</xdr:rowOff>
    </xdr:from>
    <xdr:to>
      <xdr:col>41</xdr:col>
      <xdr:colOff>101600</xdr:colOff>
      <xdr:row>56</xdr:row>
      <xdr:rowOff>126638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117765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51044</xdr:rowOff>
    </xdr:from>
    <xdr:to>
      <xdr:col>36</xdr:col>
      <xdr:colOff>165100</xdr:colOff>
      <xdr:row>56</xdr:row>
      <xdr:rowOff>152644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143771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43061</xdr:rowOff>
    </xdr:from>
    <xdr:to>
      <xdr:col>55</xdr:col>
      <xdr:colOff>50800</xdr:colOff>
      <xdr:row>53</xdr:row>
      <xdr:rowOff>144661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12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65938</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8981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6613</xdr:rowOff>
    </xdr:from>
    <xdr:to>
      <xdr:col>50</xdr:col>
      <xdr:colOff>165100</xdr:colOff>
      <xdr:row>55</xdr:row>
      <xdr:rowOff>108213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43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124740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21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59013</xdr:rowOff>
    </xdr:from>
    <xdr:to>
      <xdr:col>46</xdr:col>
      <xdr:colOff>38100</xdr:colOff>
      <xdr:row>55</xdr:row>
      <xdr:rowOff>160613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48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5690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26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126381</xdr:rowOff>
    </xdr:from>
    <xdr:to>
      <xdr:col>41</xdr:col>
      <xdr:colOff>101600</xdr:colOff>
      <xdr:row>55</xdr:row>
      <xdr:rowOff>56531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38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73058</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159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133555</xdr:rowOff>
    </xdr:from>
    <xdr:to>
      <xdr:col>36</xdr:col>
      <xdr:colOff>165100</xdr:colOff>
      <xdr:row>55</xdr:row>
      <xdr:rowOff>63705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39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80232</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16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61409</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62909"/>
          <a:ext cx="1270" cy="1449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8086</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3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61409</xdr:rowOff>
    </xdr:from>
    <xdr:to>
      <xdr:col>55</xdr:col>
      <xdr:colOff>88900</xdr:colOff>
      <xdr:row>70</xdr:row>
      <xdr:rowOff>61409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109754</xdr:rowOff>
    </xdr:from>
    <xdr:to>
      <xdr:col>55</xdr:col>
      <xdr:colOff>0</xdr:colOff>
      <xdr:row>77</xdr:row>
      <xdr:rowOff>168887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2968504"/>
          <a:ext cx="838200" cy="40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165515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95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15638</xdr:rowOff>
    </xdr:from>
    <xdr:to>
      <xdr:col>55</xdr:col>
      <xdr:colOff>50800</xdr:colOff>
      <xdr:row>77</xdr:row>
      <xdr:rowOff>117238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49842</xdr:rowOff>
    </xdr:from>
    <xdr:to>
      <xdr:col>50</xdr:col>
      <xdr:colOff>114300</xdr:colOff>
      <xdr:row>77</xdr:row>
      <xdr:rowOff>168887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080042"/>
          <a:ext cx="889000" cy="29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22496</xdr:rowOff>
    </xdr:from>
    <xdr:to>
      <xdr:col>50</xdr:col>
      <xdr:colOff>165100</xdr:colOff>
      <xdr:row>77</xdr:row>
      <xdr:rowOff>124096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2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140623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299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49842</xdr:rowOff>
    </xdr:from>
    <xdr:to>
      <xdr:col>45</xdr:col>
      <xdr:colOff>177800</xdr:colOff>
      <xdr:row>76</xdr:row>
      <xdr:rowOff>58035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080042"/>
          <a:ext cx="889000" cy="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36038</xdr:rowOff>
    </xdr:from>
    <xdr:to>
      <xdr:col>46</xdr:col>
      <xdr:colOff>38100</xdr:colOff>
      <xdr:row>77</xdr:row>
      <xdr:rowOff>137638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128765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33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22044</xdr:rowOff>
    </xdr:from>
    <xdr:to>
      <xdr:col>41</xdr:col>
      <xdr:colOff>50800</xdr:colOff>
      <xdr:row>76</xdr:row>
      <xdr:rowOff>58035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052244"/>
          <a:ext cx="889000" cy="3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13353</xdr:rowOff>
    </xdr:from>
    <xdr:to>
      <xdr:col>41</xdr:col>
      <xdr:colOff>101600</xdr:colOff>
      <xdr:row>77</xdr:row>
      <xdr:rowOff>114953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106080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30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159986</xdr:rowOff>
    </xdr:from>
    <xdr:to>
      <xdr:col>36</xdr:col>
      <xdr:colOff>165100</xdr:colOff>
      <xdr:row>77</xdr:row>
      <xdr:rowOff>90136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81263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28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58954</xdr:rowOff>
    </xdr:from>
    <xdr:to>
      <xdr:col>55</xdr:col>
      <xdr:colOff>50800</xdr:colOff>
      <xdr:row>75</xdr:row>
      <xdr:rowOff>160555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29177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81831</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76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118087</xdr:rowOff>
    </xdr:from>
    <xdr:to>
      <xdr:col>50</xdr:col>
      <xdr:colOff>165100</xdr:colOff>
      <xdr:row>78</xdr:row>
      <xdr:rowOff>48237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1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39364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41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170492</xdr:rowOff>
    </xdr:from>
    <xdr:to>
      <xdr:col>46</xdr:col>
      <xdr:colOff>38100</xdr:colOff>
      <xdr:row>76</xdr:row>
      <xdr:rowOff>100642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02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117169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80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7235</xdr:rowOff>
    </xdr:from>
    <xdr:to>
      <xdr:col>41</xdr:col>
      <xdr:colOff>101600</xdr:colOff>
      <xdr:row>76</xdr:row>
      <xdr:rowOff>108835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03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125362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81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142694</xdr:rowOff>
    </xdr:from>
    <xdr:to>
      <xdr:col>36</xdr:col>
      <xdr:colOff>165100</xdr:colOff>
      <xdr:row>76</xdr:row>
      <xdr:rowOff>72845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0014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89371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77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50459</xdr:rowOff>
    </xdr:from>
    <xdr:to>
      <xdr:col>54</xdr:col>
      <xdr:colOff>189865</xdr:colOff>
      <xdr:row>99</xdr:row>
      <xdr:rowOff>58351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80959"/>
          <a:ext cx="1270" cy="155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62178</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58351</xdr:rowOff>
    </xdr:from>
    <xdr:to>
      <xdr:col>55</xdr:col>
      <xdr:colOff>88900</xdr:colOff>
      <xdr:row>99</xdr:row>
      <xdr:rowOff>58351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3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168586</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50459</xdr:rowOff>
    </xdr:from>
    <xdr:to>
      <xdr:col>55</xdr:col>
      <xdr:colOff>88900</xdr:colOff>
      <xdr:row>90</xdr:row>
      <xdr:rowOff>50459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8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17018</xdr:rowOff>
    </xdr:from>
    <xdr:to>
      <xdr:col>55</xdr:col>
      <xdr:colOff>0</xdr:colOff>
      <xdr:row>94</xdr:row>
      <xdr:rowOff>153808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5961868"/>
          <a:ext cx="838200" cy="308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159007</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46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9130</xdr:rowOff>
    </xdr:from>
    <xdr:to>
      <xdr:col>55</xdr:col>
      <xdr:colOff>50800</xdr:colOff>
      <xdr:row>96</xdr:row>
      <xdr:rowOff>110730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153808</xdr:rowOff>
    </xdr:from>
    <xdr:to>
      <xdr:col>50</xdr:col>
      <xdr:colOff>114300</xdr:colOff>
      <xdr:row>96</xdr:row>
      <xdr:rowOff>39105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270108"/>
          <a:ext cx="889000" cy="22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162999</xdr:rowOff>
    </xdr:from>
    <xdr:to>
      <xdr:col>50</xdr:col>
      <xdr:colOff>165100</xdr:colOff>
      <xdr:row>96</xdr:row>
      <xdr:rowOff>93149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84276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4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22003</xdr:rowOff>
    </xdr:from>
    <xdr:to>
      <xdr:col>45</xdr:col>
      <xdr:colOff>177800</xdr:colOff>
      <xdr:row>96</xdr:row>
      <xdr:rowOff>39105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309753"/>
          <a:ext cx="889000" cy="18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78625</xdr:rowOff>
    </xdr:from>
    <xdr:to>
      <xdr:col>46</xdr:col>
      <xdr:colOff>38100</xdr:colOff>
      <xdr:row>97</xdr:row>
      <xdr:rowOff>8775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171352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63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22003</xdr:rowOff>
    </xdr:from>
    <xdr:to>
      <xdr:col>41</xdr:col>
      <xdr:colOff>50800</xdr:colOff>
      <xdr:row>95</xdr:row>
      <xdr:rowOff>64120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309753"/>
          <a:ext cx="889000" cy="4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66846</xdr:rowOff>
    </xdr:from>
    <xdr:to>
      <xdr:col>41</xdr:col>
      <xdr:colOff>101600</xdr:colOff>
      <xdr:row>96</xdr:row>
      <xdr:rowOff>168446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159573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1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136982</xdr:rowOff>
    </xdr:from>
    <xdr:to>
      <xdr:col>36</xdr:col>
      <xdr:colOff>165100</xdr:colOff>
      <xdr:row>97</xdr:row>
      <xdr:rowOff>67132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58259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68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137668</xdr:rowOff>
    </xdr:from>
    <xdr:to>
      <xdr:col>55</xdr:col>
      <xdr:colOff>50800</xdr:colOff>
      <xdr:row>93</xdr:row>
      <xdr:rowOff>67818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591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160545</xdr:rowOff>
    </xdr:from>
    <xdr:ext cx="599010"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5762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103008</xdr:rowOff>
    </xdr:from>
    <xdr:to>
      <xdr:col>50</xdr:col>
      <xdr:colOff>165100</xdr:colOff>
      <xdr:row>95</xdr:row>
      <xdr:rowOff>33158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21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49685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599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159755</xdr:rowOff>
    </xdr:from>
    <xdr:to>
      <xdr:col>46</xdr:col>
      <xdr:colOff>38100</xdr:colOff>
      <xdr:row>96</xdr:row>
      <xdr:rowOff>89905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44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106432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2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142653</xdr:rowOff>
    </xdr:from>
    <xdr:to>
      <xdr:col>41</xdr:col>
      <xdr:colOff>101600</xdr:colOff>
      <xdr:row>95</xdr:row>
      <xdr:rowOff>72803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25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89330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03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13320</xdr:rowOff>
    </xdr:from>
    <xdr:to>
      <xdr:col>36</xdr:col>
      <xdr:colOff>165100</xdr:colOff>
      <xdr:row>95</xdr:row>
      <xdr:rowOff>114920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30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131447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07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137541</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81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84218</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137541</xdr:rowOff>
    </xdr:from>
    <xdr:to>
      <xdr:col>86</xdr:col>
      <xdr:colOff>25400</xdr:colOff>
      <xdr:row>30</xdr:row>
      <xdr:rowOff>137541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8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113563</xdr:rowOff>
    </xdr:from>
    <xdr:to>
      <xdr:col>85</xdr:col>
      <xdr:colOff>127000</xdr:colOff>
      <xdr:row>38</xdr:row>
      <xdr:rowOff>965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457213"/>
          <a:ext cx="838200" cy="5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26560</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541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48133</xdr:rowOff>
    </xdr:from>
    <xdr:to>
      <xdr:col>85</xdr:col>
      <xdr:colOff>177800</xdr:colOff>
      <xdr:row>38</xdr:row>
      <xdr:rowOff>149733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965</xdr:rowOff>
    </xdr:from>
    <xdr:to>
      <xdr:col>81</xdr:col>
      <xdr:colOff>50800</xdr:colOff>
      <xdr:row>38</xdr:row>
      <xdr:rowOff>128435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516065"/>
          <a:ext cx="889000" cy="12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36614</xdr:rowOff>
    </xdr:from>
    <xdr:to>
      <xdr:col>81</xdr:col>
      <xdr:colOff>101600</xdr:colOff>
      <xdr:row>38</xdr:row>
      <xdr:rowOff>138214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129341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107277</xdr:rowOff>
    </xdr:from>
    <xdr:to>
      <xdr:col>76</xdr:col>
      <xdr:colOff>114300</xdr:colOff>
      <xdr:row>38</xdr:row>
      <xdr:rowOff>128435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622377"/>
          <a:ext cx="889000" cy="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49403</xdr:rowOff>
    </xdr:from>
    <xdr:to>
      <xdr:col>76</xdr:col>
      <xdr:colOff>165100</xdr:colOff>
      <xdr:row>38</xdr:row>
      <xdr:rowOff>151003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167530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3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107277</xdr:rowOff>
    </xdr:from>
    <xdr:to>
      <xdr:col>71</xdr:col>
      <xdr:colOff>177800</xdr:colOff>
      <xdr:row>38</xdr:row>
      <xdr:rowOff>124523</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622377"/>
          <a:ext cx="889000" cy="1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97345</xdr:rowOff>
    </xdr:from>
    <xdr:to>
      <xdr:col>72</xdr:col>
      <xdr:colOff>38100</xdr:colOff>
      <xdr:row>39</xdr:row>
      <xdr:rowOff>27495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18622</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70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111785</xdr:rowOff>
    </xdr:from>
    <xdr:to>
      <xdr:col>67</xdr:col>
      <xdr:colOff>101600</xdr:colOff>
      <xdr:row>39</xdr:row>
      <xdr:rowOff>41935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33062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62763</xdr:rowOff>
    </xdr:from>
    <xdr:to>
      <xdr:col>85</xdr:col>
      <xdr:colOff>177800</xdr:colOff>
      <xdr:row>37</xdr:row>
      <xdr:rowOff>164364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4064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85640</xdr:rowOff>
    </xdr:from>
    <xdr:ext cx="534377"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25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121615</xdr:rowOff>
    </xdr:from>
    <xdr:to>
      <xdr:col>81</xdr:col>
      <xdr:colOff>101600</xdr:colOff>
      <xdr:row>38</xdr:row>
      <xdr:rowOff>51765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4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68292</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14111" y="62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77635</xdr:rowOff>
    </xdr:from>
    <xdr:to>
      <xdr:col>76</xdr:col>
      <xdr:colOff>165100</xdr:colOff>
      <xdr:row>39</xdr:row>
      <xdr:rowOff>7785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5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170362</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428" y="668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56477</xdr:rowOff>
    </xdr:from>
    <xdr:to>
      <xdr:col>72</xdr:col>
      <xdr:colOff>38100</xdr:colOff>
      <xdr:row>38</xdr:row>
      <xdr:rowOff>158077</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57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3154</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428" y="6346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73723</xdr:rowOff>
    </xdr:from>
    <xdr:to>
      <xdr:col>67</xdr:col>
      <xdr:colOff>101600</xdr:colOff>
      <xdr:row>39</xdr:row>
      <xdr:rowOff>3873</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58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20400</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36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135455</xdr:rowOff>
    </xdr:from>
    <xdr:to>
      <xdr:col>85</xdr:col>
      <xdr:colOff>126364</xdr:colOff>
      <xdr:row>79</xdr:row>
      <xdr:rowOff>4319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36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8146</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4319</xdr:rowOff>
    </xdr:from>
    <xdr:to>
      <xdr:col>86</xdr:col>
      <xdr:colOff>25400</xdr:colOff>
      <xdr:row>79</xdr:row>
      <xdr:rowOff>4319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4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82132</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135455</xdr:rowOff>
    </xdr:from>
    <xdr:to>
      <xdr:col>86</xdr:col>
      <xdr:colOff>25400</xdr:colOff>
      <xdr:row>70</xdr:row>
      <xdr:rowOff>135455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3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146574</xdr:rowOff>
    </xdr:from>
    <xdr:to>
      <xdr:col>85</xdr:col>
      <xdr:colOff>127000</xdr:colOff>
      <xdr:row>77</xdr:row>
      <xdr:rowOff>147527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348224"/>
          <a:ext cx="8382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139127</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340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160700</xdr:rowOff>
    </xdr:from>
    <xdr:to>
      <xdr:col>85</xdr:col>
      <xdr:colOff>177800</xdr:colOff>
      <xdr:row>78</xdr:row>
      <xdr:rowOff>90850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146574</xdr:rowOff>
    </xdr:from>
    <xdr:to>
      <xdr:col>81</xdr:col>
      <xdr:colOff>50800</xdr:colOff>
      <xdr:row>77</xdr:row>
      <xdr:rowOff>156212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348224"/>
          <a:ext cx="889000" cy="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165066</xdr:rowOff>
    </xdr:from>
    <xdr:to>
      <xdr:col>81</xdr:col>
      <xdr:colOff>101600</xdr:colOff>
      <xdr:row>78</xdr:row>
      <xdr:rowOff>95216</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86343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154563</xdr:rowOff>
    </xdr:from>
    <xdr:to>
      <xdr:col>76</xdr:col>
      <xdr:colOff>114300</xdr:colOff>
      <xdr:row>77</xdr:row>
      <xdr:rowOff>156212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356213"/>
          <a:ext cx="889000" cy="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162920</xdr:rowOff>
    </xdr:from>
    <xdr:to>
      <xdr:col>76</xdr:col>
      <xdr:colOff>165100</xdr:colOff>
      <xdr:row>78</xdr:row>
      <xdr:rowOff>93070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84197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154563</xdr:rowOff>
    </xdr:from>
    <xdr:to>
      <xdr:col>71</xdr:col>
      <xdr:colOff>177800</xdr:colOff>
      <xdr:row>77</xdr:row>
      <xdr:rowOff>155699</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356213"/>
          <a:ext cx="889000" cy="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162185</xdr:rowOff>
    </xdr:from>
    <xdr:to>
      <xdr:col>72</xdr:col>
      <xdr:colOff>38100</xdr:colOff>
      <xdr:row>78</xdr:row>
      <xdr:rowOff>92335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83462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159564</xdr:rowOff>
    </xdr:from>
    <xdr:to>
      <xdr:col>67</xdr:col>
      <xdr:colOff>101600</xdr:colOff>
      <xdr:row>78</xdr:row>
      <xdr:rowOff>89714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80841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96727</xdr:rowOff>
    </xdr:from>
    <xdr:to>
      <xdr:col>85</xdr:col>
      <xdr:colOff>177800</xdr:colOff>
      <xdr:row>78</xdr:row>
      <xdr:rowOff>26877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9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119604</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14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95774</xdr:rowOff>
    </xdr:from>
    <xdr:to>
      <xdr:col>81</xdr:col>
      <xdr:colOff>101600</xdr:colOff>
      <xdr:row>78</xdr:row>
      <xdr:rowOff>25924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9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42451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07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105412</xdr:rowOff>
    </xdr:from>
    <xdr:to>
      <xdr:col>76</xdr:col>
      <xdr:colOff>165100</xdr:colOff>
      <xdr:row>78</xdr:row>
      <xdr:rowOff>35562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0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52089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08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103763</xdr:rowOff>
    </xdr:from>
    <xdr:to>
      <xdr:col>72</xdr:col>
      <xdr:colOff>38100</xdr:colOff>
      <xdr:row>78</xdr:row>
      <xdr:rowOff>33913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0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50440</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08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104899</xdr:rowOff>
    </xdr:from>
    <xdr:to>
      <xdr:col>67</xdr:col>
      <xdr:colOff>101600</xdr:colOff>
      <xdr:row>78</xdr:row>
      <xdr:rowOff>35049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0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51576</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08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161990</xdr:rowOff>
    </xdr:from>
    <xdr:to>
      <xdr:col>85</xdr:col>
      <xdr:colOff>126364</xdr:colOff>
      <xdr:row>98</xdr:row>
      <xdr:rowOff>139441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763940"/>
          <a:ext cx="1269" cy="1177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143268</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139441</xdr:rowOff>
    </xdr:from>
    <xdr:to>
      <xdr:col>86</xdr:col>
      <xdr:colOff>25400</xdr:colOff>
      <xdr:row>98</xdr:row>
      <xdr:rowOff>139441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108667</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53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161990</xdr:rowOff>
    </xdr:from>
    <xdr:to>
      <xdr:col>86</xdr:col>
      <xdr:colOff>25400</xdr:colOff>
      <xdr:row>91</xdr:row>
      <xdr:rowOff>161990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76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155783</xdr:rowOff>
    </xdr:from>
    <xdr:to>
      <xdr:col>85</xdr:col>
      <xdr:colOff>127000</xdr:colOff>
      <xdr:row>97</xdr:row>
      <xdr:rowOff>159908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786433"/>
          <a:ext cx="838200" cy="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166242</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796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16365</xdr:rowOff>
    </xdr:from>
    <xdr:to>
      <xdr:col>85</xdr:col>
      <xdr:colOff>177800</xdr:colOff>
      <xdr:row>98</xdr:row>
      <xdr:rowOff>117965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82806</xdr:rowOff>
    </xdr:from>
    <xdr:to>
      <xdr:col>81</xdr:col>
      <xdr:colOff>50800</xdr:colOff>
      <xdr:row>97</xdr:row>
      <xdr:rowOff>159908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713456"/>
          <a:ext cx="889000" cy="7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30578</xdr:rowOff>
    </xdr:from>
    <xdr:to>
      <xdr:col>81</xdr:col>
      <xdr:colOff>101600</xdr:colOff>
      <xdr:row>98</xdr:row>
      <xdr:rowOff>132178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123305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82806</xdr:rowOff>
    </xdr:from>
    <xdr:to>
      <xdr:col>76</xdr:col>
      <xdr:colOff>114300</xdr:colOff>
      <xdr:row>97</xdr:row>
      <xdr:rowOff>101794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713456"/>
          <a:ext cx="889000" cy="1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39653</xdr:rowOff>
    </xdr:from>
    <xdr:to>
      <xdr:col>76</xdr:col>
      <xdr:colOff>165100</xdr:colOff>
      <xdr:row>98</xdr:row>
      <xdr:rowOff>141253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132380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9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101794</xdr:rowOff>
    </xdr:from>
    <xdr:to>
      <xdr:col>71</xdr:col>
      <xdr:colOff>177800</xdr:colOff>
      <xdr:row>97</xdr:row>
      <xdr:rowOff>153848</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732444"/>
          <a:ext cx="889000" cy="5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42686</xdr:rowOff>
    </xdr:from>
    <xdr:to>
      <xdr:col>72</xdr:col>
      <xdr:colOff>38100</xdr:colOff>
      <xdr:row>98</xdr:row>
      <xdr:rowOff>144286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135413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40642</xdr:rowOff>
    </xdr:from>
    <xdr:to>
      <xdr:col>67</xdr:col>
      <xdr:colOff>101600</xdr:colOff>
      <xdr:row>98</xdr:row>
      <xdr:rowOff>142242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133369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3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104983</xdr:rowOff>
    </xdr:from>
    <xdr:to>
      <xdr:col>85</xdr:col>
      <xdr:colOff>177800</xdr:colOff>
      <xdr:row>98</xdr:row>
      <xdr:rowOff>35133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3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127860</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58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109108</xdr:rowOff>
    </xdr:from>
    <xdr:to>
      <xdr:col>81</xdr:col>
      <xdr:colOff>101600</xdr:colOff>
      <xdr:row>98</xdr:row>
      <xdr:rowOff>39258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3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55785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51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32006</xdr:rowOff>
    </xdr:from>
    <xdr:to>
      <xdr:col>76</xdr:col>
      <xdr:colOff>165100</xdr:colOff>
      <xdr:row>97</xdr:row>
      <xdr:rowOff>133606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66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150133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43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50994</xdr:rowOff>
    </xdr:from>
    <xdr:to>
      <xdr:col>72</xdr:col>
      <xdr:colOff>38100</xdr:colOff>
      <xdr:row>97</xdr:row>
      <xdr:rowOff>152594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68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169121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45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103048</xdr:rowOff>
    </xdr:from>
    <xdr:to>
      <xdr:col>67</xdr:col>
      <xdr:colOff>101600</xdr:colOff>
      <xdr:row>98</xdr:row>
      <xdr:rowOff>33198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3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49725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50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22336"/>
          <a:ext cx="1269" cy="133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125513</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7386</xdr:rowOff>
    </xdr:from>
    <xdr:to>
      <xdr:col>116</xdr:col>
      <xdr:colOff>152400</xdr:colOff>
      <xdr:row>31</xdr:row>
      <xdr:rowOff>7386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2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104279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76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81402</xdr:rowOff>
    </xdr:from>
    <xdr:to>
      <xdr:col>116</xdr:col>
      <xdr:colOff>114300</xdr:colOff>
      <xdr:row>38</xdr:row>
      <xdr:rowOff>11552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144450</xdr:rowOff>
    </xdr:from>
    <xdr:to>
      <xdr:col>112</xdr:col>
      <xdr:colOff>38100</xdr:colOff>
      <xdr:row>38</xdr:row>
      <xdr:rowOff>74600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91127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152039</xdr:rowOff>
    </xdr:from>
    <xdr:to>
      <xdr:col>107</xdr:col>
      <xdr:colOff>101600</xdr:colOff>
      <xdr:row>38</xdr:row>
      <xdr:rowOff>82189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98716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161183</xdr:rowOff>
    </xdr:from>
    <xdr:to>
      <xdr:col>102</xdr:col>
      <xdr:colOff>165100</xdr:colOff>
      <xdr:row>38</xdr:row>
      <xdr:rowOff>91333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107860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171287</xdr:rowOff>
    </xdr:from>
    <xdr:to>
      <xdr:col>98</xdr:col>
      <xdr:colOff>38100</xdr:colOff>
      <xdr:row>38</xdr:row>
      <xdr:rowOff>101437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117965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31801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75751"/>
          <a:ext cx="1269" cy="143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149928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31801</xdr:rowOff>
    </xdr:from>
    <xdr:to>
      <xdr:col>116</xdr:col>
      <xdr:colOff>152400</xdr:colOff>
      <xdr:row>51</xdr:row>
      <xdr:rowOff>31801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7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46251</xdr:rowOff>
    </xdr:from>
    <xdr:to>
      <xdr:col>116</xdr:col>
      <xdr:colOff>63500</xdr:colOff>
      <xdr:row>59</xdr:row>
      <xdr:rowOff>64426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61801"/>
          <a:ext cx="838200" cy="1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139732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1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45451</xdr:rowOff>
    </xdr:from>
    <xdr:to>
      <xdr:col>111</xdr:col>
      <xdr:colOff>177800</xdr:colOff>
      <xdr:row>59</xdr:row>
      <xdr:rowOff>46251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61001"/>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130129</xdr:rowOff>
    </xdr:from>
    <xdr:to>
      <xdr:col>112</xdr:col>
      <xdr:colOff>38100</xdr:colOff>
      <xdr:row>59</xdr:row>
      <xdr:rowOff>60279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7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76806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4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44603</xdr:rowOff>
    </xdr:from>
    <xdr:to>
      <xdr:col>107</xdr:col>
      <xdr:colOff>50800</xdr:colOff>
      <xdr:row>59</xdr:row>
      <xdr:rowOff>45451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60153"/>
          <a:ext cx="889000" cy="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128301</xdr:rowOff>
    </xdr:from>
    <xdr:to>
      <xdr:col>107</xdr:col>
      <xdr:colOff>101600</xdr:colOff>
      <xdr:row>59</xdr:row>
      <xdr:rowOff>58451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7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74978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4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44504</xdr:rowOff>
    </xdr:from>
    <xdr:to>
      <xdr:col>102</xdr:col>
      <xdr:colOff>114300</xdr:colOff>
      <xdr:row>59</xdr:row>
      <xdr:rowOff>44603</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60054"/>
          <a:ext cx="8890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131665</xdr:rowOff>
    </xdr:from>
    <xdr:to>
      <xdr:col>102</xdr:col>
      <xdr:colOff>165100</xdr:colOff>
      <xdr:row>59</xdr:row>
      <xdr:rowOff>61815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78342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5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125051</xdr:rowOff>
    </xdr:from>
    <xdr:to>
      <xdr:col>98</xdr:col>
      <xdr:colOff>38100</xdr:colOff>
      <xdr:row>59</xdr:row>
      <xdr:rowOff>55201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71728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84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13626</xdr:rowOff>
    </xdr:from>
    <xdr:to>
      <xdr:col>116</xdr:col>
      <xdr:colOff>114300</xdr:colOff>
      <xdr:row>59</xdr:row>
      <xdr:rowOff>115226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2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100003</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4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166901</xdr:rowOff>
    </xdr:from>
    <xdr:to>
      <xdr:col>112</xdr:col>
      <xdr:colOff>38100</xdr:colOff>
      <xdr:row>59</xdr:row>
      <xdr:rowOff>97051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1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88178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203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166101</xdr:rowOff>
    </xdr:from>
    <xdr:to>
      <xdr:col>107</xdr:col>
      <xdr:colOff>101600</xdr:colOff>
      <xdr:row>59</xdr:row>
      <xdr:rowOff>96251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1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87378</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20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165253</xdr:rowOff>
    </xdr:from>
    <xdr:to>
      <xdr:col>102</xdr:col>
      <xdr:colOff>165100</xdr:colOff>
      <xdr:row>59</xdr:row>
      <xdr:rowOff>95403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0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86530</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202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165154</xdr:rowOff>
    </xdr:from>
    <xdr:to>
      <xdr:col>98</xdr:col>
      <xdr:colOff>38100</xdr:colOff>
      <xdr:row>59</xdr:row>
      <xdr:rowOff>95304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0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86431</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20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140271</xdr:rowOff>
    </xdr:from>
    <xdr:to>
      <xdr:col>116</xdr:col>
      <xdr:colOff>62864</xdr:colOff>
      <xdr:row>78</xdr:row>
      <xdr:rowOff>69481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1970321"/>
          <a:ext cx="1269" cy="1472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73308</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69481</xdr:rowOff>
    </xdr:from>
    <xdr:to>
      <xdr:col>116</xdr:col>
      <xdr:colOff>152400</xdr:colOff>
      <xdr:row>78</xdr:row>
      <xdr:rowOff>69481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44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86948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7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140271</xdr:rowOff>
    </xdr:from>
    <xdr:to>
      <xdr:col>116</xdr:col>
      <xdr:colOff>152400</xdr:colOff>
      <xdr:row>69</xdr:row>
      <xdr:rowOff>140271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197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97542</xdr:rowOff>
    </xdr:from>
    <xdr:to>
      <xdr:col>116</xdr:col>
      <xdr:colOff>63500</xdr:colOff>
      <xdr:row>74</xdr:row>
      <xdr:rowOff>123431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784842"/>
          <a:ext cx="838200" cy="2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23665</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882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45238</xdr:rowOff>
    </xdr:from>
    <xdr:to>
      <xdr:col>116</xdr:col>
      <xdr:colOff>114300</xdr:colOff>
      <xdr:row>75</xdr:row>
      <xdr:rowOff>146838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123431</xdr:rowOff>
    </xdr:from>
    <xdr:to>
      <xdr:col>111</xdr:col>
      <xdr:colOff>177800</xdr:colOff>
      <xdr:row>74</xdr:row>
      <xdr:rowOff>159341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810731"/>
          <a:ext cx="889000" cy="3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71793</xdr:rowOff>
    </xdr:from>
    <xdr:to>
      <xdr:col>112</xdr:col>
      <xdr:colOff>38100</xdr:colOff>
      <xdr:row>75</xdr:row>
      <xdr:rowOff>1943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18470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53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154540</xdr:rowOff>
    </xdr:from>
    <xdr:to>
      <xdr:col>107</xdr:col>
      <xdr:colOff>50800</xdr:colOff>
      <xdr:row>74</xdr:row>
      <xdr:rowOff>159341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2670390"/>
          <a:ext cx="889000" cy="17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46875</xdr:rowOff>
    </xdr:from>
    <xdr:to>
      <xdr:col>107</xdr:col>
      <xdr:colOff>101600</xdr:colOff>
      <xdr:row>74</xdr:row>
      <xdr:rowOff>148475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165002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50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154540</xdr:rowOff>
    </xdr:from>
    <xdr:to>
      <xdr:col>102</xdr:col>
      <xdr:colOff>114300</xdr:colOff>
      <xdr:row>73</xdr:row>
      <xdr:rowOff>168694</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670390"/>
          <a:ext cx="889000" cy="1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29102</xdr:rowOff>
    </xdr:from>
    <xdr:to>
      <xdr:col>102</xdr:col>
      <xdr:colOff>165100</xdr:colOff>
      <xdr:row>74</xdr:row>
      <xdr:rowOff>130702</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71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121829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80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11271</xdr:rowOff>
    </xdr:from>
    <xdr:to>
      <xdr:col>98</xdr:col>
      <xdr:colOff>38100</xdr:colOff>
      <xdr:row>74</xdr:row>
      <xdr:rowOff>112871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69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103998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46742</xdr:rowOff>
    </xdr:from>
    <xdr:to>
      <xdr:col>116</xdr:col>
      <xdr:colOff>114300</xdr:colOff>
      <xdr:row>74</xdr:row>
      <xdr:rowOff>148342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73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69619</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58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72631</xdr:rowOff>
    </xdr:from>
    <xdr:to>
      <xdr:col>112</xdr:col>
      <xdr:colOff>38100</xdr:colOff>
      <xdr:row>75</xdr:row>
      <xdr:rowOff>2781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75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165358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85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108541</xdr:rowOff>
    </xdr:from>
    <xdr:to>
      <xdr:col>107</xdr:col>
      <xdr:colOff>101600</xdr:colOff>
      <xdr:row>75</xdr:row>
      <xdr:rowOff>38691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79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29818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88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103740</xdr:rowOff>
    </xdr:from>
    <xdr:to>
      <xdr:col>102</xdr:col>
      <xdr:colOff>165100</xdr:colOff>
      <xdr:row>74</xdr:row>
      <xdr:rowOff>33890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61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50417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39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117894</xdr:rowOff>
    </xdr:from>
    <xdr:to>
      <xdr:col>98</xdr:col>
      <xdr:colOff>38100</xdr:colOff>
      <xdr:row>74</xdr:row>
      <xdr:rowOff>48044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63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64571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40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a:extLst>
            <a:ext uri="{FF2B5EF4-FFF2-40B4-BE49-F238E27FC236}">
              <a16:creationId xmlns:a16="http://schemas.microsoft.com/office/drawing/2014/main" id="{00000000-0008-0000-0600-00008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168021</xdr:rowOff>
    </xdr:from>
    <xdr:to>
      <xdr:col>116</xdr:col>
      <xdr:colOff>62864</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flipV="1">
          <a:off x="22159595" y="15598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92219</xdr:rowOff>
    </xdr:from>
    <xdr:ext cx="249299" cy="259045"/>
    <xdr:sp macro="" textlink="">
      <xdr:nvSpPr>
        <xdr:cNvPr id="912" name="前年度繰上充用金最小値テキスト">
          <a:extLst>
            <a:ext uri="{FF2B5EF4-FFF2-40B4-BE49-F238E27FC236}">
              <a16:creationId xmlns:a16="http://schemas.microsoft.com/office/drawing/2014/main" id="{00000000-0008-0000-0600-000090030000}"/>
            </a:ext>
          </a:extLst>
        </xdr:cNvPr>
        <xdr:cNvSpPr txBox="1"/>
      </xdr:nvSpPr>
      <xdr:spPr>
        <a:xfrm>
          <a:off x="22212300" y="17065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114698</xdr:rowOff>
    </xdr:from>
    <xdr:ext cx="534377" cy="259045"/>
    <xdr:sp macro="" textlink="">
      <xdr:nvSpPr>
        <xdr:cNvPr id="914" name="前年度繰上充用金最大値テキスト">
          <a:extLst>
            <a:ext uri="{FF2B5EF4-FFF2-40B4-BE49-F238E27FC236}">
              <a16:creationId xmlns:a16="http://schemas.microsoft.com/office/drawing/2014/main" id="{00000000-0008-0000-0600-000092030000}"/>
            </a:ext>
          </a:extLst>
        </xdr:cNvPr>
        <xdr:cNvSpPr txBox="1"/>
      </xdr:nvSpPr>
      <xdr:spPr>
        <a:xfrm>
          <a:off x="22212300" y="15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168021</xdr:rowOff>
    </xdr:from>
    <xdr:to>
      <xdr:col>116</xdr:col>
      <xdr:colOff>152400</xdr:colOff>
      <xdr:row>90</xdr:row>
      <xdr:rowOff>168021</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5598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9669</xdr:rowOff>
    </xdr:from>
    <xdr:ext cx="313932" cy="259045"/>
    <xdr:sp macro="" textlink="">
      <xdr:nvSpPr>
        <xdr:cNvPr id="917" name="前年度繰上充用金平均値テキスト">
          <a:extLst>
            <a:ext uri="{FF2B5EF4-FFF2-40B4-BE49-F238E27FC236}">
              <a16:creationId xmlns:a16="http://schemas.microsoft.com/office/drawing/2014/main" id="{00000000-0008-0000-0600-000095030000}"/>
            </a:ext>
          </a:extLst>
        </xdr:cNvPr>
        <xdr:cNvSpPr txBox="1"/>
      </xdr:nvSpPr>
      <xdr:spPr>
        <a:xfrm>
          <a:off x="22212300" y="16811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158242</xdr:rowOff>
    </xdr:from>
    <xdr:to>
      <xdr:col>116</xdr:col>
      <xdr:colOff>114300</xdr:colOff>
      <xdr:row>99</xdr:row>
      <xdr:rowOff>88392</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21107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156972</xdr:rowOff>
    </xdr:from>
    <xdr:to>
      <xdr:col>112</xdr:col>
      <xdr:colOff>38100</xdr:colOff>
      <xdr:row>99</xdr:row>
      <xdr:rowOff>87122</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1272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103649</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66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156718</xdr:rowOff>
    </xdr:from>
    <xdr:to>
      <xdr:col>107</xdr:col>
      <xdr:colOff>101600</xdr:colOff>
      <xdr:row>99</xdr:row>
      <xdr:rowOff>86868</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0383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103395</xdr:rowOff>
    </xdr:from>
    <xdr:ext cx="313932"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77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157353</xdr:rowOff>
    </xdr:from>
    <xdr:to>
      <xdr:col>102</xdr:col>
      <xdr:colOff>165100</xdr:colOff>
      <xdr:row>99</xdr:row>
      <xdr:rowOff>87503</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9494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104030</xdr:rowOff>
    </xdr:from>
    <xdr:ext cx="313932"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88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158114</xdr:rowOff>
    </xdr:from>
    <xdr:to>
      <xdr:col>98</xdr:col>
      <xdr:colOff>38100</xdr:colOff>
      <xdr:row>99</xdr:row>
      <xdr:rowOff>88264</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8605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104791</xdr:rowOff>
    </xdr:from>
    <xdr:ext cx="313932"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99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136669</xdr:rowOff>
    </xdr:from>
    <xdr:ext cx="249299" cy="259045"/>
    <xdr:sp macro="" textlink="">
      <xdr:nvSpPr>
        <xdr:cNvPr id="936" name="前年度繰上充用金該当値テキスト">
          <a:extLst>
            <a:ext uri="{FF2B5EF4-FFF2-40B4-BE49-F238E27FC236}">
              <a16:creationId xmlns:a16="http://schemas.microsoft.com/office/drawing/2014/main" id="{00000000-0008-0000-0600-0000A8030000}"/>
            </a:ext>
          </a:extLst>
        </xdr:cNvPr>
        <xdr:cNvSpPr txBox="1"/>
      </xdr:nvSpPr>
      <xdr:spPr>
        <a:xfrm>
          <a:off x="22212300" y="1693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ぼすべての項目において昨年度から数値が増加している。特に人件費、扶助費、補助費等、普通建設事業費、災害復旧事業費の増加が大きく類似団体平均値に比べ高い水準となっている。人件費は、定員適正化計画に基づいて職員数の削減を行ってきたが、市町村合併により、飛地・離島地域を抱えたことにより地理的要因や合併後の均衡ある発展、更に災害・原子力対策により各支所に一定数の職員配置が必要であるため他団体より高いことが考えられる。また、臨時・パート職員が会計年度任用職員となったことも要因と考えられる。それにより、物件費については、昨年より減少が見られた。扶助費は、就業支援員等を配置したり、家計改善相談を行ったりとサポート体制の充実を図り、生活保護率の減少に比例して経費の減少もみられるが、県内の中でも松浦市は未だ生活保護者の割合が高い水準にあるため生活困窮者に対する経費が多額であることと、障害者等の自立支援事業に関する事業所の設立及び制度の周知が図られたことによる多様なサービスの提供に対する利用の増加や介護・訓練等の給付費の増加がみられる。補助費は、一部事務組合、水道事業への補助金が依然として多額であり、</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年度においての大幅な増加は特別定額給付金の影響によるもの。また、全体的に子供の数が減少しているが、市の独自施策である保育所入所者の第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子無料化により負担金は多額となっていることと新たな事業所を設置した事業所への奨励金や交通対策の補助金が要因と考えられる。普通建設事業費は、市内小中学校整備事業や公営住宅長寿命化事業、市民福祉総合プラザ整備事業、公民館整備事業などの大型事業により増加している。災害復旧事業費は、近年の豪雨災害等におる公共土木施設、農地農業用施設用地の復旧が増加している。その他の項目については、多少の増減は見られるが、ほぼ類似団体平均値と大きな差はなく、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年間横ばいである。毎年度約</a:t>
          </a:r>
          <a:r>
            <a:rPr kumimoji="1" lang="en-US" altLang="ja-JP" sz="1300">
              <a:latin typeface="ＭＳ Ｐゴシック" panose="020B0600070205080204" pitchFamily="50" charset="-128"/>
              <a:ea typeface="ＭＳ Ｐゴシック" panose="020B0600070205080204" pitchFamily="50" charset="-128"/>
            </a:rPr>
            <a:t>400</a:t>
          </a:r>
          <a:r>
            <a:rPr kumimoji="1" lang="ja-JP" altLang="en-US" sz="1300">
              <a:latin typeface="ＭＳ Ｐゴシック" panose="020B0600070205080204" pitchFamily="50" charset="-128"/>
              <a:ea typeface="ＭＳ Ｐゴシック" panose="020B0600070205080204" pitchFamily="50" charset="-128"/>
            </a:rPr>
            <a:t>人程度人口が減少しているのも一人当たりの経費増の要因と考えられる。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22,137
21,921
130.55
24,700,861
23,938,998
553,731
9,421,672
20,129,340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22542</xdr:rowOff>
    </xdr:from>
    <xdr:to>
      <xdr:col>24</xdr:col>
      <xdr:colOff>62865</xdr:colOff>
      <xdr:row>38</xdr:row>
      <xdr:rowOff>15113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7492"/>
          <a:ext cx="127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18940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15113</xdr:rowOff>
    </xdr:from>
    <xdr:to>
      <xdr:col>24</xdr:col>
      <xdr:colOff>152400</xdr:colOff>
      <xdr:row>38</xdr:row>
      <xdr:rowOff>15113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140669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22542</xdr:rowOff>
    </xdr:from>
    <xdr:to>
      <xdr:col>24</xdr:col>
      <xdr:colOff>152400</xdr:colOff>
      <xdr:row>31</xdr:row>
      <xdr:rowOff>22542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80454</xdr:rowOff>
    </xdr:from>
    <xdr:to>
      <xdr:col>24</xdr:col>
      <xdr:colOff>63500</xdr:colOff>
      <xdr:row>33</xdr:row>
      <xdr:rowOff>149416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738304"/>
          <a:ext cx="838200" cy="6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104093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73406</xdr:rowOff>
    </xdr:from>
    <xdr:to>
      <xdr:col>19</xdr:col>
      <xdr:colOff>177800</xdr:colOff>
      <xdr:row>33</xdr:row>
      <xdr:rowOff>80454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31256"/>
          <a:ext cx="8890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86233</xdr:rowOff>
    </xdr:from>
    <xdr:to>
      <xdr:col>20</xdr:col>
      <xdr:colOff>38100</xdr:colOff>
      <xdr:row>36</xdr:row>
      <xdr:rowOff>16383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7510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21971</xdr:rowOff>
    </xdr:from>
    <xdr:to>
      <xdr:col>15</xdr:col>
      <xdr:colOff>50800</xdr:colOff>
      <xdr:row>33</xdr:row>
      <xdr:rowOff>73406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679821"/>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2557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21971</xdr:rowOff>
    </xdr:from>
    <xdr:to>
      <xdr:col>10</xdr:col>
      <xdr:colOff>114300</xdr:colOff>
      <xdr:row>33</xdr:row>
      <xdr:rowOff>51879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679821"/>
          <a:ext cx="889000" cy="2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7891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92520</xdr:rowOff>
    </xdr:from>
    <xdr:to>
      <xdr:col>6</xdr:col>
      <xdr:colOff>38100</xdr:colOff>
      <xdr:row>36</xdr:row>
      <xdr:rowOff>22670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13797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98616</xdr:rowOff>
    </xdr:from>
    <xdr:to>
      <xdr:col>24</xdr:col>
      <xdr:colOff>114300</xdr:colOff>
      <xdr:row>34</xdr:row>
      <xdr:rowOff>28766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5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121493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07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29654</xdr:rowOff>
    </xdr:from>
    <xdr:to>
      <xdr:col>20</xdr:col>
      <xdr:colOff>38100</xdr:colOff>
      <xdr:row>33</xdr:row>
      <xdr:rowOff>131254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8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147781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6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22606</xdr:rowOff>
    </xdr:from>
    <xdr:to>
      <xdr:col>15</xdr:col>
      <xdr:colOff>101600</xdr:colOff>
      <xdr:row>33</xdr:row>
      <xdr:rowOff>124206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8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140733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5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142621</xdr:rowOff>
    </xdr:from>
    <xdr:to>
      <xdr:col>10</xdr:col>
      <xdr:colOff>165100</xdr:colOff>
      <xdr:row>33</xdr:row>
      <xdr:rowOff>72771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2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89298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04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1079</xdr:rowOff>
    </xdr:from>
    <xdr:to>
      <xdr:col>6</xdr:col>
      <xdr:colOff>38100</xdr:colOff>
      <xdr:row>33</xdr:row>
      <xdr:rowOff>102679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5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119206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3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74706</xdr:rowOff>
    </xdr:from>
    <xdr:to>
      <xdr:col>24</xdr:col>
      <xdr:colOff>62865</xdr:colOff>
      <xdr:row>58</xdr:row>
      <xdr:rowOff>58538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7206"/>
          <a:ext cx="1270" cy="135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62365</xdr:rowOff>
    </xdr:from>
    <xdr:ext cx="599010"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58538</xdr:rowOff>
    </xdr:from>
    <xdr:to>
      <xdr:col>24</xdr:col>
      <xdr:colOff>152400</xdr:colOff>
      <xdr:row>58</xdr:row>
      <xdr:rowOff>58538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0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21383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959,804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74706</xdr:rowOff>
    </xdr:from>
    <xdr:to>
      <xdr:col>24</xdr:col>
      <xdr:colOff>152400</xdr:colOff>
      <xdr:row>50</xdr:row>
      <xdr:rowOff>74706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170573</xdr:rowOff>
    </xdr:from>
    <xdr:to>
      <xdr:col>24</xdr:col>
      <xdr:colOff>63500</xdr:colOff>
      <xdr:row>57</xdr:row>
      <xdr:rowOff>159118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71773"/>
          <a:ext cx="838200" cy="15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25338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7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46911</xdr:rowOff>
    </xdr:from>
    <xdr:to>
      <xdr:col>24</xdr:col>
      <xdr:colOff>114300</xdr:colOff>
      <xdr:row>57</xdr:row>
      <xdr:rowOff>148511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122979</xdr:rowOff>
    </xdr:from>
    <xdr:to>
      <xdr:col>19</xdr:col>
      <xdr:colOff>177800</xdr:colOff>
      <xdr:row>57</xdr:row>
      <xdr:rowOff>159118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95629"/>
          <a:ext cx="889000" cy="3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53635</xdr:rowOff>
    </xdr:from>
    <xdr:to>
      <xdr:col>20</xdr:col>
      <xdr:colOff>38100</xdr:colOff>
      <xdr:row>58</xdr:row>
      <xdr:rowOff>155235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146362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09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122979</xdr:rowOff>
    </xdr:from>
    <xdr:to>
      <xdr:col>15</xdr:col>
      <xdr:colOff>50800</xdr:colOff>
      <xdr:row>57</xdr:row>
      <xdr:rowOff>129284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95629"/>
          <a:ext cx="889000" cy="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73656</xdr:rowOff>
    </xdr:from>
    <xdr:to>
      <xdr:col>15</xdr:col>
      <xdr:colOff>101600</xdr:colOff>
      <xdr:row>59</xdr:row>
      <xdr:rowOff>3806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1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166383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1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129284</xdr:rowOff>
    </xdr:from>
    <xdr:to>
      <xdr:col>10</xdr:col>
      <xdr:colOff>114300</xdr:colOff>
      <xdr:row>58</xdr:row>
      <xdr:rowOff>4999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01934"/>
          <a:ext cx="889000" cy="4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74802</xdr:rowOff>
    </xdr:from>
    <xdr:to>
      <xdr:col>10</xdr:col>
      <xdr:colOff>165100</xdr:colOff>
      <xdr:row>59</xdr:row>
      <xdr:rowOff>4952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167529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1011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79988</xdr:rowOff>
    </xdr:from>
    <xdr:to>
      <xdr:col>6</xdr:col>
      <xdr:colOff>38100</xdr:colOff>
      <xdr:row>59</xdr:row>
      <xdr:rowOff>10138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1265</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11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119773</xdr:rowOff>
    </xdr:from>
    <xdr:to>
      <xdr:col>24</xdr:col>
      <xdr:colOff>114300</xdr:colOff>
      <xdr:row>57</xdr:row>
      <xdr:rowOff>49923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2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142650</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7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108318</xdr:rowOff>
    </xdr:from>
    <xdr:to>
      <xdr:col>20</xdr:col>
      <xdr:colOff>38100</xdr:colOff>
      <xdr:row>58</xdr:row>
      <xdr:rowOff>38468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8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54995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65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72179</xdr:rowOff>
    </xdr:from>
    <xdr:to>
      <xdr:col>15</xdr:col>
      <xdr:colOff>101600</xdr:colOff>
      <xdr:row>58</xdr:row>
      <xdr:rowOff>2329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4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18856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20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78484</xdr:rowOff>
    </xdr:from>
    <xdr:to>
      <xdr:col>10</xdr:col>
      <xdr:colOff>165100</xdr:colOff>
      <xdr:row>58</xdr:row>
      <xdr:rowOff>8634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5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25161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62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125649</xdr:rowOff>
    </xdr:from>
    <xdr:to>
      <xdr:col>6</xdr:col>
      <xdr:colOff>38100</xdr:colOff>
      <xdr:row>58</xdr:row>
      <xdr:rowOff>55799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9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72326</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73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23256</xdr:rowOff>
    </xdr:from>
    <xdr:to>
      <xdr:col>24</xdr:col>
      <xdr:colOff>62865</xdr:colOff>
      <xdr:row>78</xdr:row>
      <xdr:rowOff>42033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96206"/>
          <a:ext cx="1270" cy="121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45860</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42033</xdr:rowOff>
    </xdr:from>
    <xdr:to>
      <xdr:col>24</xdr:col>
      <xdr:colOff>152400</xdr:colOff>
      <xdr:row>78</xdr:row>
      <xdr:rowOff>42033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141383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23256</xdr:rowOff>
    </xdr:from>
    <xdr:to>
      <xdr:col>24</xdr:col>
      <xdr:colOff>152400</xdr:colOff>
      <xdr:row>71</xdr:row>
      <xdr:rowOff>23256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9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143801</xdr:rowOff>
    </xdr:from>
    <xdr:to>
      <xdr:col>24</xdr:col>
      <xdr:colOff>63500</xdr:colOff>
      <xdr:row>74</xdr:row>
      <xdr:rowOff>104610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59651"/>
          <a:ext cx="838200" cy="13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4554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347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26127</xdr:rowOff>
    </xdr:from>
    <xdr:to>
      <xdr:col>24</xdr:col>
      <xdr:colOff>114300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43080</xdr:rowOff>
    </xdr:from>
    <xdr:to>
      <xdr:col>19</xdr:col>
      <xdr:colOff>177800</xdr:colOff>
      <xdr:row>74</xdr:row>
      <xdr:rowOff>104610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730380"/>
          <a:ext cx="889000" cy="6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40798</xdr:rowOff>
    </xdr:from>
    <xdr:to>
      <xdr:col>20</xdr:col>
      <xdr:colOff>38100</xdr:colOff>
      <xdr:row>76</xdr:row>
      <xdr:rowOff>142398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133525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43080</xdr:rowOff>
    </xdr:from>
    <xdr:to>
      <xdr:col>15</xdr:col>
      <xdr:colOff>50800</xdr:colOff>
      <xdr:row>75</xdr:row>
      <xdr:rowOff>4634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730380"/>
          <a:ext cx="889000" cy="13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63946</xdr:rowOff>
    </xdr:from>
    <xdr:to>
      <xdr:col>15</xdr:col>
      <xdr:colOff>101600</xdr:colOff>
      <xdr:row>76</xdr:row>
      <xdr:rowOff>165546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156673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4634</xdr:rowOff>
    </xdr:from>
    <xdr:to>
      <xdr:col>10</xdr:col>
      <xdr:colOff>114300</xdr:colOff>
      <xdr:row>75</xdr:row>
      <xdr:rowOff>19863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863384"/>
          <a:ext cx="889000" cy="1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73740</xdr:rowOff>
    </xdr:from>
    <xdr:to>
      <xdr:col>10</xdr:col>
      <xdr:colOff>165100</xdr:colOff>
      <xdr:row>77</xdr:row>
      <xdr:rowOff>3890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166467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80090</xdr:rowOff>
    </xdr:from>
    <xdr:to>
      <xdr:col>6</xdr:col>
      <xdr:colOff>38100</xdr:colOff>
      <xdr:row>77</xdr:row>
      <xdr:rowOff>10240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1367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0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93001</xdr:rowOff>
    </xdr:from>
    <xdr:to>
      <xdr:col>24</xdr:col>
      <xdr:colOff>114300</xdr:colOff>
      <xdr:row>74</xdr:row>
      <xdr:rowOff>23151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0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115878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60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53810</xdr:rowOff>
    </xdr:from>
    <xdr:to>
      <xdr:col>20</xdr:col>
      <xdr:colOff>38100</xdr:colOff>
      <xdr:row>74</xdr:row>
      <xdr:rowOff>155410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487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16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163730</xdr:rowOff>
    </xdr:from>
    <xdr:to>
      <xdr:col>15</xdr:col>
      <xdr:colOff>101600</xdr:colOff>
      <xdr:row>74</xdr:row>
      <xdr:rowOff>93880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67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110407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454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125284</xdr:rowOff>
    </xdr:from>
    <xdr:to>
      <xdr:col>10</xdr:col>
      <xdr:colOff>165100</xdr:colOff>
      <xdr:row>75</xdr:row>
      <xdr:rowOff>55434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1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71961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587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140513</xdr:rowOff>
    </xdr:from>
    <xdr:to>
      <xdr:col>6</xdr:col>
      <xdr:colOff>38100</xdr:colOff>
      <xdr:row>75</xdr:row>
      <xdr:rowOff>70663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82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87190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0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39072</xdr:rowOff>
    </xdr:from>
    <xdr:to>
      <xdr:col>24</xdr:col>
      <xdr:colOff>62865</xdr:colOff>
      <xdr:row>98</xdr:row>
      <xdr:rowOff>33282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69572"/>
          <a:ext cx="1270" cy="13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37109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33282</xdr:rowOff>
    </xdr:from>
    <xdr:to>
      <xdr:col>24</xdr:col>
      <xdr:colOff>152400</xdr:colOff>
      <xdr:row>98</xdr:row>
      <xdr:rowOff>33282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3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157199</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39072</xdr:rowOff>
    </xdr:from>
    <xdr:to>
      <xdr:col>24</xdr:col>
      <xdr:colOff>152400</xdr:colOff>
      <xdr:row>90</xdr:row>
      <xdr:rowOff>39072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6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62923</xdr:rowOff>
    </xdr:from>
    <xdr:to>
      <xdr:col>24</xdr:col>
      <xdr:colOff>63500</xdr:colOff>
      <xdr:row>95</xdr:row>
      <xdr:rowOff>88570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350673"/>
          <a:ext cx="838200" cy="2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91744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79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113317</xdr:rowOff>
    </xdr:from>
    <xdr:to>
      <xdr:col>24</xdr:col>
      <xdr:colOff>114300</xdr:colOff>
      <xdr:row>96</xdr:row>
      <xdr:rowOff>43467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136119</xdr:rowOff>
    </xdr:from>
    <xdr:to>
      <xdr:col>19</xdr:col>
      <xdr:colOff>177800</xdr:colOff>
      <xdr:row>95</xdr:row>
      <xdr:rowOff>88570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252419"/>
          <a:ext cx="889000" cy="12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128197</xdr:rowOff>
    </xdr:from>
    <xdr:to>
      <xdr:col>20</xdr:col>
      <xdr:colOff>38100</xdr:colOff>
      <xdr:row>96</xdr:row>
      <xdr:rowOff>58347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1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49474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0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136119</xdr:rowOff>
    </xdr:from>
    <xdr:to>
      <xdr:col>15</xdr:col>
      <xdr:colOff>50800</xdr:colOff>
      <xdr:row>94</xdr:row>
      <xdr:rowOff>158924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252419"/>
          <a:ext cx="889000" cy="2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154225</xdr:rowOff>
    </xdr:from>
    <xdr:to>
      <xdr:col>15</xdr:col>
      <xdr:colOff>101600</xdr:colOff>
      <xdr:row>96</xdr:row>
      <xdr:rowOff>84375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75502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3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154820</xdr:rowOff>
    </xdr:from>
    <xdr:to>
      <xdr:col>10</xdr:col>
      <xdr:colOff>114300</xdr:colOff>
      <xdr:row>94</xdr:row>
      <xdr:rowOff>158924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271120"/>
          <a:ext cx="889000" cy="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152843</xdr:rowOff>
    </xdr:from>
    <xdr:to>
      <xdr:col>10</xdr:col>
      <xdr:colOff>165100</xdr:colOff>
      <xdr:row>96</xdr:row>
      <xdr:rowOff>82993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74120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3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150774</xdr:rowOff>
    </xdr:from>
    <xdr:to>
      <xdr:col>6</xdr:col>
      <xdr:colOff>38100</xdr:colOff>
      <xdr:row>96</xdr:row>
      <xdr:rowOff>80924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72051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12123</xdr:rowOff>
    </xdr:from>
    <xdr:to>
      <xdr:col>24</xdr:col>
      <xdr:colOff>114300</xdr:colOff>
      <xdr:row>95</xdr:row>
      <xdr:rowOff>113723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29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35000</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15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37770</xdr:rowOff>
    </xdr:from>
    <xdr:to>
      <xdr:col>20</xdr:col>
      <xdr:colOff>38100</xdr:colOff>
      <xdr:row>95</xdr:row>
      <xdr:rowOff>139370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32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155897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10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85319</xdr:rowOff>
    </xdr:from>
    <xdr:to>
      <xdr:col>15</xdr:col>
      <xdr:colOff>101600</xdr:colOff>
      <xdr:row>95</xdr:row>
      <xdr:rowOff>15469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20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31996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97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108124</xdr:rowOff>
    </xdr:from>
    <xdr:to>
      <xdr:col>10</xdr:col>
      <xdr:colOff>165100</xdr:colOff>
      <xdr:row>95</xdr:row>
      <xdr:rowOff>38274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2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54801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99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104020</xdr:rowOff>
    </xdr:from>
    <xdr:to>
      <xdr:col>6</xdr:col>
      <xdr:colOff>38100</xdr:colOff>
      <xdr:row>95</xdr:row>
      <xdr:rowOff>34170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22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50697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599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110308</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53808"/>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56985</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110308</xdr:rowOff>
    </xdr:from>
    <xdr:to>
      <xdr:col>55</xdr:col>
      <xdr:colOff>88900</xdr:colOff>
      <xdr:row>30</xdr:row>
      <xdr:rowOff>110308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69161</xdr:rowOff>
    </xdr:from>
    <xdr:to>
      <xdr:col>55</xdr:col>
      <xdr:colOff>0</xdr:colOff>
      <xdr:row>38</xdr:row>
      <xdr:rowOff>83203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584261"/>
          <a:ext cx="8382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9560</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53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158133</xdr:rowOff>
    </xdr:from>
    <xdr:to>
      <xdr:col>55</xdr:col>
      <xdr:colOff>50800</xdr:colOff>
      <xdr:row>38</xdr:row>
      <xdr:rowOff>88283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83203</xdr:rowOff>
    </xdr:from>
    <xdr:to>
      <xdr:col>50</xdr:col>
      <xdr:colOff>114300</xdr:colOff>
      <xdr:row>38</xdr:row>
      <xdr:rowOff>86469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59830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154541</xdr:rowOff>
    </xdr:from>
    <xdr:to>
      <xdr:col>50</xdr:col>
      <xdr:colOff>165100</xdr:colOff>
      <xdr:row>38</xdr:row>
      <xdr:rowOff>84691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101218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86469</xdr:rowOff>
    </xdr:from>
    <xdr:to>
      <xdr:col>45</xdr:col>
      <xdr:colOff>177800</xdr:colOff>
      <xdr:row>38</xdr:row>
      <xdr:rowOff>90061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601569"/>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156500</xdr:rowOff>
    </xdr:from>
    <xdr:to>
      <xdr:col>46</xdr:col>
      <xdr:colOff>38100</xdr:colOff>
      <xdr:row>38</xdr:row>
      <xdr:rowOff>86651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103177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90061</xdr:rowOff>
    </xdr:from>
    <xdr:to>
      <xdr:col>41</xdr:col>
      <xdr:colOff>50800</xdr:colOff>
      <xdr:row>38</xdr:row>
      <xdr:rowOff>92673</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605161"/>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142458</xdr:rowOff>
    </xdr:from>
    <xdr:to>
      <xdr:col>41</xdr:col>
      <xdr:colOff>101600</xdr:colOff>
      <xdr:row>38</xdr:row>
      <xdr:rowOff>72608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89135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142131</xdr:rowOff>
    </xdr:from>
    <xdr:to>
      <xdr:col>36</xdr:col>
      <xdr:colOff>165100</xdr:colOff>
      <xdr:row>38</xdr:row>
      <xdr:rowOff>72281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88808</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18361</xdr:rowOff>
    </xdr:from>
    <xdr:to>
      <xdr:col>55</xdr:col>
      <xdr:colOff>50800</xdr:colOff>
      <xdr:row>38</xdr:row>
      <xdr:rowOff>119961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3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168238</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11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32403</xdr:rowOff>
    </xdr:from>
    <xdr:to>
      <xdr:col>50</xdr:col>
      <xdr:colOff>165100</xdr:colOff>
      <xdr:row>38</xdr:row>
      <xdr:rowOff>134003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4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125130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40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35669</xdr:rowOff>
    </xdr:from>
    <xdr:to>
      <xdr:col>46</xdr:col>
      <xdr:colOff>38100</xdr:colOff>
      <xdr:row>38</xdr:row>
      <xdr:rowOff>137269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5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128396</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43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39261</xdr:rowOff>
    </xdr:from>
    <xdr:to>
      <xdr:col>41</xdr:col>
      <xdr:colOff>101600</xdr:colOff>
      <xdr:row>38</xdr:row>
      <xdr:rowOff>140861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5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131988</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47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41873</xdr:rowOff>
    </xdr:from>
    <xdr:to>
      <xdr:col>36</xdr:col>
      <xdr:colOff>165100</xdr:colOff>
      <xdr:row>38</xdr:row>
      <xdr:rowOff>143473</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5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134600</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649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123712</xdr:rowOff>
    </xdr:from>
    <xdr:to>
      <xdr:col>54</xdr:col>
      <xdr:colOff>189865</xdr:colOff>
      <xdr:row>58</xdr:row>
      <xdr:rowOff>101322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67662"/>
          <a:ext cx="1270" cy="117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105149</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101322</xdr:rowOff>
    </xdr:from>
    <xdr:to>
      <xdr:col>55</xdr:col>
      <xdr:colOff>88900</xdr:colOff>
      <xdr:row>58</xdr:row>
      <xdr:rowOff>101322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70389</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265,997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123712</xdr:rowOff>
    </xdr:from>
    <xdr:to>
      <xdr:col>55</xdr:col>
      <xdr:colOff>88900</xdr:colOff>
      <xdr:row>51</xdr:row>
      <xdr:rowOff>123712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6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34635</xdr:rowOff>
    </xdr:from>
    <xdr:to>
      <xdr:col>55</xdr:col>
      <xdr:colOff>0</xdr:colOff>
      <xdr:row>57</xdr:row>
      <xdr:rowOff>105305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807285"/>
          <a:ext cx="838200" cy="7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63715</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3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85288</xdr:rowOff>
    </xdr:from>
    <xdr:to>
      <xdr:col>55</xdr:col>
      <xdr:colOff>50800</xdr:colOff>
      <xdr:row>58</xdr:row>
      <xdr:rowOff>15438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92444</xdr:rowOff>
    </xdr:from>
    <xdr:to>
      <xdr:col>50</xdr:col>
      <xdr:colOff>114300</xdr:colOff>
      <xdr:row>57</xdr:row>
      <xdr:rowOff>105305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865094"/>
          <a:ext cx="889000" cy="1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98588</xdr:rowOff>
    </xdr:from>
    <xdr:to>
      <xdr:col>50</xdr:col>
      <xdr:colOff>165100</xdr:colOff>
      <xdr:row>58</xdr:row>
      <xdr:rowOff>28738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19865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6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45581</xdr:rowOff>
    </xdr:from>
    <xdr:to>
      <xdr:col>45</xdr:col>
      <xdr:colOff>177800</xdr:colOff>
      <xdr:row>57</xdr:row>
      <xdr:rowOff>92444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818231"/>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95228</xdr:rowOff>
    </xdr:from>
    <xdr:to>
      <xdr:col>46</xdr:col>
      <xdr:colOff>38100</xdr:colOff>
      <xdr:row>58</xdr:row>
      <xdr:rowOff>25378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16505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6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44607</xdr:rowOff>
    </xdr:from>
    <xdr:to>
      <xdr:col>41</xdr:col>
      <xdr:colOff>50800</xdr:colOff>
      <xdr:row>57</xdr:row>
      <xdr:rowOff>45581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817257"/>
          <a:ext cx="889000" cy="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98853</xdr:rowOff>
    </xdr:from>
    <xdr:to>
      <xdr:col>41</xdr:col>
      <xdr:colOff>101600</xdr:colOff>
      <xdr:row>58</xdr:row>
      <xdr:rowOff>29003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7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20130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96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109579</xdr:rowOff>
    </xdr:from>
    <xdr:to>
      <xdr:col>36</xdr:col>
      <xdr:colOff>165100</xdr:colOff>
      <xdr:row>58</xdr:row>
      <xdr:rowOff>39729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8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30856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97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155285</xdr:rowOff>
    </xdr:from>
    <xdr:to>
      <xdr:col>55</xdr:col>
      <xdr:colOff>50800</xdr:colOff>
      <xdr:row>57</xdr:row>
      <xdr:rowOff>85435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75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6712</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60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54505</xdr:rowOff>
    </xdr:from>
    <xdr:to>
      <xdr:col>50</xdr:col>
      <xdr:colOff>165100</xdr:colOff>
      <xdr:row>57</xdr:row>
      <xdr:rowOff>156105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2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1182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60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41644</xdr:rowOff>
    </xdr:from>
    <xdr:to>
      <xdr:col>46</xdr:col>
      <xdr:colOff>38100</xdr:colOff>
      <xdr:row>57</xdr:row>
      <xdr:rowOff>143244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1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159771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58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166231</xdr:rowOff>
    </xdr:from>
    <xdr:to>
      <xdr:col>41</xdr:col>
      <xdr:colOff>101600</xdr:colOff>
      <xdr:row>57</xdr:row>
      <xdr:rowOff>96381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76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112908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54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165257</xdr:rowOff>
    </xdr:from>
    <xdr:to>
      <xdr:col>36</xdr:col>
      <xdr:colOff>165100</xdr:colOff>
      <xdr:row>57</xdr:row>
      <xdr:rowOff>95407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76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111934</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54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99661</xdr:rowOff>
    </xdr:from>
    <xdr:to>
      <xdr:col>54</xdr:col>
      <xdr:colOff>189865</xdr:colOff>
      <xdr:row>78</xdr:row>
      <xdr:rowOff>1780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01161"/>
          <a:ext cx="1270" cy="1273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5607</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3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1780</xdr:rowOff>
    </xdr:from>
    <xdr:to>
      <xdr:col>55</xdr:col>
      <xdr:colOff>88900</xdr:colOff>
      <xdr:row>78</xdr:row>
      <xdr:rowOff>1780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37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46338</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7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99661</xdr:rowOff>
    </xdr:from>
    <xdr:to>
      <xdr:col>55</xdr:col>
      <xdr:colOff>88900</xdr:colOff>
      <xdr:row>70</xdr:row>
      <xdr:rowOff>99661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45774</xdr:rowOff>
    </xdr:from>
    <xdr:to>
      <xdr:col>55</xdr:col>
      <xdr:colOff>0</xdr:colOff>
      <xdr:row>77</xdr:row>
      <xdr:rowOff>14576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075974"/>
          <a:ext cx="838200" cy="14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110509</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40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132082</xdr:rowOff>
    </xdr:from>
    <xdr:to>
      <xdr:col>55</xdr:col>
      <xdr:colOff>50800</xdr:colOff>
      <xdr:row>77</xdr:row>
      <xdr:rowOff>62232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1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14576</xdr:rowOff>
    </xdr:from>
    <xdr:to>
      <xdr:col>50</xdr:col>
      <xdr:colOff>114300</xdr:colOff>
      <xdr:row>77</xdr:row>
      <xdr:rowOff>51101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216226"/>
          <a:ext cx="889000" cy="3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22298</xdr:rowOff>
    </xdr:from>
    <xdr:to>
      <xdr:col>50</xdr:col>
      <xdr:colOff>165100</xdr:colOff>
      <xdr:row>77</xdr:row>
      <xdr:rowOff>123898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2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1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51101</xdr:rowOff>
    </xdr:from>
    <xdr:to>
      <xdr:col>45</xdr:col>
      <xdr:colOff>177800</xdr:colOff>
      <xdr:row>77</xdr:row>
      <xdr:rowOff>65897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252751"/>
          <a:ext cx="889000" cy="1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36705</xdr:rowOff>
    </xdr:from>
    <xdr:to>
      <xdr:col>46</xdr:col>
      <xdr:colOff>38100</xdr:colOff>
      <xdr:row>77</xdr:row>
      <xdr:rowOff>138305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129432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3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131327</xdr:rowOff>
    </xdr:from>
    <xdr:to>
      <xdr:col>41</xdr:col>
      <xdr:colOff>50800</xdr:colOff>
      <xdr:row>77</xdr:row>
      <xdr:rowOff>65897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161527"/>
          <a:ext cx="889000" cy="10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38351</xdr:rowOff>
    </xdr:from>
    <xdr:to>
      <xdr:col>41</xdr:col>
      <xdr:colOff>101600</xdr:colOff>
      <xdr:row>77</xdr:row>
      <xdr:rowOff>139951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4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131078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33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47072</xdr:rowOff>
    </xdr:from>
    <xdr:to>
      <xdr:col>36</xdr:col>
      <xdr:colOff>165100</xdr:colOff>
      <xdr:row>77</xdr:row>
      <xdr:rowOff>148672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139799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34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166424</xdr:rowOff>
    </xdr:from>
    <xdr:to>
      <xdr:col>55</xdr:col>
      <xdr:colOff>50800</xdr:colOff>
      <xdr:row>76</xdr:row>
      <xdr:rowOff>96574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02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17851</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87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135226</xdr:rowOff>
    </xdr:from>
    <xdr:to>
      <xdr:col>50</xdr:col>
      <xdr:colOff>165100</xdr:colOff>
      <xdr:row>77</xdr:row>
      <xdr:rowOff>65376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16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81903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94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301</xdr:rowOff>
    </xdr:from>
    <xdr:to>
      <xdr:col>46</xdr:col>
      <xdr:colOff>38100</xdr:colOff>
      <xdr:row>77</xdr:row>
      <xdr:rowOff>101901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0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118428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97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15097</xdr:rowOff>
    </xdr:from>
    <xdr:to>
      <xdr:col>41</xdr:col>
      <xdr:colOff>101600</xdr:colOff>
      <xdr:row>77</xdr:row>
      <xdr:rowOff>116697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1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133224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99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80527</xdr:rowOff>
    </xdr:from>
    <xdr:to>
      <xdr:col>36</xdr:col>
      <xdr:colOff>165100</xdr:colOff>
      <xdr:row>77</xdr:row>
      <xdr:rowOff>10677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1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27205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88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22330</xdr:rowOff>
    </xdr:from>
    <xdr:to>
      <xdr:col>54</xdr:col>
      <xdr:colOff>189865</xdr:colOff>
      <xdr:row>98</xdr:row>
      <xdr:rowOff>57600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52830"/>
          <a:ext cx="1270" cy="140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61427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8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57600</xdr:rowOff>
    </xdr:from>
    <xdr:to>
      <xdr:col>55</xdr:col>
      <xdr:colOff>88900</xdr:colOff>
      <xdr:row>98</xdr:row>
      <xdr:rowOff>57600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85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140457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148,782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22330</xdr:rowOff>
    </xdr:from>
    <xdr:to>
      <xdr:col>55</xdr:col>
      <xdr:colOff>88900</xdr:colOff>
      <xdr:row>90</xdr:row>
      <xdr:rowOff>22330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19424</xdr:rowOff>
    </xdr:from>
    <xdr:to>
      <xdr:col>55</xdr:col>
      <xdr:colOff>0</xdr:colOff>
      <xdr:row>95</xdr:row>
      <xdr:rowOff>25183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307174"/>
          <a:ext cx="838200" cy="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62972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350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84545</xdr:rowOff>
    </xdr:from>
    <xdr:to>
      <xdr:col>55</xdr:col>
      <xdr:colOff>50800</xdr:colOff>
      <xdr:row>96</xdr:row>
      <xdr:rowOff>14695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37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25183</xdr:rowOff>
    </xdr:from>
    <xdr:to>
      <xdr:col>50</xdr:col>
      <xdr:colOff>114300</xdr:colOff>
      <xdr:row>95</xdr:row>
      <xdr:rowOff>136368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312933"/>
          <a:ext cx="889000" cy="11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141838</xdr:rowOff>
    </xdr:from>
    <xdr:to>
      <xdr:col>50</xdr:col>
      <xdr:colOff>165100</xdr:colOff>
      <xdr:row>96</xdr:row>
      <xdr:rowOff>71988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4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63115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52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99489</xdr:rowOff>
    </xdr:from>
    <xdr:to>
      <xdr:col>45</xdr:col>
      <xdr:colOff>177800</xdr:colOff>
      <xdr:row>95</xdr:row>
      <xdr:rowOff>136368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387239"/>
          <a:ext cx="889000" cy="3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130876</xdr:rowOff>
    </xdr:from>
    <xdr:to>
      <xdr:col>46</xdr:col>
      <xdr:colOff>38100</xdr:colOff>
      <xdr:row>96</xdr:row>
      <xdr:rowOff>61026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41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52153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51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144120</xdr:rowOff>
    </xdr:from>
    <xdr:to>
      <xdr:col>41</xdr:col>
      <xdr:colOff>50800</xdr:colOff>
      <xdr:row>95</xdr:row>
      <xdr:rowOff>99489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260420"/>
          <a:ext cx="889000" cy="12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125901</xdr:rowOff>
    </xdr:from>
    <xdr:to>
      <xdr:col>41</xdr:col>
      <xdr:colOff>101600</xdr:colOff>
      <xdr:row>96</xdr:row>
      <xdr:rowOff>56051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4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47178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0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150851</xdr:rowOff>
    </xdr:from>
    <xdr:to>
      <xdr:col>36</xdr:col>
      <xdr:colOff>165100</xdr:colOff>
      <xdr:row>96</xdr:row>
      <xdr:rowOff>81001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43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72128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3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140074</xdr:rowOff>
    </xdr:from>
    <xdr:to>
      <xdr:col>55</xdr:col>
      <xdr:colOff>50800</xdr:colOff>
      <xdr:row>95</xdr:row>
      <xdr:rowOff>70224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25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162951</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10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145833</xdr:rowOff>
    </xdr:from>
    <xdr:to>
      <xdr:col>50</xdr:col>
      <xdr:colOff>165100</xdr:colOff>
      <xdr:row>95</xdr:row>
      <xdr:rowOff>75983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26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92510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03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85568</xdr:rowOff>
    </xdr:from>
    <xdr:to>
      <xdr:col>46</xdr:col>
      <xdr:colOff>38100</xdr:colOff>
      <xdr:row>96</xdr:row>
      <xdr:rowOff>15718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37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32245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14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48689</xdr:rowOff>
    </xdr:from>
    <xdr:to>
      <xdr:col>41</xdr:col>
      <xdr:colOff>101600</xdr:colOff>
      <xdr:row>95</xdr:row>
      <xdr:rowOff>150289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33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166816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11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93320</xdr:rowOff>
    </xdr:from>
    <xdr:to>
      <xdr:col>36</xdr:col>
      <xdr:colOff>165100</xdr:colOff>
      <xdr:row>95</xdr:row>
      <xdr:rowOff>23470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20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39997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598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35981</xdr:rowOff>
    </xdr:from>
    <xdr:to>
      <xdr:col>85</xdr:col>
      <xdr:colOff>126364</xdr:colOff>
      <xdr:row>38</xdr:row>
      <xdr:rowOff>82419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79481"/>
          <a:ext cx="1269" cy="1418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86246</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82419</xdr:rowOff>
    </xdr:from>
    <xdr:to>
      <xdr:col>86</xdr:col>
      <xdr:colOff>25400</xdr:colOff>
      <xdr:row>38</xdr:row>
      <xdr:rowOff>82419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9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154108</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35981</xdr:rowOff>
    </xdr:from>
    <xdr:to>
      <xdr:col>86</xdr:col>
      <xdr:colOff>25400</xdr:colOff>
      <xdr:row>30</xdr:row>
      <xdr:rowOff>35981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7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105639</xdr:rowOff>
    </xdr:from>
    <xdr:to>
      <xdr:col>85</xdr:col>
      <xdr:colOff>127000</xdr:colOff>
      <xdr:row>36</xdr:row>
      <xdr:rowOff>120971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106389"/>
          <a:ext cx="838200" cy="18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92816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26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114389</xdr:rowOff>
    </xdr:from>
    <xdr:to>
      <xdr:col>85</xdr:col>
      <xdr:colOff>177800</xdr:colOff>
      <xdr:row>37</xdr:row>
      <xdr:rowOff>44539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99581</xdr:rowOff>
    </xdr:from>
    <xdr:to>
      <xdr:col>81</xdr:col>
      <xdr:colOff>50800</xdr:colOff>
      <xdr:row>36</xdr:row>
      <xdr:rowOff>120971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271781"/>
          <a:ext cx="889000" cy="2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155618</xdr:rowOff>
    </xdr:from>
    <xdr:to>
      <xdr:col>81</xdr:col>
      <xdr:colOff>101600</xdr:colOff>
      <xdr:row>37</xdr:row>
      <xdr:rowOff>85768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32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76895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42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8026</xdr:rowOff>
    </xdr:from>
    <xdr:to>
      <xdr:col>76</xdr:col>
      <xdr:colOff>114300</xdr:colOff>
      <xdr:row>36</xdr:row>
      <xdr:rowOff>99581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180226"/>
          <a:ext cx="889000" cy="9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158950</xdr:rowOff>
    </xdr:from>
    <xdr:to>
      <xdr:col>76</xdr:col>
      <xdr:colOff>165100</xdr:colOff>
      <xdr:row>37</xdr:row>
      <xdr:rowOff>89100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3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80227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42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131176</xdr:rowOff>
    </xdr:from>
    <xdr:to>
      <xdr:col>71</xdr:col>
      <xdr:colOff>177800</xdr:colOff>
      <xdr:row>36</xdr:row>
      <xdr:rowOff>8026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131926"/>
          <a:ext cx="889000" cy="4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1052</xdr:rowOff>
    </xdr:from>
    <xdr:to>
      <xdr:col>72</xdr:col>
      <xdr:colOff>38100</xdr:colOff>
      <xdr:row>37</xdr:row>
      <xdr:rowOff>102652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93779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43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169759</xdr:rowOff>
    </xdr:from>
    <xdr:to>
      <xdr:col>67</xdr:col>
      <xdr:colOff>101600</xdr:colOff>
      <xdr:row>37</xdr:row>
      <xdr:rowOff>99909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91036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43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54839</xdr:rowOff>
    </xdr:from>
    <xdr:to>
      <xdr:col>85</xdr:col>
      <xdr:colOff>177800</xdr:colOff>
      <xdr:row>35</xdr:row>
      <xdr:rowOff>156439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05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77716</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90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70171</xdr:rowOff>
    </xdr:from>
    <xdr:to>
      <xdr:col>81</xdr:col>
      <xdr:colOff>101600</xdr:colOff>
      <xdr:row>37</xdr:row>
      <xdr:rowOff>321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24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16848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01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48781</xdr:rowOff>
    </xdr:from>
    <xdr:to>
      <xdr:col>76</xdr:col>
      <xdr:colOff>165100</xdr:colOff>
      <xdr:row>36</xdr:row>
      <xdr:rowOff>150381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22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166908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99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128676</xdr:rowOff>
    </xdr:from>
    <xdr:to>
      <xdr:col>72</xdr:col>
      <xdr:colOff>38100</xdr:colOff>
      <xdr:row>36</xdr:row>
      <xdr:rowOff>58826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1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75353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90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80376</xdr:rowOff>
    </xdr:from>
    <xdr:to>
      <xdr:col>67</xdr:col>
      <xdr:colOff>101600</xdr:colOff>
      <xdr:row>36</xdr:row>
      <xdr:rowOff>10526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08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27053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85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111407</xdr:rowOff>
    </xdr:from>
    <xdr:to>
      <xdr:col>85</xdr:col>
      <xdr:colOff>126364</xdr:colOff>
      <xdr:row>58</xdr:row>
      <xdr:rowOff>21689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83907"/>
          <a:ext cx="1269" cy="128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25516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21689</xdr:rowOff>
    </xdr:from>
    <xdr:to>
      <xdr:col>86</xdr:col>
      <xdr:colOff>25400</xdr:colOff>
      <xdr:row>58</xdr:row>
      <xdr:rowOff>21689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58084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5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111407</xdr:rowOff>
    </xdr:from>
    <xdr:to>
      <xdr:col>86</xdr:col>
      <xdr:colOff>25400</xdr:colOff>
      <xdr:row>50</xdr:row>
      <xdr:rowOff>111407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8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67485</xdr:rowOff>
    </xdr:from>
    <xdr:to>
      <xdr:col>85</xdr:col>
      <xdr:colOff>127000</xdr:colOff>
      <xdr:row>55</xdr:row>
      <xdr:rowOff>76096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325785"/>
          <a:ext cx="838200" cy="18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118252</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548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139825</xdr:rowOff>
    </xdr:from>
    <xdr:to>
      <xdr:col>85</xdr:col>
      <xdr:colOff>177800</xdr:colOff>
      <xdr:row>56</xdr:row>
      <xdr:rowOff>69975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76096</xdr:rowOff>
    </xdr:from>
    <xdr:to>
      <xdr:col>81</xdr:col>
      <xdr:colOff>50800</xdr:colOff>
      <xdr:row>56</xdr:row>
      <xdr:rowOff>12545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505846"/>
          <a:ext cx="889000" cy="10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195</xdr:rowOff>
    </xdr:from>
    <xdr:to>
      <xdr:col>81</xdr:col>
      <xdr:colOff>101600</xdr:colOff>
      <xdr:row>56</xdr:row>
      <xdr:rowOff>101795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92922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69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18268</xdr:rowOff>
    </xdr:from>
    <xdr:to>
      <xdr:col>76</xdr:col>
      <xdr:colOff>114300</xdr:colOff>
      <xdr:row>56</xdr:row>
      <xdr:rowOff>12545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448018"/>
          <a:ext cx="889000" cy="16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51950</xdr:rowOff>
    </xdr:from>
    <xdr:to>
      <xdr:col>76</xdr:col>
      <xdr:colOff>165100</xdr:colOff>
      <xdr:row>56</xdr:row>
      <xdr:rowOff>153550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144677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74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18268</xdr:rowOff>
    </xdr:from>
    <xdr:to>
      <xdr:col>71</xdr:col>
      <xdr:colOff>177800</xdr:colOff>
      <xdr:row>56</xdr:row>
      <xdr:rowOff>37043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448018"/>
          <a:ext cx="889000" cy="19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47402</xdr:rowOff>
    </xdr:from>
    <xdr:to>
      <xdr:col>72</xdr:col>
      <xdr:colOff>38100</xdr:colOff>
      <xdr:row>56</xdr:row>
      <xdr:rowOff>149002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140129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51013</xdr:rowOff>
    </xdr:from>
    <xdr:to>
      <xdr:col>67</xdr:col>
      <xdr:colOff>101600</xdr:colOff>
      <xdr:row>56</xdr:row>
      <xdr:rowOff>152613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143740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16685</xdr:rowOff>
    </xdr:from>
    <xdr:to>
      <xdr:col>85</xdr:col>
      <xdr:colOff>177800</xdr:colOff>
      <xdr:row>54</xdr:row>
      <xdr:rowOff>118285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27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39562</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126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25296</xdr:rowOff>
    </xdr:from>
    <xdr:to>
      <xdr:col>81</xdr:col>
      <xdr:colOff>101600</xdr:colOff>
      <xdr:row>55</xdr:row>
      <xdr:rowOff>126896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45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143423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23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133195</xdr:rowOff>
    </xdr:from>
    <xdr:to>
      <xdr:col>76</xdr:col>
      <xdr:colOff>165100</xdr:colOff>
      <xdr:row>56</xdr:row>
      <xdr:rowOff>63345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56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79872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33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138918</xdr:rowOff>
    </xdr:from>
    <xdr:to>
      <xdr:col>72</xdr:col>
      <xdr:colOff>38100</xdr:colOff>
      <xdr:row>55</xdr:row>
      <xdr:rowOff>69068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39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85595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157693</xdr:rowOff>
    </xdr:from>
    <xdr:to>
      <xdr:col>67</xdr:col>
      <xdr:colOff>101600</xdr:colOff>
      <xdr:row>56</xdr:row>
      <xdr:rowOff>87843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58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104370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36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137541</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39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84218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137541</xdr:rowOff>
    </xdr:from>
    <xdr:to>
      <xdr:col>86</xdr:col>
      <xdr:colOff>25400</xdr:colOff>
      <xdr:row>70</xdr:row>
      <xdr:rowOff>137541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3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113564</xdr:rowOff>
    </xdr:from>
    <xdr:to>
      <xdr:col>85</xdr:col>
      <xdr:colOff>127000</xdr:colOff>
      <xdr:row>78</xdr:row>
      <xdr:rowOff>966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315214"/>
          <a:ext cx="838200" cy="5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26560</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9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48133</xdr:rowOff>
    </xdr:from>
    <xdr:to>
      <xdr:col>85</xdr:col>
      <xdr:colOff>177800</xdr:colOff>
      <xdr:row>78</xdr:row>
      <xdr:rowOff>149733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966</xdr:rowOff>
    </xdr:from>
    <xdr:to>
      <xdr:col>81</xdr:col>
      <xdr:colOff>50800</xdr:colOff>
      <xdr:row>78</xdr:row>
      <xdr:rowOff>128436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374066"/>
          <a:ext cx="889000" cy="12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36615</xdr:rowOff>
    </xdr:from>
    <xdr:to>
      <xdr:col>81</xdr:col>
      <xdr:colOff>101600</xdr:colOff>
      <xdr:row>78</xdr:row>
      <xdr:rowOff>138215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129342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107277</xdr:rowOff>
    </xdr:from>
    <xdr:to>
      <xdr:col>76</xdr:col>
      <xdr:colOff>114300</xdr:colOff>
      <xdr:row>78</xdr:row>
      <xdr:rowOff>128436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480377"/>
          <a:ext cx="889000" cy="2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49403</xdr:rowOff>
    </xdr:from>
    <xdr:to>
      <xdr:col>76</xdr:col>
      <xdr:colOff>165100</xdr:colOff>
      <xdr:row>78</xdr:row>
      <xdr:rowOff>151003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167530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19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107277</xdr:rowOff>
    </xdr:from>
    <xdr:to>
      <xdr:col>71</xdr:col>
      <xdr:colOff>177800</xdr:colOff>
      <xdr:row>78</xdr:row>
      <xdr:rowOff>124524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480377"/>
          <a:ext cx="889000" cy="1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97346</xdr:rowOff>
    </xdr:from>
    <xdr:to>
      <xdr:col>72</xdr:col>
      <xdr:colOff>38100</xdr:colOff>
      <xdr:row>79</xdr:row>
      <xdr:rowOff>27496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18623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56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111785</xdr:rowOff>
    </xdr:from>
    <xdr:to>
      <xdr:col>67</xdr:col>
      <xdr:colOff>101600</xdr:colOff>
      <xdr:row>79</xdr:row>
      <xdr:rowOff>41935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33062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62764</xdr:rowOff>
    </xdr:from>
    <xdr:to>
      <xdr:col>85</xdr:col>
      <xdr:colOff>177800</xdr:colOff>
      <xdr:row>77</xdr:row>
      <xdr:rowOff>164364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85641</xdr:rowOff>
    </xdr:from>
    <xdr:ext cx="534377"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11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121616</xdr:rowOff>
    </xdr:from>
    <xdr:to>
      <xdr:col>81</xdr:col>
      <xdr:colOff>101600</xdr:colOff>
      <xdr:row>78</xdr:row>
      <xdr:rowOff>51766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32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68293</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14111" y="1309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77636</xdr:rowOff>
    </xdr:from>
    <xdr:to>
      <xdr:col>76</xdr:col>
      <xdr:colOff>165100</xdr:colOff>
      <xdr:row>79</xdr:row>
      <xdr:rowOff>7786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170363</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54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56477</xdr:rowOff>
    </xdr:from>
    <xdr:to>
      <xdr:col>72</xdr:col>
      <xdr:colOff>38100</xdr:colOff>
      <xdr:row>78</xdr:row>
      <xdr:rowOff>158077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2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3154</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20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73724</xdr:rowOff>
    </xdr:from>
    <xdr:to>
      <xdr:col>67</xdr:col>
      <xdr:colOff>101600</xdr:colOff>
      <xdr:row>79</xdr:row>
      <xdr:rowOff>3874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20401</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2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135455</xdr:rowOff>
    </xdr:from>
    <xdr:to>
      <xdr:col>85</xdr:col>
      <xdr:colOff>126364</xdr:colOff>
      <xdr:row>99</xdr:row>
      <xdr:rowOff>4319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65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8146</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4319</xdr:rowOff>
    </xdr:from>
    <xdr:to>
      <xdr:col>86</xdr:col>
      <xdr:colOff>25400</xdr:colOff>
      <xdr:row>99</xdr:row>
      <xdr:rowOff>4319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7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82132</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135455</xdr:rowOff>
    </xdr:from>
    <xdr:to>
      <xdr:col>86</xdr:col>
      <xdr:colOff>25400</xdr:colOff>
      <xdr:row>90</xdr:row>
      <xdr:rowOff>135455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146574</xdr:rowOff>
    </xdr:from>
    <xdr:to>
      <xdr:col>85</xdr:col>
      <xdr:colOff>127000</xdr:colOff>
      <xdr:row>97</xdr:row>
      <xdr:rowOff>147527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777224"/>
          <a:ext cx="8382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139113</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76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160686</xdr:rowOff>
    </xdr:from>
    <xdr:to>
      <xdr:col>85</xdr:col>
      <xdr:colOff>177800</xdr:colOff>
      <xdr:row>98</xdr:row>
      <xdr:rowOff>90836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146574</xdr:rowOff>
    </xdr:from>
    <xdr:to>
      <xdr:col>81</xdr:col>
      <xdr:colOff>50800</xdr:colOff>
      <xdr:row>97</xdr:row>
      <xdr:rowOff>156212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777224"/>
          <a:ext cx="889000" cy="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165060</xdr:rowOff>
    </xdr:from>
    <xdr:to>
      <xdr:col>81</xdr:col>
      <xdr:colOff>101600</xdr:colOff>
      <xdr:row>98</xdr:row>
      <xdr:rowOff>95210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86337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154563</xdr:rowOff>
    </xdr:from>
    <xdr:to>
      <xdr:col>76</xdr:col>
      <xdr:colOff>114300</xdr:colOff>
      <xdr:row>97</xdr:row>
      <xdr:rowOff>156212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785213"/>
          <a:ext cx="889000" cy="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162902</xdr:rowOff>
    </xdr:from>
    <xdr:to>
      <xdr:col>76</xdr:col>
      <xdr:colOff>165100</xdr:colOff>
      <xdr:row>98</xdr:row>
      <xdr:rowOff>93052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84179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154563</xdr:rowOff>
    </xdr:from>
    <xdr:to>
      <xdr:col>71</xdr:col>
      <xdr:colOff>177800</xdr:colOff>
      <xdr:row>97</xdr:row>
      <xdr:rowOff>155699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785213"/>
          <a:ext cx="889000" cy="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162140</xdr:rowOff>
    </xdr:from>
    <xdr:to>
      <xdr:col>72</xdr:col>
      <xdr:colOff>38100</xdr:colOff>
      <xdr:row>98</xdr:row>
      <xdr:rowOff>92290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83417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159446</xdr:rowOff>
    </xdr:from>
    <xdr:to>
      <xdr:col>67</xdr:col>
      <xdr:colOff>101600</xdr:colOff>
      <xdr:row>98</xdr:row>
      <xdr:rowOff>89596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80723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96727</xdr:rowOff>
    </xdr:from>
    <xdr:to>
      <xdr:col>85</xdr:col>
      <xdr:colOff>177800</xdr:colOff>
      <xdr:row>98</xdr:row>
      <xdr:rowOff>26877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72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119604</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57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95774</xdr:rowOff>
    </xdr:from>
    <xdr:to>
      <xdr:col>81</xdr:col>
      <xdr:colOff>101600</xdr:colOff>
      <xdr:row>98</xdr:row>
      <xdr:rowOff>25924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72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42451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50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105412</xdr:rowOff>
    </xdr:from>
    <xdr:to>
      <xdr:col>76</xdr:col>
      <xdr:colOff>165100</xdr:colOff>
      <xdr:row>98</xdr:row>
      <xdr:rowOff>35562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73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52089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51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103763</xdr:rowOff>
    </xdr:from>
    <xdr:to>
      <xdr:col>72</xdr:col>
      <xdr:colOff>38100</xdr:colOff>
      <xdr:row>98</xdr:row>
      <xdr:rowOff>33913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73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50440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50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104899</xdr:rowOff>
    </xdr:from>
    <xdr:to>
      <xdr:col>67</xdr:col>
      <xdr:colOff>101600</xdr:colOff>
      <xdr:row>98</xdr:row>
      <xdr:rowOff>35049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73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51576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51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149416</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121466"/>
          <a:ext cx="1269" cy="160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73360</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59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96093</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149416</xdr:rowOff>
    </xdr:from>
    <xdr:to>
      <xdr:col>116</xdr:col>
      <xdr:colOff>152400</xdr:colOff>
      <xdr:row>29</xdr:row>
      <xdr:rowOff>149416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12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30353</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16903"/>
          <a:ext cx="8382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162259</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505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139382</xdr:rowOff>
    </xdr:from>
    <xdr:to>
      <xdr:col>116</xdr:col>
      <xdr:colOff>114300</xdr:colOff>
      <xdr:row>39</xdr:row>
      <xdr:rowOff>69532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50736</xdr:rowOff>
    </xdr:from>
    <xdr:to>
      <xdr:col>111</xdr:col>
      <xdr:colOff>177800</xdr:colOff>
      <xdr:row>39</xdr:row>
      <xdr:rowOff>30353</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394386"/>
          <a:ext cx="889000" cy="32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88917</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43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50736</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19545300" y="6394386"/>
          <a:ext cx="889000" cy="33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134430</xdr:rowOff>
    </xdr:from>
    <xdr:to>
      <xdr:col>107</xdr:col>
      <xdr:colOff>101600</xdr:colOff>
      <xdr:row>39</xdr:row>
      <xdr:rowOff>64580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55707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74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49974</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565074"/>
          <a:ext cx="889000" cy="16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89091</xdr:rowOff>
    </xdr:from>
    <xdr:to>
      <xdr:col>102</xdr:col>
      <xdr:colOff>165100</xdr:colOff>
      <xdr:row>39</xdr:row>
      <xdr:rowOff>19241</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35768</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62374</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748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117810</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32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151003</xdr:rowOff>
    </xdr:from>
    <xdr:to>
      <xdr:col>112</xdr:col>
      <xdr:colOff>38100</xdr:colOff>
      <xdr:row>39</xdr:row>
      <xdr:rowOff>81153</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6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72280</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66333" y="67588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171386</xdr:rowOff>
    </xdr:from>
    <xdr:to>
      <xdr:col>107</xdr:col>
      <xdr:colOff>101600</xdr:colOff>
      <xdr:row>37</xdr:row>
      <xdr:rowOff>101536</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34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118063</xdr:rowOff>
    </xdr:from>
    <xdr:ext cx="469744"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199428" y="6118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170624</xdr:rowOff>
    </xdr:from>
    <xdr:to>
      <xdr:col>98</xdr:col>
      <xdr:colOff>38100</xdr:colOff>
      <xdr:row>38</xdr:row>
      <xdr:rowOff>100774</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51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117301</xdr:rowOff>
    </xdr:from>
    <xdr:ext cx="378565"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7017" y="6289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168021</xdr:rowOff>
    </xdr:from>
    <xdr:to>
      <xdr:col>116</xdr:col>
      <xdr:colOff>62864</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flipV="1">
          <a:off x="22159595" y="8740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92219</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10207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114698</xdr:rowOff>
    </xdr:from>
    <xdr:ext cx="534377"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85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11,177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168021</xdr:rowOff>
    </xdr:from>
    <xdr:to>
      <xdr:col>116</xdr:col>
      <xdr:colOff>152400</xdr:colOff>
      <xdr:row>50</xdr:row>
      <xdr:rowOff>168021</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874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9669</xdr:rowOff>
    </xdr:from>
    <xdr:ext cx="313932"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953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156972</xdr:rowOff>
    </xdr:from>
    <xdr:to>
      <xdr:col>112</xdr:col>
      <xdr:colOff>38100</xdr:colOff>
      <xdr:row>59</xdr:row>
      <xdr:rowOff>87122</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103649</xdr:rowOff>
    </xdr:from>
    <xdr:ext cx="313932"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66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156718</xdr:rowOff>
    </xdr:from>
    <xdr:to>
      <xdr:col>107</xdr:col>
      <xdr:colOff>101600</xdr:colOff>
      <xdr:row>59</xdr:row>
      <xdr:rowOff>86868</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103395</xdr:rowOff>
    </xdr:from>
    <xdr:ext cx="313932"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77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157353</xdr:rowOff>
    </xdr:from>
    <xdr:to>
      <xdr:col>102</xdr:col>
      <xdr:colOff>165100</xdr:colOff>
      <xdr:row>59</xdr:row>
      <xdr:rowOff>87503</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104030</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88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104792</xdr:rowOff>
    </xdr:from>
    <xdr:ext cx="313932"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99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136669</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1008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類似団体平均値の水準を議会費、総務費、民生費、衛生費、農林水産業費、商工費、消防費、教育費が上回っている。議会費は、議員の欠員や政務活動費の減により前年比では減少しているが、類似団体と比較すると依然として高い水準となっている。総務費は、情報化基盤整備事業の減やふるさと納税業務委託料の減があるが、定額給付金事業及びコロナウイルス対策事業により大幅に増加している。民生費は、保育所整備事業などは減少しているが、市民総合福祉プラザ整備事業、介護保険特別会計繰出金などが増加しており、依然として類似団体平均値を大きく上回っている。衛生費は、一部事務組合への負担金が多いことに加えごみ収集及びし尿処理業務の経費の増加が主な要因で類似団体平均値を上回っている。農林水産業費は、畜産業施設整備補助金や農業用施設整備補助金の増加、水産加工場支援により増加している。土木費は、公営住宅長寿命化事業、市道改良や橋りょうの補修事業により増加している。消防費は、防災行政無線を整備したことにより事業費が増加している。教育費は、市内小中学校整備事業及び小中学校</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整備事業により増加している。災害復旧事業費は、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近年の豪雨災害等におる公共土木施設、農地農業用施設用地の復旧が増加している。その他の項目については、多少の増減は見られるが、ほぼ類似団体平均値と大きな差はなく、過去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年間横ばいである。毎年度約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人程度人口が減少しているのも一人当たりの経費増の要因と考えられる。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長崎県松浦市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普通建設事業費の増加により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実質収支額が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８８</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いる。今後も人口減少や合併算定替の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終了</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による普通交付税の減額が見込まれる中、財政調整基金の取り崩しなどでの対応が必要となってくることから、実質単年度収支は悪化</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することが見込まれる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よって、引き続き定員管理及び給与の適正化による人件費の抑制、物件費の削減、補助金等の整理合理化、市税等収納率の向上及び滞納額の縮減等の取組みを通じて、財政基盤の強化に努めていかなければならない。</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長崎県松浦市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近年では全会計とも黒字で推移している</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が、全体での黒字額は前年度と比較して減少している。一般会計においてはほぼ例年並みではあるが、令和元年度が基金繰入額に対し実績額が少なかったことにより黒字額が増加したことで前年度比△</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％となっている。また、工業用水道事業会計においては、大規模な修繕を実施したことにより黒字額が減少している。</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今後も定員管理及び給与の適正化による人件費の抑制、物件費の削減、補助金等の整理合理化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、市税等収納率の向上及び滞納額の縮減等の取組みを通じて、財政基盤の強化に努める。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6" customWidth="1"/>
    <col min="12" max="12" width="2.25" style="186" customWidth="1"/>
    <col min="13" max="17" width="2.375" style="186" customWidth="1"/>
    <col min="18" max="119" width="2.125" style="186" customWidth="1"/>
    <col min="120" max="16384" width="0" style="186" hidden="1"/>
  </cols>
  <sheetData>
    <row r="1" spans="1:119" ht="33" customHeight="1" x14ac:dyDescent="0.15">
      <c r="A1" s="184"/>
      <c r="B1" s="443" t="s">
        <v>80</v>
      </c>
      <c r="C1" s="443"/>
      <c r="D1" s="443"/>
      <c r="E1" s="443"/>
      <c r="F1" s="443"/>
      <c r="G1" s="443"/>
      <c r="H1" s="443"/>
      <c r="I1" s="443"/>
      <c r="J1" s="443"/>
      <c r="K1" s="443"/>
      <c r="L1" s="443"/>
      <c r="M1" s="443"/>
      <c r="N1" s="443"/>
      <c r="O1" s="443"/>
      <c r="P1" s="443"/>
      <c r="Q1" s="443"/>
      <c r="R1" s="443"/>
      <c r="S1" s="443"/>
      <c r="T1" s="443"/>
      <c r="U1" s="443"/>
      <c r="V1" s="443"/>
      <c r="W1" s="443"/>
      <c r="X1" s="443"/>
      <c r="Y1" s="443"/>
      <c r="Z1" s="443"/>
      <c r="AA1" s="443"/>
      <c r="AB1" s="443"/>
      <c r="AC1" s="443"/>
      <c r="AD1" s="443"/>
      <c r="AE1" s="443"/>
      <c r="AF1" s="443"/>
      <c r="AG1" s="443"/>
      <c r="AH1" s="443"/>
      <c r="AI1" s="443"/>
      <c r="AJ1" s="443"/>
      <c r="AK1" s="443"/>
      <c r="AL1" s="443"/>
      <c r="AM1" s="443"/>
      <c r="AN1" s="443"/>
      <c r="AO1" s="443"/>
      <c r="AP1" s="443"/>
      <c r="AQ1" s="443"/>
      <c r="AR1" s="443"/>
      <c r="AS1" s="443"/>
      <c r="AT1" s="443"/>
      <c r="AU1" s="443"/>
      <c r="AV1" s="443"/>
      <c r="AW1" s="443"/>
      <c r="AX1" s="443"/>
      <c r="AY1" s="443"/>
      <c r="AZ1" s="443"/>
      <c r="BA1" s="443"/>
      <c r="BB1" s="443"/>
      <c r="BC1" s="443"/>
      <c r="BD1" s="443"/>
      <c r="BE1" s="443"/>
      <c r="BF1" s="443"/>
      <c r="BG1" s="443"/>
      <c r="BH1" s="443"/>
      <c r="BI1" s="443"/>
      <c r="BJ1" s="443"/>
      <c r="BK1" s="443"/>
      <c r="BL1" s="443"/>
      <c r="BM1" s="443"/>
      <c r="BN1" s="443"/>
      <c r="BO1" s="443"/>
      <c r="BP1" s="443"/>
      <c r="BQ1" s="443"/>
      <c r="BR1" s="443"/>
      <c r="BS1" s="443"/>
      <c r="BT1" s="443"/>
      <c r="BU1" s="443"/>
      <c r="BV1" s="443"/>
      <c r="BW1" s="443"/>
      <c r="BX1" s="443"/>
      <c r="BY1" s="443"/>
      <c r="BZ1" s="443"/>
      <c r="CA1" s="443"/>
      <c r="CB1" s="443"/>
      <c r="CC1" s="443"/>
      <c r="CD1" s="443"/>
      <c r="CE1" s="443"/>
      <c r="CF1" s="443"/>
      <c r="CG1" s="443"/>
      <c r="CH1" s="443"/>
      <c r="CI1" s="443"/>
      <c r="CJ1" s="443"/>
      <c r="CK1" s="443"/>
      <c r="CL1" s="443"/>
      <c r="CM1" s="443"/>
      <c r="CN1" s="443"/>
      <c r="CO1" s="443"/>
      <c r="CP1" s="443"/>
      <c r="CQ1" s="443"/>
      <c r="CR1" s="443"/>
      <c r="CS1" s="443"/>
      <c r="CT1" s="443"/>
      <c r="CU1" s="443"/>
      <c r="CV1" s="443"/>
      <c r="CW1" s="443"/>
      <c r="CX1" s="443"/>
      <c r="CY1" s="443"/>
      <c r="CZ1" s="443"/>
      <c r="DA1" s="443"/>
      <c r="DB1" s="443"/>
      <c r="DC1" s="443"/>
      <c r="DD1" s="443"/>
      <c r="DE1" s="443"/>
      <c r="DF1" s="443"/>
      <c r="DG1" s="443"/>
      <c r="DH1" s="443"/>
      <c r="DI1" s="443"/>
      <c r="DJ1" s="185"/>
      <c r="DK1" s="185"/>
      <c r="DL1" s="185"/>
      <c r="DM1" s="185"/>
      <c r="DN1" s="185"/>
      <c r="DO1" s="185"/>
    </row>
    <row r="2" spans="1:119" ht="24.75" thickBot="1" x14ac:dyDescent="0.2">
      <c r="A2" s="184"/>
      <c r="B2" s="187" t="s">
        <v>81</v>
      </c>
      <c r="C2" s="187"/>
      <c r="D2" s="188"/>
      <c r="E2" s="184"/>
      <c r="F2" s="184"/>
      <c r="G2" s="184"/>
      <c r="H2" s="184"/>
      <c r="I2" s="184"/>
      <c r="J2" s="184"/>
      <c r="K2" s="184"/>
      <c r="L2" s="184"/>
      <c r="M2" s="184"/>
      <c r="N2" s="184"/>
      <c r="O2" s="184"/>
      <c r="P2" s="184"/>
      <c r="Q2" s="184"/>
      <c r="R2" s="184"/>
      <c r="S2" s="184"/>
      <c r="T2" s="184"/>
      <c r="U2" s="184"/>
      <c r="V2" s="184"/>
      <c r="W2" s="184"/>
      <c r="X2" s="184"/>
      <c r="Y2" s="184"/>
      <c r="Z2" s="184"/>
      <c r="AA2" s="184"/>
      <c r="AB2" s="184"/>
      <c r="AC2" s="184"/>
      <c r="AD2" s="184"/>
      <c r="AE2" s="184"/>
      <c r="AF2" s="184"/>
      <c r="AG2" s="184"/>
      <c r="AH2" s="184"/>
      <c r="AI2" s="184"/>
      <c r="AJ2" s="184"/>
      <c r="AK2" s="184"/>
      <c r="AL2" s="184"/>
      <c r="AM2" s="184"/>
      <c r="AN2" s="184"/>
      <c r="AO2" s="184"/>
      <c r="AP2" s="184"/>
      <c r="AQ2" s="184"/>
      <c r="AR2" s="184"/>
      <c r="AS2" s="184"/>
      <c r="AT2" s="184"/>
      <c r="AU2" s="184"/>
      <c r="AV2" s="184"/>
      <c r="AW2" s="184"/>
      <c r="AX2" s="184"/>
      <c r="AY2" s="184"/>
      <c r="AZ2" s="184"/>
      <c r="BA2" s="184"/>
      <c r="BB2" s="184"/>
      <c r="BC2" s="184"/>
      <c r="BD2" s="184"/>
      <c r="BE2" s="184"/>
      <c r="BF2" s="184"/>
      <c r="BG2" s="184"/>
      <c r="BH2" s="184"/>
      <c r="BI2" s="184"/>
      <c r="BJ2" s="184"/>
      <c r="BK2" s="184"/>
      <c r="BL2" s="184"/>
      <c r="BM2" s="184"/>
      <c r="BN2" s="184"/>
      <c r="BO2" s="184"/>
      <c r="BP2" s="184"/>
      <c r="BQ2" s="184"/>
      <c r="BR2" s="184"/>
      <c r="BS2" s="184"/>
      <c r="BT2" s="184"/>
      <c r="BU2" s="184"/>
      <c r="BV2" s="184"/>
      <c r="BW2" s="184"/>
      <c r="BX2" s="184"/>
      <c r="BY2" s="184"/>
      <c r="BZ2" s="184"/>
      <c r="CA2" s="184"/>
      <c r="CB2" s="184"/>
      <c r="CC2" s="184"/>
      <c r="CD2" s="184"/>
      <c r="CE2" s="184"/>
      <c r="CF2" s="184"/>
      <c r="CG2" s="184"/>
      <c r="CH2" s="184"/>
      <c r="CI2" s="184"/>
      <c r="CJ2" s="184"/>
      <c r="CK2" s="184"/>
      <c r="CL2" s="184"/>
      <c r="CM2" s="184"/>
      <c r="CN2" s="184"/>
      <c r="CO2" s="184"/>
      <c r="CP2" s="184"/>
      <c r="CQ2" s="184"/>
      <c r="CR2" s="184"/>
      <c r="CS2" s="184"/>
      <c r="CT2" s="184"/>
      <c r="CU2" s="184"/>
      <c r="CV2" s="184"/>
      <c r="CW2" s="184"/>
      <c r="CX2" s="184"/>
      <c r="CY2" s="184"/>
      <c r="CZ2" s="184"/>
      <c r="DA2" s="184"/>
      <c r="DB2" s="184"/>
      <c r="DC2" s="184"/>
      <c r="DD2" s="184"/>
      <c r="DE2" s="184"/>
      <c r="DF2" s="184"/>
      <c r="DG2" s="184"/>
      <c r="DH2" s="184"/>
      <c r="DI2" s="184"/>
      <c r="DJ2" s="184"/>
      <c r="DK2" s="184"/>
      <c r="DL2" s="184"/>
      <c r="DM2" s="184"/>
      <c r="DN2" s="184"/>
      <c r="DO2" s="184"/>
    </row>
    <row r="3" spans="1:119" ht="18.75" customHeight="1" thickBot="1" x14ac:dyDescent="0.2">
      <c r="A3" s="185"/>
      <c r="B3" s="444" t="s">
        <v>82</v>
      </c>
      <c r="C3" s="445"/>
      <c r="D3" s="445"/>
      <c r="E3" s="446"/>
      <c r="F3" s="446"/>
      <c r="G3" s="446"/>
      <c r="H3" s="446"/>
      <c r="I3" s="446"/>
      <c r="J3" s="446"/>
      <c r="K3" s="446"/>
      <c r="L3" s="446" t="s">
        <v>83</v>
      </c>
      <c r="M3" s="446"/>
      <c r="N3" s="446"/>
      <c r="O3" s="446"/>
      <c r="P3" s="446"/>
      <c r="Q3" s="446"/>
      <c r="R3" s="453"/>
      <c r="S3" s="453"/>
      <c r="T3" s="453"/>
      <c r="U3" s="453"/>
      <c r="V3" s="454"/>
      <c r="W3" s="428" t="s">
        <v>84</v>
      </c>
      <c r="X3" s="429"/>
      <c r="Y3" s="429"/>
      <c r="Z3" s="429"/>
      <c r="AA3" s="429"/>
      <c r="AB3" s="445"/>
      <c r="AC3" s="453" t="s">
        <v>85</v>
      </c>
      <c r="AD3" s="429"/>
      <c r="AE3" s="429"/>
      <c r="AF3" s="429"/>
      <c r="AG3" s="429"/>
      <c r="AH3" s="429"/>
      <c r="AI3" s="429"/>
      <c r="AJ3" s="429"/>
      <c r="AK3" s="429"/>
      <c r="AL3" s="430"/>
      <c r="AM3" s="428" t="s">
        <v>86</v>
      </c>
      <c r="AN3" s="429"/>
      <c r="AO3" s="429"/>
      <c r="AP3" s="429"/>
      <c r="AQ3" s="429"/>
      <c r="AR3" s="429"/>
      <c r="AS3" s="429"/>
      <c r="AT3" s="429"/>
      <c r="AU3" s="429"/>
      <c r="AV3" s="429"/>
      <c r="AW3" s="429"/>
      <c r="AX3" s="430"/>
      <c r="AY3" s="465" t="s">
        <v>1</v>
      </c>
      <c r="AZ3" s="466"/>
      <c r="BA3" s="466"/>
      <c r="BB3" s="466"/>
      <c r="BC3" s="466"/>
      <c r="BD3" s="466"/>
      <c r="BE3" s="466"/>
      <c r="BF3" s="466"/>
      <c r="BG3" s="466"/>
      <c r="BH3" s="466"/>
      <c r="BI3" s="466"/>
      <c r="BJ3" s="466"/>
      <c r="BK3" s="466"/>
      <c r="BL3" s="466"/>
      <c r="BM3" s="467"/>
      <c r="BN3" s="428" t="s">
        <v>87</v>
      </c>
      <c r="BO3" s="429"/>
      <c r="BP3" s="429"/>
      <c r="BQ3" s="429"/>
      <c r="BR3" s="429"/>
      <c r="BS3" s="429"/>
      <c r="BT3" s="429"/>
      <c r="BU3" s="430"/>
      <c r="BV3" s="428" t="s">
        <v>88</v>
      </c>
      <c r="BW3" s="429"/>
      <c r="BX3" s="429"/>
      <c r="BY3" s="429"/>
      <c r="BZ3" s="429"/>
      <c r="CA3" s="429"/>
      <c r="CB3" s="429"/>
      <c r="CC3" s="430"/>
      <c r="CD3" s="465" t="s">
        <v>1</v>
      </c>
      <c r="CE3" s="466"/>
      <c r="CF3" s="466"/>
      <c r="CG3" s="466"/>
      <c r="CH3" s="466"/>
      <c r="CI3" s="466"/>
      <c r="CJ3" s="466"/>
      <c r="CK3" s="466"/>
      <c r="CL3" s="466"/>
      <c r="CM3" s="466"/>
      <c r="CN3" s="466"/>
      <c r="CO3" s="466"/>
      <c r="CP3" s="466"/>
      <c r="CQ3" s="466"/>
      <c r="CR3" s="466"/>
      <c r="CS3" s="467"/>
      <c r="CT3" s="428" t="s">
        <v>89</v>
      </c>
      <c r="CU3" s="429"/>
      <c r="CV3" s="429"/>
      <c r="CW3" s="429"/>
      <c r="CX3" s="429"/>
      <c r="CY3" s="429"/>
      <c r="CZ3" s="429"/>
      <c r="DA3" s="430"/>
      <c r="DB3" s="428" t="s">
        <v>90</v>
      </c>
      <c r="DC3" s="429"/>
      <c r="DD3" s="429"/>
      <c r="DE3" s="429"/>
      <c r="DF3" s="429"/>
      <c r="DG3" s="429"/>
      <c r="DH3" s="429"/>
      <c r="DI3" s="430"/>
      <c r="DJ3" s="184"/>
      <c r="DK3" s="184"/>
      <c r="DL3" s="184"/>
      <c r="DM3" s="184"/>
      <c r="DN3" s="184"/>
      <c r="DO3" s="184"/>
    </row>
    <row r="4" spans="1:119" ht="18.75" customHeight="1" x14ac:dyDescent="0.15">
      <c r="A4" s="185"/>
      <c r="B4" s="447"/>
      <c r="C4" s="448"/>
      <c r="D4" s="448"/>
      <c r="E4" s="449"/>
      <c r="F4" s="449"/>
      <c r="G4" s="449"/>
      <c r="H4" s="449"/>
      <c r="I4" s="449"/>
      <c r="J4" s="449"/>
      <c r="K4" s="449"/>
      <c r="L4" s="449"/>
      <c r="M4" s="449"/>
      <c r="N4" s="449"/>
      <c r="O4" s="449"/>
      <c r="P4" s="449"/>
      <c r="Q4" s="449"/>
      <c r="R4" s="455"/>
      <c r="S4" s="455"/>
      <c r="T4" s="455"/>
      <c r="U4" s="455"/>
      <c r="V4" s="456"/>
      <c r="W4" s="459"/>
      <c r="X4" s="460"/>
      <c r="Y4" s="460"/>
      <c r="Z4" s="460"/>
      <c r="AA4" s="460"/>
      <c r="AB4" s="448"/>
      <c r="AC4" s="455"/>
      <c r="AD4" s="460"/>
      <c r="AE4" s="460"/>
      <c r="AF4" s="460"/>
      <c r="AG4" s="460"/>
      <c r="AH4" s="460"/>
      <c r="AI4" s="460"/>
      <c r="AJ4" s="460"/>
      <c r="AK4" s="460"/>
      <c r="AL4" s="463"/>
      <c r="AM4" s="461"/>
      <c r="AN4" s="462"/>
      <c r="AO4" s="462"/>
      <c r="AP4" s="462"/>
      <c r="AQ4" s="462"/>
      <c r="AR4" s="462"/>
      <c r="AS4" s="462"/>
      <c r="AT4" s="462"/>
      <c r="AU4" s="462"/>
      <c r="AV4" s="462"/>
      <c r="AW4" s="462"/>
      <c r="AX4" s="464"/>
      <c r="AY4" s="431" t="s">
        <v>91</v>
      </c>
      <c r="AZ4" s="432"/>
      <c r="BA4" s="432"/>
      <c r="BB4" s="432"/>
      <c r="BC4" s="432"/>
      <c r="BD4" s="432"/>
      <c r="BE4" s="432"/>
      <c r="BF4" s="432"/>
      <c r="BG4" s="432"/>
      <c r="BH4" s="432"/>
      <c r="BI4" s="432"/>
      <c r="BJ4" s="432"/>
      <c r="BK4" s="432"/>
      <c r="BL4" s="432"/>
      <c r="BM4" s="433"/>
      <c r="BN4" s="434">
        <v>24700861</v>
      </c>
      <c r="BO4" s="435"/>
      <c r="BP4" s="435"/>
      <c r="BQ4" s="435"/>
      <c r="BR4" s="435"/>
      <c r="BS4" s="435"/>
      <c r="BT4" s="435"/>
      <c r="BU4" s="436"/>
      <c r="BV4" s="434">
        <v>20894143</v>
      </c>
      <c r="BW4" s="435"/>
      <c r="BX4" s="435"/>
      <c r="BY4" s="435"/>
      <c r="BZ4" s="435"/>
      <c r="CA4" s="435"/>
      <c r="CB4" s="435"/>
      <c r="CC4" s="436"/>
      <c r="CD4" s="437" t="s">
        <v>92</v>
      </c>
      <c r="CE4" s="438"/>
      <c r="CF4" s="438"/>
      <c r="CG4" s="438"/>
      <c r="CH4" s="438"/>
      <c r="CI4" s="438"/>
      <c r="CJ4" s="438"/>
      <c r="CK4" s="438"/>
      <c r="CL4" s="438"/>
      <c r="CM4" s="438"/>
      <c r="CN4" s="438"/>
      <c r="CO4" s="438"/>
      <c r="CP4" s="438"/>
      <c r="CQ4" s="438"/>
      <c r="CR4" s="438"/>
      <c r="CS4" s="439"/>
      <c r="CT4" s="440">
        <v>5.9</v>
      </c>
      <c r="CU4" s="441"/>
      <c r="CV4" s="441"/>
      <c r="CW4" s="441"/>
      <c r="CX4" s="441"/>
      <c r="CY4" s="441"/>
      <c r="CZ4" s="441"/>
      <c r="DA4" s="442"/>
      <c r="DB4" s="440">
        <v>8.3000000000000007</v>
      </c>
      <c r="DC4" s="441"/>
      <c r="DD4" s="441"/>
      <c r="DE4" s="441"/>
      <c r="DF4" s="441"/>
      <c r="DG4" s="441"/>
      <c r="DH4" s="441"/>
      <c r="DI4" s="442"/>
      <c r="DJ4" s="184"/>
      <c r="DK4" s="184"/>
      <c r="DL4" s="184"/>
      <c r="DM4" s="184"/>
      <c r="DN4" s="184"/>
      <c r="DO4" s="184"/>
    </row>
    <row r="5" spans="1:119" ht="18.75" customHeight="1" x14ac:dyDescent="0.15">
      <c r="A5" s="185"/>
      <c r="B5" s="450"/>
      <c r="C5" s="451"/>
      <c r="D5" s="451"/>
      <c r="E5" s="452"/>
      <c r="F5" s="452"/>
      <c r="G5" s="452"/>
      <c r="H5" s="452"/>
      <c r="I5" s="452"/>
      <c r="J5" s="452"/>
      <c r="K5" s="452"/>
      <c r="L5" s="452"/>
      <c r="M5" s="452"/>
      <c r="N5" s="452"/>
      <c r="O5" s="452"/>
      <c r="P5" s="452"/>
      <c r="Q5" s="452"/>
      <c r="R5" s="457"/>
      <c r="S5" s="457"/>
      <c r="T5" s="457"/>
      <c r="U5" s="457"/>
      <c r="V5" s="458"/>
      <c r="W5" s="461"/>
      <c r="X5" s="462"/>
      <c r="Y5" s="462"/>
      <c r="Z5" s="462"/>
      <c r="AA5" s="462"/>
      <c r="AB5" s="451"/>
      <c r="AC5" s="457"/>
      <c r="AD5" s="462"/>
      <c r="AE5" s="462"/>
      <c r="AF5" s="462"/>
      <c r="AG5" s="462"/>
      <c r="AH5" s="462"/>
      <c r="AI5" s="462"/>
      <c r="AJ5" s="462"/>
      <c r="AK5" s="462"/>
      <c r="AL5" s="464"/>
      <c r="AM5" s="500" t="s">
        <v>93</v>
      </c>
      <c r="AN5" s="501"/>
      <c r="AO5" s="501"/>
      <c r="AP5" s="501"/>
      <c r="AQ5" s="501"/>
      <c r="AR5" s="501"/>
      <c r="AS5" s="501"/>
      <c r="AT5" s="502"/>
      <c r="AU5" s="503" t="s">
        <v>94</v>
      </c>
      <c r="AV5" s="504"/>
      <c r="AW5" s="504"/>
      <c r="AX5" s="504"/>
      <c r="AY5" s="505" t="s">
        <v>95</v>
      </c>
      <c r="AZ5" s="506"/>
      <c r="BA5" s="506"/>
      <c r="BB5" s="506"/>
      <c r="BC5" s="506"/>
      <c r="BD5" s="506"/>
      <c r="BE5" s="506"/>
      <c r="BF5" s="506"/>
      <c r="BG5" s="506"/>
      <c r="BH5" s="506"/>
      <c r="BI5" s="506"/>
      <c r="BJ5" s="506"/>
      <c r="BK5" s="506"/>
      <c r="BL5" s="506"/>
      <c r="BM5" s="507"/>
      <c r="BN5" s="471">
        <v>23938998</v>
      </c>
      <c r="BO5" s="472"/>
      <c r="BP5" s="472"/>
      <c r="BQ5" s="472"/>
      <c r="BR5" s="472"/>
      <c r="BS5" s="472"/>
      <c r="BT5" s="472"/>
      <c r="BU5" s="473"/>
      <c r="BV5" s="471">
        <v>19662041</v>
      </c>
      <c r="BW5" s="472"/>
      <c r="BX5" s="472"/>
      <c r="BY5" s="472"/>
      <c r="BZ5" s="472"/>
      <c r="CA5" s="472"/>
      <c r="CB5" s="472"/>
      <c r="CC5" s="473"/>
      <c r="CD5" s="474" t="s">
        <v>96</v>
      </c>
      <c r="CE5" s="475"/>
      <c r="CF5" s="475"/>
      <c r="CG5" s="475"/>
      <c r="CH5" s="475"/>
      <c r="CI5" s="475"/>
      <c r="CJ5" s="475"/>
      <c r="CK5" s="475"/>
      <c r="CL5" s="475"/>
      <c r="CM5" s="475"/>
      <c r="CN5" s="475"/>
      <c r="CO5" s="475"/>
      <c r="CP5" s="475"/>
      <c r="CQ5" s="475"/>
      <c r="CR5" s="475"/>
      <c r="CS5" s="476"/>
      <c r="CT5" s="468">
        <v>91</v>
      </c>
      <c r="CU5" s="469"/>
      <c r="CV5" s="469"/>
      <c r="CW5" s="469"/>
      <c r="CX5" s="469"/>
      <c r="CY5" s="469"/>
      <c r="CZ5" s="469"/>
      <c r="DA5" s="470"/>
      <c r="DB5" s="468">
        <v>98.2</v>
      </c>
      <c r="DC5" s="469"/>
      <c r="DD5" s="469"/>
      <c r="DE5" s="469"/>
      <c r="DF5" s="469"/>
      <c r="DG5" s="469"/>
      <c r="DH5" s="469"/>
      <c r="DI5" s="470"/>
      <c r="DJ5" s="184"/>
      <c r="DK5" s="184"/>
      <c r="DL5" s="184"/>
      <c r="DM5" s="184"/>
      <c r="DN5" s="184"/>
      <c r="DO5" s="184"/>
    </row>
    <row r="6" spans="1:119" ht="18.75" customHeight="1" x14ac:dyDescent="0.15">
      <c r="A6" s="185"/>
      <c r="B6" s="477" t="s">
        <v>97</v>
      </c>
      <c r="C6" s="478"/>
      <c r="D6" s="478"/>
      <c r="E6" s="479"/>
      <c r="F6" s="479"/>
      <c r="G6" s="479"/>
      <c r="H6" s="479"/>
      <c r="I6" s="479"/>
      <c r="J6" s="479"/>
      <c r="K6" s="479"/>
      <c r="L6" s="479" t="s">
        <v>98</v>
      </c>
      <c r="M6" s="479"/>
      <c r="N6" s="479"/>
      <c r="O6" s="479"/>
      <c r="P6" s="479"/>
      <c r="Q6" s="479"/>
      <c r="R6" s="483"/>
      <c r="S6" s="483"/>
      <c r="T6" s="483"/>
      <c r="U6" s="483"/>
      <c r="V6" s="484"/>
      <c r="W6" s="487" t="s">
        <v>99</v>
      </c>
      <c r="X6" s="488"/>
      <c r="Y6" s="488"/>
      <c r="Z6" s="488"/>
      <c r="AA6" s="488"/>
      <c r="AB6" s="478"/>
      <c r="AC6" s="491" t="s">
        <v>100</v>
      </c>
      <c r="AD6" s="492"/>
      <c r="AE6" s="492"/>
      <c r="AF6" s="492"/>
      <c r="AG6" s="492"/>
      <c r="AH6" s="492"/>
      <c r="AI6" s="492"/>
      <c r="AJ6" s="492"/>
      <c r="AK6" s="492"/>
      <c r="AL6" s="493"/>
      <c r="AM6" s="500" t="s">
        <v>101</v>
      </c>
      <c r="AN6" s="501"/>
      <c r="AO6" s="501"/>
      <c r="AP6" s="501"/>
      <c r="AQ6" s="501"/>
      <c r="AR6" s="501"/>
      <c r="AS6" s="501"/>
      <c r="AT6" s="502"/>
      <c r="AU6" s="503" t="s">
        <v>94</v>
      </c>
      <c r="AV6" s="504"/>
      <c r="AW6" s="504"/>
      <c r="AX6" s="504"/>
      <c r="AY6" s="505" t="s">
        <v>102</v>
      </c>
      <c r="AZ6" s="506"/>
      <c r="BA6" s="506"/>
      <c r="BB6" s="506"/>
      <c r="BC6" s="506"/>
      <c r="BD6" s="506"/>
      <c r="BE6" s="506"/>
      <c r="BF6" s="506"/>
      <c r="BG6" s="506"/>
      <c r="BH6" s="506"/>
      <c r="BI6" s="506"/>
      <c r="BJ6" s="506"/>
      <c r="BK6" s="506"/>
      <c r="BL6" s="506"/>
      <c r="BM6" s="507"/>
      <c r="BN6" s="471">
        <v>761863</v>
      </c>
      <c r="BO6" s="472"/>
      <c r="BP6" s="472"/>
      <c r="BQ6" s="472"/>
      <c r="BR6" s="472"/>
      <c r="BS6" s="472"/>
      <c r="BT6" s="472"/>
      <c r="BU6" s="473"/>
      <c r="BV6" s="471">
        <v>1232102</v>
      </c>
      <c r="BW6" s="472"/>
      <c r="BX6" s="472"/>
      <c r="BY6" s="472"/>
      <c r="BZ6" s="472"/>
      <c r="CA6" s="472"/>
      <c r="CB6" s="472"/>
      <c r="CC6" s="473"/>
      <c r="CD6" s="474" t="s">
        <v>103</v>
      </c>
      <c r="CE6" s="475"/>
      <c r="CF6" s="475"/>
      <c r="CG6" s="475"/>
      <c r="CH6" s="475"/>
      <c r="CI6" s="475"/>
      <c r="CJ6" s="475"/>
      <c r="CK6" s="475"/>
      <c r="CL6" s="475"/>
      <c r="CM6" s="475"/>
      <c r="CN6" s="475"/>
      <c r="CO6" s="475"/>
      <c r="CP6" s="475"/>
      <c r="CQ6" s="475"/>
      <c r="CR6" s="475"/>
      <c r="CS6" s="476"/>
      <c r="CT6" s="508">
        <v>92.8</v>
      </c>
      <c r="CU6" s="509"/>
      <c r="CV6" s="509"/>
      <c r="CW6" s="509"/>
      <c r="CX6" s="509"/>
      <c r="CY6" s="509"/>
      <c r="CZ6" s="509"/>
      <c r="DA6" s="510"/>
      <c r="DB6" s="508">
        <v>101.9</v>
      </c>
      <c r="DC6" s="509"/>
      <c r="DD6" s="509"/>
      <c r="DE6" s="509"/>
      <c r="DF6" s="509"/>
      <c r="DG6" s="509"/>
      <c r="DH6" s="509"/>
      <c r="DI6" s="510"/>
      <c r="DJ6" s="184"/>
      <c r="DK6" s="184"/>
      <c r="DL6" s="184"/>
      <c r="DM6" s="184"/>
      <c r="DN6" s="184"/>
      <c r="DO6" s="184"/>
    </row>
    <row r="7" spans="1:119" ht="18.75" customHeight="1" x14ac:dyDescent="0.15">
      <c r="A7" s="185"/>
      <c r="B7" s="447"/>
      <c r="C7" s="448"/>
      <c r="D7" s="448"/>
      <c r="E7" s="449"/>
      <c r="F7" s="449"/>
      <c r="G7" s="449"/>
      <c r="H7" s="449"/>
      <c r="I7" s="449"/>
      <c r="J7" s="449"/>
      <c r="K7" s="449"/>
      <c r="L7" s="449"/>
      <c r="M7" s="449"/>
      <c r="N7" s="449"/>
      <c r="O7" s="449"/>
      <c r="P7" s="449"/>
      <c r="Q7" s="449"/>
      <c r="R7" s="455"/>
      <c r="S7" s="455"/>
      <c r="T7" s="455"/>
      <c r="U7" s="455"/>
      <c r="V7" s="456"/>
      <c r="W7" s="459"/>
      <c r="X7" s="460"/>
      <c r="Y7" s="460"/>
      <c r="Z7" s="460"/>
      <c r="AA7" s="460"/>
      <c r="AB7" s="448"/>
      <c r="AC7" s="494"/>
      <c r="AD7" s="495"/>
      <c r="AE7" s="495"/>
      <c r="AF7" s="495"/>
      <c r="AG7" s="495"/>
      <c r="AH7" s="495"/>
      <c r="AI7" s="495"/>
      <c r="AJ7" s="495"/>
      <c r="AK7" s="495"/>
      <c r="AL7" s="496"/>
      <c r="AM7" s="500" t="s">
        <v>104</v>
      </c>
      <c r="AN7" s="501"/>
      <c r="AO7" s="501"/>
      <c r="AP7" s="501"/>
      <c r="AQ7" s="501"/>
      <c r="AR7" s="501"/>
      <c r="AS7" s="501"/>
      <c r="AT7" s="502"/>
      <c r="AU7" s="503" t="s">
        <v>94</v>
      </c>
      <c r="AV7" s="504"/>
      <c r="AW7" s="504"/>
      <c r="AX7" s="504"/>
      <c r="AY7" s="505" t="s">
        <v>105</v>
      </c>
      <c r="AZ7" s="506"/>
      <c r="BA7" s="506"/>
      <c r="BB7" s="506"/>
      <c r="BC7" s="506"/>
      <c r="BD7" s="506"/>
      <c r="BE7" s="506"/>
      <c r="BF7" s="506"/>
      <c r="BG7" s="506"/>
      <c r="BH7" s="506"/>
      <c r="BI7" s="506"/>
      <c r="BJ7" s="506"/>
      <c r="BK7" s="506"/>
      <c r="BL7" s="506"/>
      <c r="BM7" s="507"/>
      <c r="BN7" s="471">
        <v>208132</v>
      </c>
      <c r="BO7" s="472"/>
      <c r="BP7" s="472"/>
      <c r="BQ7" s="472"/>
      <c r="BR7" s="472"/>
      <c r="BS7" s="472"/>
      <c r="BT7" s="472"/>
      <c r="BU7" s="473"/>
      <c r="BV7" s="471">
        <v>496993</v>
      </c>
      <c r="BW7" s="472"/>
      <c r="BX7" s="472"/>
      <c r="BY7" s="472"/>
      <c r="BZ7" s="472"/>
      <c r="CA7" s="472"/>
      <c r="CB7" s="472"/>
      <c r="CC7" s="473"/>
      <c r="CD7" s="474" t="s">
        <v>106</v>
      </c>
      <c r="CE7" s="475"/>
      <c r="CF7" s="475"/>
      <c r="CG7" s="475"/>
      <c r="CH7" s="475"/>
      <c r="CI7" s="475"/>
      <c r="CJ7" s="475"/>
      <c r="CK7" s="475"/>
      <c r="CL7" s="475"/>
      <c r="CM7" s="475"/>
      <c r="CN7" s="475"/>
      <c r="CO7" s="475"/>
      <c r="CP7" s="475"/>
      <c r="CQ7" s="475"/>
      <c r="CR7" s="475"/>
      <c r="CS7" s="476"/>
      <c r="CT7" s="471">
        <v>9421672</v>
      </c>
      <c r="CU7" s="472"/>
      <c r="CV7" s="472"/>
      <c r="CW7" s="472"/>
      <c r="CX7" s="472"/>
      <c r="CY7" s="472"/>
      <c r="CZ7" s="472"/>
      <c r="DA7" s="473"/>
      <c r="DB7" s="471">
        <v>8878636</v>
      </c>
      <c r="DC7" s="472"/>
      <c r="DD7" s="472"/>
      <c r="DE7" s="472"/>
      <c r="DF7" s="472"/>
      <c r="DG7" s="472"/>
      <c r="DH7" s="472"/>
      <c r="DI7" s="473"/>
      <c r="DJ7" s="184"/>
      <c r="DK7" s="184"/>
      <c r="DL7" s="184"/>
      <c r="DM7" s="184"/>
      <c r="DN7" s="184"/>
      <c r="DO7" s="184"/>
    </row>
    <row r="8" spans="1:119" ht="18.75" customHeight="1" thickBot="1" x14ac:dyDescent="0.2">
      <c r="A8" s="185"/>
      <c r="B8" s="480"/>
      <c r="C8" s="481"/>
      <c r="D8" s="481"/>
      <c r="E8" s="482"/>
      <c r="F8" s="482"/>
      <c r="G8" s="482"/>
      <c r="H8" s="482"/>
      <c r="I8" s="482"/>
      <c r="J8" s="482"/>
      <c r="K8" s="482"/>
      <c r="L8" s="482"/>
      <c r="M8" s="482"/>
      <c r="N8" s="482"/>
      <c r="O8" s="482"/>
      <c r="P8" s="482"/>
      <c r="Q8" s="482"/>
      <c r="R8" s="485"/>
      <c r="S8" s="485"/>
      <c r="T8" s="485"/>
      <c r="U8" s="485"/>
      <c r="V8" s="486"/>
      <c r="W8" s="489"/>
      <c r="X8" s="490"/>
      <c r="Y8" s="490"/>
      <c r="Z8" s="490"/>
      <c r="AA8" s="490"/>
      <c r="AB8" s="481"/>
      <c r="AC8" s="497"/>
      <c r="AD8" s="498"/>
      <c r="AE8" s="498"/>
      <c r="AF8" s="498"/>
      <c r="AG8" s="498"/>
      <c r="AH8" s="498"/>
      <c r="AI8" s="498"/>
      <c r="AJ8" s="498"/>
      <c r="AK8" s="498"/>
      <c r="AL8" s="499"/>
      <c r="AM8" s="500" t="s">
        <v>107</v>
      </c>
      <c r="AN8" s="501"/>
      <c r="AO8" s="501"/>
      <c r="AP8" s="501"/>
      <c r="AQ8" s="501"/>
      <c r="AR8" s="501"/>
      <c r="AS8" s="501"/>
      <c r="AT8" s="502"/>
      <c r="AU8" s="503" t="s">
        <v>108</v>
      </c>
      <c r="AV8" s="504"/>
      <c r="AW8" s="504"/>
      <c r="AX8" s="504"/>
      <c r="AY8" s="505" t="s">
        <v>109</v>
      </c>
      <c r="AZ8" s="506"/>
      <c r="BA8" s="506"/>
      <c r="BB8" s="506"/>
      <c r="BC8" s="506"/>
      <c r="BD8" s="506"/>
      <c r="BE8" s="506"/>
      <c r="BF8" s="506"/>
      <c r="BG8" s="506"/>
      <c r="BH8" s="506"/>
      <c r="BI8" s="506"/>
      <c r="BJ8" s="506"/>
      <c r="BK8" s="506"/>
      <c r="BL8" s="506"/>
      <c r="BM8" s="507"/>
      <c r="BN8" s="471">
        <v>553731</v>
      </c>
      <c r="BO8" s="472"/>
      <c r="BP8" s="472"/>
      <c r="BQ8" s="472"/>
      <c r="BR8" s="472"/>
      <c r="BS8" s="472"/>
      <c r="BT8" s="472"/>
      <c r="BU8" s="473"/>
      <c r="BV8" s="471">
        <v>735109</v>
      </c>
      <c r="BW8" s="472"/>
      <c r="BX8" s="472"/>
      <c r="BY8" s="472"/>
      <c r="BZ8" s="472"/>
      <c r="CA8" s="472"/>
      <c r="CB8" s="472"/>
      <c r="CC8" s="473"/>
      <c r="CD8" s="474" t="s">
        <v>110</v>
      </c>
      <c r="CE8" s="475"/>
      <c r="CF8" s="475"/>
      <c r="CG8" s="475"/>
      <c r="CH8" s="475"/>
      <c r="CI8" s="475"/>
      <c r="CJ8" s="475"/>
      <c r="CK8" s="475"/>
      <c r="CL8" s="475"/>
      <c r="CM8" s="475"/>
      <c r="CN8" s="475"/>
      <c r="CO8" s="475"/>
      <c r="CP8" s="475"/>
      <c r="CQ8" s="475"/>
      <c r="CR8" s="475"/>
      <c r="CS8" s="476"/>
      <c r="CT8" s="511">
        <v>0.5</v>
      </c>
      <c r="CU8" s="512"/>
      <c r="CV8" s="512"/>
      <c r="CW8" s="512"/>
      <c r="CX8" s="512"/>
      <c r="CY8" s="512"/>
      <c r="CZ8" s="512"/>
      <c r="DA8" s="513"/>
      <c r="DB8" s="511">
        <v>0.43</v>
      </c>
      <c r="DC8" s="512"/>
      <c r="DD8" s="512"/>
      <c r="DE8" s="512"/>
      <c r="DF8" s="512"/>
      <c r="DG8" s="512"/>
      <c r="DH8" s="512"/>
      <c r="DI8" s="513"/>
      <c r="DJ8" s="184"/>
      <c r="DK8" s="184"/>
      <c r="DL8" s="184"/>
      <c r="DM8" s="184"/>
      <c r="DN8" s="184"/>
      <c r="DO8" s="184"/>
    </row>
    <row r="9" spans="1:119" ht="18.75" customHeight="1" thickBot="1" x14ac:dyDescent="0.2">
      <c r="A9" s="185"/>
      <c r="B9" s="465" t="s">
        <v>111</v>
      </c>
      <c r="C9" s="466"/>
      <c r="D9" s="466"/>
      <c r="E9" s="466"/>
      <c r="F9" s="466"/>
      <c r="G9" s="466"/>
      <c r="H9" s="466"/>
      <c r="I9" s="466"/>
      <c r="J9" s="466"/>
      <c r="K9" s="514"/>
      <c r="L9" s="515" t="s">
        <v>112</v>
      </c>
      <c r="M9" s="516"/>
      <c r="N9" s="516"/>
      <c r="O9" s="516"/>
      <c r="P9" s="516"/>
      <c r="Q9" s="517"/>
      <c r="R9" s="518">
        <v>21271</v>
      </c>
      <c r="S9" s="519"/>
      <c r="T9" s="519"/>
      <c r="U9" s="519"/>
      <c r="V9" s="520"/>
      <c r="W9" s="428" t="s">
        <v>113</v>
      </c>
      <c r="X9" s="429"/>
      <c r="Y9" s="429"/>
      <c r="Z9" s="429"/>
      <c r="AA9" s="429"/>
      <c r="AB9" s="429"/>
      <c r="AC9" s="429"/>
      <c r="AD9" s="429"/>
      <c r="AE9" s="429"/>
      <c r="AF9" s="429"/>
      <c r="AG9" s="429"/>
      <c r="AH9" s="429"/>
      <c r="AI9" s="429"/>
      <c r="AJ9" s="429"/>
      <c r="AK9" s="429"/>
      <c r="AL9" s="430"/>
      <c r="AM9" s="500" t="s">
        <v>114</v>
      </c>
      <c r="AN9" s="501"/>
      <c r="AO9" s="501"/>
      <c r="AP9" s="501"/>
      <c r="AQ9" s="501"/>
      <c r="AR9" s="501"/>
      <c r="AS9" s="501"/>
      <c r="AT9" s="502"/>
      <c r="AU9" s="503" t="s">
        <v>115</v>
      </c>
      <c r="AV9" s="504"/>
      <c r="AW9" s="504"/>
      <c r="AX9" s="504"/>
      <c r="AY9" s="505" t="s">
        <v>116</v>
      </c>
      <c r="AZ9" s="506"/>
      <c r="BA9" s="506"/>
      <c r="BB9" s="506"/>
      <c r="BC9" s="506"/>
      <c r="BD9" s="506"/>
      <c r="BE9" s="506"/>
      <c r="BF9" s="506"/>
      <c r="BG9" s="506"/>
      <c r="BH9" s="506"/>
      <c r="BI9" s="506"/>
      <c r="BJ9" s="506"/>
      <c r="BK9" s="506"/>
      <c r="BL9" s="506"/>
      <c r="BM9" s="507"/>
      <c r="BN9" s="471">
        <v>-181378</v>
      </c>
      <c r="BO9" s="472"/>
      <c r="BP9" s="472"/>
      <c r="BQ9" s="472"/>
      <c r="BR9" s="472"/>
      <c r="BS9" s="472"/>
      <c r="BT9" s="472"/>
      <c r="BU9" s="473"/>
      <c r="BV9" s="471">
        <v>159015</v>
      </c>
      <c r="BW9" s="472"/>
      <c r="BX9" s="472"/>
      <c r="BY9" s="472"/>
      <c r="BZ9" s="472"/>
      <c r="CA9" s="472"/>
      <c r="CB9" s="472"/>
      <c r="CC9" s="473"/>
      <c r="CD9" s="474" t="s">
        <v>117</v>
      </c>
      <c r="CE9" s="475"/>
      <c r="CF9" s="475"/>
      <c r="CG9" s="475"/>
      <c r="CH9" s="475"/>
      <c r="CI9" s="475"/>
      <c r="CJ9" s="475"/>
      <c r="CK9" s="475"/>
      <c r="CL9" s="475"/>
      <c r="CM9" s="475"/>
      <c r="CN9" s="475"/>
      <c r="CO9" s="475"/>
      <c r="CP9" s="475"/>
      <c r="CQ9" s="475"/>
      <c r="CR9" s="475"/>
      <c r="CS9" s="476"/>
      <c r="CT9" s="468">
        <v>14.7</v>
      </c>
      <c r="CU9" s="469"/>
      <c r="CV9" s="469"/>
      <c r="CW9" s="469"/>
      <c r="CX9" s="469"/>
      <c r="CY9" s="469"/>
      <c r="CZ9" s="469"/>
      <c r="DA9" s="470"/>
      <c r="DB9" s="468">
        <v>15.5</v>
      </c>
      <c r="DC9" s="469"/>
      <c r="DD9" s="469"/>
      <c r="DE9" s="469"/>
      <c r="DF9" s="469"/>
      <c r="DG9" s="469"/>
      <c r="DH9" s="469"/>
      <c r="DI9" s="470"/>
      <c r="DJ9" s="184"/>
      <c r="DK9" s="184"/>
      <c r="DL9" s="184"/>
      <c r="DM9" s="184"/>
      <c r="DN9" s="184"/>
      <c r="DO9" s="184"/>
    </row>
    <row r="10" spans="1:119" ht="18.75" customHeight="1" thickBot="1" x14ac:dyDescent="0.2">
      <c r="A10" s="185"/>
      <c r="B10" s="465"/>
      <c r="C10" s="466"/>
      <c r="D10" s="466"/>
      <c r="E10" s="466"/>
      <c r="F10" s="466"/>
      <c r="G10" s="466"/>
      <c r="H10" s="466"/>
      <c r="I10" s="466"/>
      <c r="J10" s="466"/>
      <c r="K10" s="514"/>
      <c r="L10" s="521" t="s">
        <v>118</v>
      </c>
      <c r="M10" s="501"/>
      <c r="N10" s="501"/>
      <c r="O10" s="501"/>
      <c r="P10" s="501"/>
      <c r="Q10" s="502"/>
      <c r="R10" s="522">
        <v>23309</v>
      </c>
      <c r="S10" s="523"/>
      <c r="T10" s="523"/>
      <c r="U10" s="523"/>
      <c r="V10" s="524"/>
      <c r="W10" s="459"/>
      <c r="X10" s="460"/>
      <c r="Y10" s="460"/>
      <c r="Z10" s="460"/>
      <c r="AA10" s="460"/>
      <c r="AB10" s="460"/>
      <c r="AC10" s="460"/>
      <c r="AD10" s="460"/>
      <c r="AE10" s="460"/>
      <c r="AF10" s="460"/>
      <c r="AG10" s="460"/>
      <c r="AH10" s="460"/>
      <c r="AI10" s="460"/>
      <c r="AJ10" s="460"/>
      <c r="AK10" s="460"/>
      <c r="AL10" s="463"/>
      <c r="AM10" s="500" t="s">
        <v>119</v>
      </c>
      <c r="AN10" s="501"/>
      <c r="AO10" s="501"/>
      <c r="AP10" s="501"/>
      <c r="AQ10" s="501"/>
      <c r="AR10" s="501"/>
      <c r="AS10" s="501"/>
      <c r="AT10" s="502"/>
      <c r="AU10" s="503" t="s">
        <v>120</v>
      </c>
      <c r="AV10" s="504"/>
      <c r="AW10" s="504"/>
      <c r="AX10" s="504"/>
      <c r="AY10" s="505" t="s">
        <v>121</v>
      </c>
      <c r="AZ10" s="506"/>
      <c r="BA10" s="506"/>
      <c r="BB10" s="506"/>
      <c r="BC10" s="506"/>
      <c r="BD10" s="506"/>
      <c r="BE10" s="506"/>
      <c r="BF10" s="506"/>
      <c r="BG10" s="506"/>
      <c r="BH10" s="506"/>
      <c r="BI10" s="506"/>
      <c r="BJ10" s="506"/>
      <c r="BK10" s="506"/>
      <c r="BL10" s="506"/>
      <c r="BM10" s="507"/>
      <c r="BN10" s="471">
        <v>414409</v>
      </c>
      <c r="BO10" s="472"/>
      <c r="BP10" s="472"/>
      <c r="BQ10" s="472"/>
      <c r="BR10" s="472"/>
      <c r="BS10" s="472"/>
      <c r="BT10" s="472"/>
      <c r="BU10" s="473"/>
      <c r="BV10" s="471">
        <v>364528</v>
      </c>
      <c r="BW10" s="472"/>
      <c r="BX10" s="472"/>
      <c r="BY10" s="472"/>
      <c r="BZ10" s="472"/>
      <c r="CA10" s="472"/>
      <c r="CB10" s="472"/>
      <c r="CC10" s="473"/>
      <c r="CD10" s="189" t="s">
        <v>122</v>
      </c>
      <c r="CE10" s="190"/>
      <c r="CF10" s="190"/>
      <c r="CG10" s="190"/>
      <c r="CH10" s="190"/>
      <c r="CI10" s="190"/>
      <c r="CJ10" s="190"/>
      <c r="CK10" s="190"/>
      <c r="CL10" s="190"/>
      <c r="CM10" s="190"/>
      <c r="CN10" s="190"/>
      <c r="CO10" s="190"/>
      <c r="CP10" s="190"/>
      <c r="CQ10" s="190"/>
      <c r="CR10" s="190"/>
      <c r="CS10" s="191"/>
      <c r="CT10" s="192"/>
      <c r="CU10" s="193"/>
      <c r="CV10" s="193"/>
      <c r="CW10" s="193"/>
      <c r="CX10" s="193"/>
      <c r="CY10" s="193"/>
      <c r="CZ10" s="193"/>
      <c r="DA10" s="194"/>
      <c r="DB10" s="192"/>
      <c r="DC10" s="193"/>
      <c r="DD10" s="193"/>
      <c r="DE10" s="193"/>
      <c r="DF10" s="193"/>
      <c r="DG10" s="193"/>
      <c r="DH10" s="193"/>
      <c r="DI10" s="194"/>
      <c r="DJ10" s="184"/>
      <c r="DK10" s="184"/>
      <c r="DL10" s="184"/>
      <c r="DM10" s="184"/>
      <c r="DN10" s="184"/>
      <c r="DO10" s="184"/>
    </row>
    <row r="11" spans="1:119" ht="18.75" customHeight="1" thickBot="1" x14ac:dyDescent="0.2">
      <c r="A11" s="185"/>
      <c r="B11" s="465"/>
      <c r="C11" s="466"/>
      <c r="D11" s="466"/>
      <c r="E11" s="466"/>
      <c r="F11" s="466"/>
      <c r="G11" s="466"/>
      <c r="H11" s="466"/>
      <c r="I11" s="466"/>
      <c r="J11" s="466"/>
      <c r="K11" s="514"/>
      <c r="L11" s="525" t="s">
        <v>123</v>
      </c>
      <c r="M11" s="526"/>
      <c r="N11" s="526"/>
      <c r="O11" s="526"/>
      <c r="P11" s="526"/>
      <c r="Q11" s="527"/>
      <c r="R11" s="528" t="s">
        <v>124</v>
      </c>
      <c r="S11" s="529"/>
      <c r="T11" s="529"/>
      <c r="U11" s="529"/>
      <c r="V11" s="530"/>
      <c r="W11" s="459"/>
      <c r="X11" s="460"/>
      <c r="Y11" s="460"/>
      <c r="Z11" s="460"/>
      <c r="AA11" s="460"/>
      <c r="AB11" s="460"/>
      <c r="AC11" s="460"/>
      <c r="AD11" s="460"/>
      <c r="AE11" s="460"/>
      <c r="AF11" s="460"/>
      <c r="AG11" s="460"/>
      <c r="AH11" s="460"/>
      <c r="AI11" s="460"/>
      <c r="AJ11" s="460"/>
      <c r="AK11" s="460"/>
      <c r="AL11" s="463"/>
      <c r="AM11" s="500" t="s">
        <v>125</v>
      </c>
      <c r="AN11" s="501"/>
      <c r="AO11" s="501"/>
      <c r="AP11" s="501"/>
      <c r="AQ11" s="501"/>
      <c r="AR11" s="501"/>
      <c r="AS11" s="501"/>
      <c r="AT11" s="502"/>
      <c r="AU11" s="503" t="s">
        <v>126</v>
      </c>
      <c r="AV11" s="504"/>
      <c r="AW11" s="504"/>
      <c r="AX11" s="504"/>
      <c r="AY11" s="505" t="s">
        <v>127</v>
      </c>
      <c r="AZ11" s="506"/>
      <c r="BA11" s="506"/>
      <c r="BB11" s="506"/>
      <c r="BC11" s="506"/>
      <c r="BD11" s="506"/>
      <c r="BE11" s="506"/>
      <c r="BF11" s="506"/>
      <c r="BG11" s="506"/>
      <c r="BH11" s="506"/>
      <c r="BI11" s="506"/>
      <c r="BJ11" s="506"/>
      <c r="BK11" s="506"/>
      <c r="BL11" s="506"/>
      <c r="BM11" s="507"/>
      <c r="BN11" s="471">
        <v>0</v>
      </c>
      <c r="BO11" s="472"/>
      <c r="BP11" s="472"/>
      <c r="BQ11" s="472"/>
      <c r="BR11" s="472"/>
      <c r="BS11" s="472"/>
      <c r="BT11" s="472"/>
      <c r="BU11" s="473"/>
      <c r="BV11" s="471">
        <v>0</v>
      </c>
      <c r="BW11" s="472"/>
      <c r="BX11" s="472"/>
      <c r="BY11" s="472"/>
      <c r="BZ11" s="472"/>
      <c r="CA11" s="472"/>
      <c r="CB11" s="472"/>
      <c r="CC11" s="473"/>
      <c r="CD11" s="474" t="s">
        <v>128</v>
      </c>
      <c r="CE11" s="475"/>
      <c r="CF11" s="475"/>
      <c r="CG11" s="475"/>
      <c r="CH11" s="475"/>
      <c r="CI11" s="475"/>
      <c r="CJ11" s="475"/>
      <c r="CK11" s="475"/>
      <c r="CL11" s="475"/>
      <c r="CM11" s="475"/>
      <c r="CN11" s="475"/>
      <c r="CO11" s="475"/>
      <c r="CP11" s="475"/>
      <c r="CQ11" s="475"/>
      <c r="CR11" s="475"/>
      <c r="CS11" s="476"/>
      <c r="CT11" s="511" t="s">
        <v>129</v>
      </c>
      <c r="CU11" s="512"/>
      <c r="CV11" s="512"/>
      <c r="CW11" s="512"/>
      <c r="CX11" s="512"/>
      <c r="CY11" s="512"/>
      <c r="CZ11" s="512"/>
      <c r="DA11" s="513"/>
      <c r="DB11" s="511" t="s">
        <v>129</v>
      </c>
      <c r="DC11" s="512"/>
      <c r="DD11" s="512"/>
      <c r="DE11" s="512"/>
      <c r="DF11" s="512"/>
      <c r="DG11" s="512"/>
      <c r="DH11" s="512"/>
      <c r="DI11" s="513"/>
      <c r="DJ11" s="184"/>
      <c r="DK11" s="184"/>
      <c r="DL11" s="184"/>
      <c r="DM11" s="184"/>
      <c r="DN11" s="184"/>
      <c r="DO11" s="184"/>
    </row>
    <row r="12" spans="1:119" ht="18.75" customHeight="1" x14ac:dyDescent="0.15">
      <c r="A12" s="185"/>
      <c r="B12" s="531" t="s">
        <v>130</v>
      </c>
      <c r="C12" s="532"/>
      <c r="D12" s="532"/>
      <c r="E12" s="532"/>
      <c r="F12" s="532"/>
      <c r="G12" s="532"/>
      <c r="H12" s="532"/>
      <c r="I12" s="532"/>
      <c r="J12" s="532"/>
      <c r="K12" s="533"/>
      <c r="L12" s="540" t="s">
        <v>131</v>
      </c>
      <c r="M12" s="541"/>
      <c r="N12" s="541"/>
      <c r="O12" s="541"/>
      <c r="P12" s="541"/>
      <c r="Q12" s="542"/>
      <c r="R12" s="543">
        <v>22137</v>
      </c>
      <c r="S12" s="544"/>
      <c r="T12" s="544"/>
      <c r="U12" s="544"/>
      <c r="V12" s="545"/>
      <c r="W12" s="546" t="s">
        <v>1</v>
      </c>
      <c r="X12" s="504"/>
      <c r="Y12" s="504"/>
      <c r="Z12" s="504"/>
      <c r="AA12" s="504"/>
      <c r="AB12" s="547"/>
      <c r="AC12" s="548" t="s">
        <v>132</v>
      </c>
      <c r="AD12" s="549"/>
      <c r="AE12" s="549"/>
      <c r="AF12" s="549"/>
      <c r="AG12" s="550"/>
      <c r="AH12" s="548" t="s">
        <v>133</v>
      </c>
      <c r="AI12" s="549"/>
      <c r="AJ12" s="549"/>
      <c r="AK12" s="549"/>
      <c r="AL12" s="551"/>
      <c r="AM12" s="500" t="s">
        <v>134</v>
      </c>
      <c r="AN12" s="501"/>
      <c r="AO12" s="501"/>
      <c r="AP12" s="501"/>
      <c r="AQ12" s="501"/>
      <c r="AR12" s="501"/>
      <c r="AS12" s="501"/>
      <c r="AT12" s="502"/>
      <c r="AU12" s="503" t="s">
        <v>135</v>
      </c>
      <c r="AV12" s="504"/>
      <c r="AW12" s="504"/>
      <c r="AX12" s="504"/>
      <c r="AY12" s="505" t="s">
        <v>136</v>
      </c>
      <c r="AZ12" s="506"/>
      <c r="BA12" s="506"/>
      <c r="BB12" s="506"/>
      <c r="BC12" s="506"/>
      <c r="BD12" s="506"/>
      <c r="BE12" s="506"/>
      <c r="BF12" s="506"/>
      <c r="BG12" s="506"/>
      <c r="BH12" s="506"/>
      <c r="BI12" s="506"/>
      <c r="BJ12" s="506"/>
      <c r="BK12" s="506"/>
      <c r="BL12" s="506"/>
      <c r="BM12" s="507"/>
      <c r="BN12" s="471">
        <v>166398</v>
      </c>
      <c r="BO12" s="472"/>
      <c r="BP12" s="472"/>
      <c r="BQ12" s="472"/>
      <c r="BR12" s="472"/>
      <c r="BS12" s="472"/>
      <c r="BT12" s="472"/>
      <c r="BU12" s="473"/>
      <c r="BV12" s="471">
        <v>479261</v>
      </c>
      <c r="BW12" s="472"/>
      <c r="BX12" s="472"/>
      <c r="BY12" s="472"/>
      <c r="BZ12" s="472"/>
      <c r="CA12" s="472"/>
      <c r="CB12" s="472"/>
      <c r="CC12" s="473"/>
      <c r="CD12" s="474" t="s">
        <v>137</v>
      </c>
      <c r="CE12" s="475"/>
      <c r="CF12" s="475"/>
      <c r="CG12" s="475"/>
      <c r="CH12" s="475"/>
      <c r="CI12" s="475"/>
      <c r="CJ12" s="475"/>
      <c r="CK12" s="475"/>
      <c r="CL12" s="475"/>
      <c r="CM12" s="475"/>
      <c r="CN12" s="475"/>
      <c r="CO12" s="475"/>
      <c r="CP12" s="475"/>
      <c r="CQ12" s="475"/>
      <c r="CR12" s="475"/>
      <c r="CS12" s="476"/>
      <c r="CT12" s="511" t="s">
        <v>138</v>
      </c>
      <c r="CU12" s="512"/>
      <c r="CV12" s="512"/>
      <c r="CW12" s="512"/>
      <c r="CX12" s="512"/>
      <c r="CY12" s="512"/>
      <c r="CZ12" s="512"/>
      <c r="DA12" s="513"/>
      <c r="DB12" s="511" t="s">
        <v>138</v>
      </c>
      <c r="DC12" s="512"/>
      <c r="DD12" s="512"/>
      <c r="DE12" s="512"/>
      <c r="DF12" s="512"/>
      <c r="DG12" s="512"/>
      <c r="DH12" s="512"/>
      <c r="DI12" s="513"/>
      <c r="DJ12" s="184"/>
      <c r="DK12" s="184"/>
      <c r="DL12" s="184"/>
      <c r="DM12" s="184"/>
      <c r="DN12" s="184"/>
      <c r="DO12" s="184"/>
    </row>
    <row r="13" spans="1:119" ht="18.75" customHeight="1" x14ac:dyDescent="0.15">
      <c r="A13" s="185"/>
      <c r="B13" s="534"/>
      <c r="C13" s="535"/>
      <c r="D13" s="535"/>
      <c r="E13" s="535"/>
      <c r="F13" s="535"/>
      <c r="G13" s="535"/>
      <c r="H13" s="535"/>
      <c r="I13" s="535"/>
      <c r="J13" s="535"/>
      <c r="K13" s="536"/>
      <c r="L13" s="195"/>
      <c r="M13" s="562" t="s">
        <v>139</v>
      </c>
      <c r="N13" s="563"/>
      <c r="O13" s="563"/>
      <c r="P13" s="563"/>
      <c r="Q13" s="564"/>
      <c r="R13" s="555">
        <v>21921</v>
      </c>
      <c r="S13" s="556"/>
      <c r="T13" s="556"/>
      <c r="U13" s="556"/>
      <c r="V13" s="557"/>
      <c r="W13" s="487" t="s">
        <v>140</v>
      </c>
      <c r="X13" s="488"/>
      <c r="Y13" s="488"/>
      <c r="Z13" s="488"/>
      <c r="AA13" s="488"/>
      <c r="AB13" s="478"/>
      <c r="AC13" s="522">
        <v>1584</v>
      </c>
      <c r="AD13" s="523"/>
      <c r="AE13" s="523"/>
      <c r="AF13" s="523"/>
      <c r="AG13" s="565"/>
      <c r="AH13" s="522">
        <v>1662</v>
      </c>
      <c r="AI13" s="523"/>
      <c r="AJ13" s="523"/>
      <c r="AK13" s="523"/>
      <c r="AL13" s="524"/>
      <c r="AM13" s="500" t="s">
        <v>141</v>
      </c>
      <c r="AN13" s="501"/>
      <c r="AO13" s="501"/>
      <c r="AP13" s="501"/>
      <c r="AQ13" s="501"/>
      <c r="AR13" s="501"/>
      <c r="AS13" s="501"/>
      <c r="AT13" s="502"/>
      <c r="AU13" s="503" t="s">
        <v>142</v>
      </c>
      <c r="AV13" s="504"/>
      <c r="AW13" s="504"/>
      <c r="AX13" s="504"/>
      <c r="AY13" s="505" t="s">
        <v>143</v>
      </c>
      <c r="AZ13" s="506"/>
      <c r="BA13" s="506"/>
      <c r="BB13" s="506"/>
      <c r="BC13" s="506"/>
      <c r="BD13" s="506"/>
      <c r="BE13" s="506"/>
      <c r="BF13" s="506"/>
      <c r="BG13" s="506"/>
      <c r="BH13" s="506"/>
      <c r="BI13" s="506"/>
      <c r="BJ13" s="506"/>
      <c r="BK13" s="506"/>
      <c r="BL13" s="506"/>
      <c r="BM13" s="507"/>
      <c r="BN13" s="471">
        <v>66633</v>
      </c>
      <c r="BO13" s="472"/>
      <c r="BP13" s="472"/>
      <c r="BQ13" s="472"/>
      <c r="BR13" s="472"/>
      <c r="BS13" s="472"/>
      <c r="BT13" s="472"/>
      <c r="BU13" s="473"/>
      <c r="BV13" s="471">
        <v>44282</v>
      </c>
      <c r="BW13" s="472"/>
      <c r="BX13" s="472"/>
      <c r="BY13" s="472"/>
      <c r="BZ13" s="472"/>
      <c r="CA13" s="472"/>
      <c r="CB13" s="472"/>
      <c r="CC13" s="473"/>
      <c r="CD13" s="474" t="s">
        <v>144</v>
      </c>
      <c r="CE13" s="475"/>
      <c r="CF13" s="475"/>
      <c r="CG13" s="475"/>
      <c r="CH13" s="475"/>
      <c r="CI13" s="475"/>
      <c r="CJ13" s="475"/>
      <c r="CK13" s="475"/>
      <c r="CL13" s="475"/>
      <c r="CM13" s="475"/>
      <c r="CN13" s="475"/>
      <c r="CO13" s="475"/>
      <c r="CP13" s="475"/>
      <c r="CQ13" s="475"/>
      <c r="CR13" s="475"/>
      <c r="CS13" s="476"/>
      <c r="CT13" s="468">
        <v>11.5</v>
      </c>
      <c r="CU13" s="469"/>
      <c r="CV13" s="469"/>
      <c r="CW13" s="469"/>
      <c r="CX13" s="469"/>
      <c r="CY13" s="469"/>
      <c r="CZ13" s="469"/>
      <c r="DA13" s="470"/>
      <c r="DB13" s="468">
        <v>12.3</v>
      </c>
      <c r="DC13" s="469"/>
      <c r="DD13" s="469"/>
      <c r="DE13" s="469"/>
      <c r="DF13" s="469"/>
      <c r="DG13" s="469"/>
      <c r="DH13" s="469"/>
      <c r="DI13" s="470"/>
      <c r="DJ13" s="184"/>
      <c r="DK13" s="184"/>
      <c r="DL13" s="184"/>
      <c r="DM13" s="184"/>
      <c r="DN13" s="184"/>
      <c r="DO13" s="184"/>
    </row>
    <row r="14" spans="1:119" ht="18.75" customHeight="1" thickBot="1" x14ac:dyDescent="0.2">
      <c r="A14" s="185"/>
      <c r="B14" s="534"/>
      <c r="C14" s="535"/>
      <c r="D14" s="535"/>
      <c r="E14" s="535"/>
      <c r="F14" s="535"/>
      <c r="G14" s="535"/>
      <c r="H14" s="535"/>
      <c r="I14" s="535"/>
      <c r="J14" s="535"/>
      <c r="K14" s="536"/>
      <c r="L14" s="552" t="s">
        <v>145</v>
      </c>
      <c r="M14" s="553"/>
      <c r="N14" s="553"/>
      <c r="O14" s="553"/>
      <c r="P14" s="553"/>
      <c r="Q14" s="554"/>
      <c r="R14" s="555">
        <v>22533</v>
      </c>
      <c r="S14" s="556"/>
      <c r="T14" s="556"/>
      <c r="U14" s="556"/>
      <c r="V14" s="557"/>
      <c r="W14" s="461"/>
      <c r="X14" s="462"/>
      <c r="Y14" s="462"/>
      <c r="Z14" s="462"/>
      <c r="AA14" s="462"/>
      <c r="AB14" s="451"/>
      <c r="AC14" s="558">
        <v>14.2</v>
      </c>
      <c r="AD14" s="559"/>
      <c r="AE14" s="559"/>
      <c r="AF14" s="559"/>
      <c r="AG14" s="560"/>
      <c r="AH14" s="558">
        <v>14.4</v>
      </c>
      <c r="AI14" s="559"/>
      <c r="AJ14" s="559"/>
      <c r="AK14" s="559"/>
      <c r="AL14" s="561"/>
      <c r="AM14" s="500"/>
      <c r="AN14" s="501"/>
      <c r="AO14" s="501"/>
      <c r="AP14" s="501"/>
      <c r="AQ14" s="501"/>
      <c r="AR14" s="501"/>
      <c r="AS14" s="501"/>
      <c r="AT14" s="502"/>
      <c r="AU14" s="503"/>
      <c r="AV14" s="504"/>
      <c r="AW14" s="504"/>
      <c r="AX14" s="504"/>
      <c r="AY14" s="505"/>
      <c r="AZ14" s="506"/>
      <c r="BA14" s="506"/>
      <c r="BB14" s="506"/>
      <c r="BC14" s="506"/>
      <c r="BD14" s="506"/>
      <c r="BE14" s="506"/>
      <c r="BF14" s="506"/>
      <c r="BG14" s="506"/>
      <c r="BH14" s="506"/>
      <c r="BI14" s="506"/>
      <c r="BJ14" s="506"/>
      <c r="BK14" s="506"/>
      <c r="BL14" s="506"/>
      <c r="BM14" s="507"/>
      <c r="BN14" s="471"/>
      <c r="BO14" s="472"/>
      <c r="BP14" s="472"/>
      <c r="BQ14" s="472"/>
      <c r="BR14" s="472"/>
      <c r="BS14" s="472"/>
      <c r="BT14" s="472"/>
      <c r="BU14" s="473"/>
      <c r="BV14" s="471"/>
      <c r="BW14" s="472"/>
      <c r="BX14" s="472"/>
      <c r="BY14" s="472"/>
      <c r="BZ14" s="472"/>
      <c r="CA14" s="472"/>
      <c r="CB14" s="472"/>
      <c r="CC14" s="473"/>
      <c r="CD14" s="566" t="s">
        <v>146</v>
      </c>
      <c r="CE14" s="567"/>
      <c r="CF14" s="567"/>
      <c r="CG14" s="567"/>
      <c r="CH14" s="567"/>
      <c r="CI14" s="567"/>
      <c r="CJ14" s="567"/>
      <c r="CK14" s="567"/>
      <c r="CL14" s="567"/>
      <c r="CM14" s="567"/>
      <c r="CN14" s="567"/>
      <c r="CO14" s="567"/>
      <c r="CP14" s="567"/>
      <c r="CQ14" s="567"/>
      <c r="CR14" s="567"/>
      <c r="CS14" s="568"/>
      <c r="CT14" s="569">
        <v>76.2</v>
      </c>
      <c r="CU14" s="570"/>
      <c r="CV14" s="570"/>
      <c r="CW14" s="570"/>
      <c r="CX14" s="570"/>
      <c r="CY14" s="570"/>
      <c r="CZ14" s="570"/>
      <c r="DA14" s="571"/>
      <c r="DB14" s="569">
        <v>83.2</v>
      </c>
      <c r="DC14" s="570"/>
      <c r="DD14" s="570"/>
      <c r="DE14" s="570"/>
      <c r="DF14" s="570"/>
      <c r="DG14" s="570"/>
      <c r="DH14" s="570"/>
      <c r="DI14" s="571"/>
      <c r="DJ14" s="184"/>
      <c r="DK14" s="184"/>
      <c r="DL14" s="184"/>
      <c r="DM14" s="184"/>
      <c r="DN14" s="184"/>
      <c r="DO14" s="184"/>
    </row>
    <row r="15" spans="1:119" ht="18.75" customHeight="1" x14ac:dyDescent="0.15">
      <c r="A15" s="185"/>
      <c r="B15" s="534"/>
      <c r="C15" s="535"/>
      <c r="D15" s="535"/>
      <c r="E15" s="535"/>
      <c r="F15" s="535"/>
      <c r="G15" s="535"/>
      <c r="H15" s="535"/>
      <c r="I15" s="535"/>
      <c r="J15" s="535"/>
      <c r="K15" s="536"/>
      <c r="L15" s="195"/>
      <c r="M15" s="562" t="s">
        <v>139</v>
      </c>
      <c r="N15" s="563"/>
      <c r="O15" s="563"/>
      <c r="P15" s="563"/>
      <c r="Q15" s="564"/>
      <c r="R15" s="555">
        <v>22340</v>
      </c>
      <c r="S15" s="556"/>
      <c r="T15" s="556"/>
      <c r="U15" s="556"/>
      <c r="V15" s="557"/>
      <c r="W15" s="487" t="s">
        <v>147</v>
      </c>
      <c r="X15" s="488"/>
      <c r="Y15" s="488"/>
      <c r="Z15" s="488"/>
      <c r="AA15" s="488"/>
      <c r="AB15" s="478"/>
      <c r="AC15" s="522">
        <v>3019</v>
      </c>
      <c r="AD15" s="523"/>
      <c r="AE15" s="523"/>
      <c r="AF15" s="523"/>
      <c r="AG15" s="565"/>
      <c r="AH15" s="522">
        <v>3163</v>
      </c>
      <c r="AI15" s="523"/>
      <c r="AJ15" s="523"/>
      <c r="AK15" s="523"/>
      <c r="AL15" s="524"/>
      <c r="AM15" s="500"/>
      <c r="AN15" s="501"/>
      <c r="AO15" s="501"/>
      <c r="AP15" s="501"/>
      <c r="AQ15" s="501"/>
      <c r="AR15" s="501"/>
      <c r="AS15" s="501"/>
      <c r="AT15" s="502"/>
      <c r="AU15" s="503"/>
      <c r="AV15" s="504"/>
      <c r="AW15" s="504"/>
      <c r="AX15" s="504"/>
      <c r="AY15" s="431" t="s">
        <v>148</v>
      </c>
      <c r="AZ15" s="432"/>
      <c r="BA15" s="432"/>
      <c r="BB15" s="432"/>
      <c r="BC15" s="432"/>
      <c r="BD15" s="432"/>
      <c r="BE15" s="432"/>
      <c r="BF15" s="432"/>
      <c r="BG15" s="432"/>
      <c r="BH15" s="432"/>
      <c r="BI15" s="432"/>
      <c r="BJ15" s="432"/>
      <c r="BK15" s="432"/>
      <c r="BL15" s="432"/>
      <c r="BM15" s="433"/>
      <c r="BN15" s="434">
        <v>4851488</v>
      </c>
      <c r="BO15" s="435"/>
      <c r="BP15" s="435"/>
      <c r="BQ15" s="435"/>
      <c r="BR15" s="435"/>
      <c r="BS15" s="435"/>
      <c r="BT15" s="435"/>
      <c r="BU15" s="436"/>
      <c r="BV15" s="434">
        <v>3313520</v>
      </c>
      <c r="BW15" s="435"/>
      <c r="BX15" s="435"/>
      <c r="BY15" s="435"/>
      <c r="BZ15" s="435"/>
      <c r="CA15" s="435"/>
      <c r="CB15" s="435"/>
      <c r="CC15" s="436"/>
      <c r="CD15" s="572" t="s">
        <v>149</v>
      </c>
      <c r="CE15" s="573"/>
      <c r="CF15" s="573"/>
      <c r="CG15" s="573"/>
      <c r="CH15" s="573"/>
      <c r="CI15" s="573"/>
      <c r="CJ15" s="573"/>
      <c r="CK15" s="573"/>
      <c r="CL15" s="573"/>
      <c r="CM15" s="573"/>
      <c r="CN15" s="573"/>
      <c r="CO15" s="573"/>
      <c r="CP15" s="573"/>
      <c r="CQ15" s="573"/>
      <c r="CR15" s="573"/>
      <c r="CS15" s="574"/>
      <c r="CT15" s="196"/>
      <c r="CU15" s="197"/>
      <c r="CV15" s="197"/>
      <c r="CW15" s="197"/>
      <c r="CX15" s="197"/>
      <c r="CY15" s="197"/>
      <c r="CZ15" s="197"/>
      <c r="DA15" s="198"/>
      <c r="DB15" s="196"/>
      <c r="DC15" s="197"/>
      <c r="DD15" s="197"/>
      <c r="DE15" s="197"/>
      <c r="DF15" s="197"/>
      <c r="DG15" s="197"/>
      <c r="DH15" s="197"/>
      <c r="DI15" s="198"/>
      <c r="DJ15" s="184"/>
      <c r="DK15" s="184"/>
      <c r="DL15" s="184"/>
      <c r="DM15" s="184"/>
      <c r="DN15" s="184"/>
      <c r="DO15" s="184"/>
    </row>
    <row r="16" spans="1:119" ht="18.75" customHeight="1" x14ac:dyDescent="0.15">
      <c r="A16" s="185"/>
      <c r="B16" s="534"/>
      <c r="C16" s="535"/>
      <c r="D16" s="535"/>
      <c r="E16" s="535"/>
      <c r="F16" s="535"/>
      <c r="G16" s="535"/>
      <c r="H16" s="535"/>
      <c r="I16" s="535"/>
      <c r="J16" s="535"/>
      <c r="K16" s="536"/>
      <c r="L16" s="552" t="s">
        <v>150</v>
      </c>
      <c r="M16" s="583"/>
      <c r="N16" s="583"/>
      <c r="O16" s="583"/>
      <c r="P16" s="583"/>
      <c r="Q16" s="584"/>
      <c r="R16" s="575" t="s">
        <v>151</v>
      </c>
      <c r="S16" s="576"/>
      <c r="T16" s="576"/>
      <c r="U16" s="576"/>
      <c r="V16" s="577"/>
      <c r="W16" s="461"/>
      <c r="X16" s="462"/>
      <c r="Y16" s="462"/>
      <c r="Z16" s="462"/>
      <c r="AA16" s="462"/>
      <c r="AB16" s="451"/>
      <c r="AC16" s="558">
        <v>27</v>
      </c>
      <c r="AD16" s="559"/>
      <c r="AE16" s="559"/>
      <c r="AF16" s="559"/>
      <c r="AG16" s="560"/>
      <c r="AH16" s="558">
        <v>27.3</v>
      </c>
      <c r="AI16" s="559"/>
      <c r="AJ16" s="559"/>
      <c r="AK16" s="559"/>
      <c r="AL16" s="561"/>
      <c r="AM16" s="500"/>
      <c r="AN16" s="501"/>
      <c r="AO16" s="501"/>
      <c r="AP16" s="501"/>
      <c r="AQ16" s="501"/>
      <c r="AR16" s="501"/>
      <c r="AS16" s="501"/>
      <c r="AT16" s="502"/>
      <c r="AU16" s="503"/>
      <c r="AV16" s="504"/>
      <c r="AW16" s="504"/>
      <c r="AX16" s="504"/>
      <c r="AY16" s="505" t="s">
        <v>152</v>
      </c>
      <c r="AZ16" s="506"/>
      <c r="BA16" s="506"/>
      <c r="BB16" s="506"/>
      <c r="BC16" s="506"/>
      <c r="BD16" s="506"/>
      <c r="BE16" s="506"/>
      <c r="BF16" s="506"/>
      <c r="BG16" s="506"/>
      <c r="BH16" s="506"/>
      <c r="BI16" s="506"/>
      <c r="BJ16" s="506"/>
      <c r="BK16" s="506"/>
      <c r="BL16" s="506"/>
      <c r="BM16" s="507"/>
      <c r="BN16" s="471">
        <v>7792119</v>
      </c>
      <c r="BO16" s="472"/>
      <c r="BP16" s="472"/>
      <c r="BQ16" s="472"/>
      <c r="BR16" s="472"/>
      <c r="BS16" s="472"/>
      <c r="BT16" s="472"/>
      <c r="BU16" s="473"/>
      <c r="BV16" s="471">
        <v>7572198</v>
      </c>
      <c r="BW16" s="472"/>
      <c r="BX16" s="472"/>
      <c r="BY16" s="472"/>
      <c r="BZ16" s="472"/>
      <c r="CA16" s="472"/>
      <c r="CB16" s="472"/>
      <c r="CC16" s="473"/>
      <c r="CD16" s="199"/>
      <c r="CE16" s="581"/>
      <c r="CF16" s="581"/>
      <c r="CG16" s="581"/>
      <c r="CH16" s="581"/>
      <c r="CI16" s="581"/>
      <c r="CJ16" s="581"/>
      <c r="CK16" s="581"/>
      <c r="CL16" s="581"/>
      <c r="CM16" s="581"/>
      <c r="CN16" s="581"/>
      <c r="CO16" s="581"/>
      <c r="CP16" s="581"/>
      <c r="CQ16" s="581"/>
      <c r="CR16" s="581"/>
      <c r="CS16" s="582"/>
      <c r="CT16" s="468"/>
      <c r="CU16" s="469"/>
      <c r="CV16" s="469"/>
      <c r="CW16" s="469"/>
      <c r="CX16" s="469"/>
      <c r="CY16" s="469"/>
      <c r="CZ16" s="469"/>
      <c r="DA16" s="470"/>
      <c r="DB16" s="468"/>
      <c r="DC16" s="469"/>
      <c r="DD16" s="469"/>
      <c r="DE16" s="469"/>
      <c r="DF16" s="469"/>
      <c r="DG16" s="469"/>
      <c r="DH16" s="469"/>
      <c r="DI16" s="470"/>
      <c r="DJ16" s="184"/>
      <c r="DK16" s="184"/>
      <c r="DL16" s="184"/>
      <c r="DM16" s="184"/>
      <c r="DN16" s="184"/>
      <c r="DO16" s="184"/>
    </row>
    <row r="17" spans="1:119" ht="18.75" customHeight="1" thickBot="1" x14ac:dyDescent="0.2">
      <c r="A17" s="185"/>
      <c r="B17" s="537"/>
      <c r="C17" s="538"/>
      <c r="D17" s="538"/>
      <c r="E17" s="538"/>
      <c r="F17" s="538"/>
      <c r="G17" s="538"/>
      <c r="H17" s="538"/>
      <c r="I17" s="538"/>
      <c r="J17" s="538"/>
      <c r="K17" s="539"/>
      <c r="L17" s="200"/>
      <c r="M17" s="578" t="s">
        <v>153</v>
      </c>
      <c r="N17" s="579"/>
      <c r="O17" s="579"/>
      <c r="P17" s="579"/>
      <c r="Q17" s="580"/>
      <c r="R17" s="575" t="s">
        <v>154</v>
      </c>
      <c r="S17" s="576"/>
      <c r="T17" s="576"/>
      <c r="U17" s="576"/>
      <c r="V17" s="577"/>
      <c r="W17" s="487" t="s">
        <v>155</v>
      </c>
      <c r="X17" s="488"/>
      <c r="Y17" s="488"/>
      <c r="Z17" s="488"/>
      <c r="AA17" s="488"/>
      <c r="AB17" s="478"/>
      <c r="AC17" s="522">
        <v>6568</v>
      </c>
      <c r="AD17" s="523"/>
      <c r="AE17" s="523"/>
      <c r="AF17" s="523"/>
      <c r="AG17" s="565"/>
      <c r="AH17" s="522">
        <v>6742</v>
      </c>
      <c r="AI17" s="523"/>
      <c r="AJ17" s="523"/>
      <c r="AK17" s="523"/>
      <c r="AL17" s="524"/>
      <c r="AM17" s="500"/>
      <c r="AN17" s="501"/>
      <c r="AO17" s="501"/>
      <c r="AP17" s="501"/>
      <c r="AQ17" s="501"/>
      <c r="AR17" s="501"/>
      <c r="AS17" s="501"/>
      <c r="AT17" s="502"/>
      <c r="AU17" s="503"/>
      <c r="AV17" s="504"/>
      <c r="AW17" s="504"/>
      <c r="AX17" s="504"/>
      <c r="AY17" s="505" t="s">
        <v>156</v>
      </c>
      <c r="AZ17" s="506"/>
      <c r="BA17" s="506"/>
      <c r="BB17" s="506"/>
      <c r="BC17" s="506"/>
      <c r="BD17" s="506"/>
      <c r="BE17" s="506"/>
      <c r="BF17" s="506"/>
      <c r="BG17" s="506"/>
      <c r="BH17" s="506"/>
      <c r="BI17" s="506"/>
      <c r="BJ17" s="506"/>
      <c r="BK17" s="506"/>
      <c r="BL17" s="506"/>
      <c r="BM17" s="507"/>
      <c r="BN17" s="471">
        <v>6246654</v>
      </c>
      <c r="BO17" s="472"/>
      <c r="BP17" s="472"/>
      <c r="BQ17" s="472"/>
      <c r="BR17" s="472"/>
      <c r="BS17" s="472"/>
      <c r="BT17" s="472"/>
      <c r="BU17" s="473"/>
      <c r="BV17" s="471">
        <v>4228539</v>
      </c>
      <c r="BW17" s="472"/>
      <c r="BX17" s="472"/>
      <c r="BY17" s="472"/>
      <c r="BZ17" s="472"/>
      <c r="CA17" s="472"/>
      <c r="CB17" s="472"/>
      <c r="CC17" s="473"/>
      <c r="CD17" s="199"/>
      <c r="CE17" s="581"/>
      <c r="CF17" s="581"/>
      <c r="CG17" s="581"/>
      <c r="CH17" s="581"/>
      <c r="CI17" s="581"/>
      <c r="CJ17" s="581"/>
      <c r="CK17" s="581"/>
      <c r="CL17" s="581"/>
      <c r="CM17" s="581"/>
      <c r="CN17" s="581"/>
      <c r="CO17" s="581"/>
      <c r="CP17" s="581"/>
      <c r="CQ17" s="581"/>
      <c r="CR17" s="581"/>
      <c r="CS17" s="582"/>
      <c r="CT17" s="468"/>
      <c r="CU17" s="469"/>
      <c r="CV17" s="469"/>
      <c r="CW17" s="469"/>
      <c r="CX17" s="469"/>
      <c r="CY17" s="469"/>
      <c r="CZ17" s="469"/>
      <c r="DA17" s="470"/>
      <c r="DB17" s="468"/>
      <c r="DC17" s="469"/>
      <c r="DD17" s="469"/>
      <c r="DE17" s="469"/>
      <c r="DF17" s="469"/>
      <c r="DG17" s="469"/>
      <c r="DH17" s="469"/>
      <c r="DI17" s="470"/>
      <c r="DJ17" s="184"/>
      <c r="DK17" s="184"/>
      <c r="DL17" s="184"/>
      <c r="DM17" s="184"/>
      <c r="DN17" s="184"/>
      <c r="DO17" s="184"/>
    </row>
    <row r="18" spans="1:119" ht="18.75" customHeight="1" thickBot="1" x14ac:dyDescent="0.2">
      <c r="A18" s="185"/>
      <c r="B18" s="585" t="s">
        <v>157</v>
      </c>
      <c r="C18" s="514"/>
      <c r="D18" s="514"/>
      <c r="E18" s="586"/>
      <c r="F18" s="586"/>
      <c r="G18" s="586"/>
      <c r="H18" s="586"/>
      <c r="I18" s="586"/>
      <c r="J18" s="586"/>
      <c r="K18" s="586"/>
      <c r="L18" s="587">
        <v>130.55000000000001</v>
      </c>
      <c r="M18" s="587"/>
      <c r="N18" s="587"/>
      <c r="O18" s="587"/>
      <c r="P18" s="587"/>
      <c r="Q18" s="587"/>
      <c r="R18" s="588"/>
      <c r="S18" s="588"/>
      <c r="T18" s="588"/>
      <c r="U18" s="588"/>
      <c r="V18" s="589"/>
      <c r="W18" s="489"/>
      <c r="X18" s="490"/>
      <c r="Y18" s="490"/>
      <c r="Z18" s="490"/>
      <c r="AA18" s="490"/>
      <c r="AB18" s="481"/>
      <c r="AC18" s="590">
        <v>58.8</v>
      </c>
      <c r="AD18" s="591"/>
      <c r="AE18" s="591"/>
      <c r="AF18" s="591"/>
      <c r="AG18" s="592"/>
      <c r="AH18" s="590">
        <v>58.3</v>
      </c>
      <c r="AI18" s="591"/>
      <c r="AJ18" s="591"/>
      <c r="AK18" s="591"/>
      <c r="AL18" s="593"/>
      <c r="AM18" s="500"/>
      <c r="AN18" s="501"/>
      <c r="AO18" s="501"/>
      <c r="AP18" s="501"/>
      <c r="AQ18" s="501"/>
      <c r="AR18" s="501"/>
      <c r="AS18" s="501"/>
      <c r="AT18" s="502"/>
      <c r="AU18" s="503"/>
      <c r="AV18" s="504"/>
      <c r="AW18" s="504"/>
      <c r="AX18" s="504"/>
      <c r="AY18" s="505" t="s">
        <v>158</v>
      </c>
      <c r="AZ18" s="506"/>
      <c r="BA18" s="506"/>
      <c r="BB18" s="506"/>
      <c r="BC18" s="506"/>
      <c r="BD18" s="506"/>
      <c r="BE18" s="506"/>
      <c r="BF18" s="506"/>
      <c r="BG18" s="506"/>
      <c r="BH18" s="506"/>
      <c r="BI18" s="506"/>
      <c r="BJ18" s="506"/>
      <c r="BK18" s="506"/>
      <c r="BL18" s="506"/>
      <c r="BM18" s="507"/>
      <c r="BN18" s="471">
        <v>8569643</v>
      </c>
      <c r="BO18" s="472"/>
      <c r="BP18" s="472"/>
      <c r="BQ18" s="472"/>
      <c r="BR18" s="472"/>
      <c r="BS18" s="472"/>
      <c r="BT18" s="472"/>
      <c r="BU18" s="473"/>
      <c r="BV18" s="471">
        <v>8690482</v>
      </c>
      <c r="BW18" s="472"/>
      <c r="BX18" s="472"/>
      <c r="BY18" s="472"/>
      <c r="BZ18" s="472"/>
      <c r="CA18" s="472"/>
      <c r="CB18" s="472"/>
      <c r="CC18" s="473"/>
      <c r="CD18" s="199"/>
      <c r="CE18" s="581"/>
      <c r="CF18" s="581"/>
      <c r="CG18" s="581"/>
      <c r="CH18" s="581"/>
      <c r="CI18" s="581"/>
      <c r="CJ18" s="581"/>
      <c r="CK18" s="581"/>
      <c r="CL18" s="581"/>
      <c r="CM18" s="581"/>
      <c r="CN18" s="581"/>
      <c r="CO18" s="581"/>
      <c r="CP18" s="581"/>
      <c r="CQ18" s="581"/>
      <c r="CR18" s="581"/>
      <c r="CS18" s="582"/>
      <c r="CT18" s="468"/>
      <c r="CU18" s="469"/>
      <c r="CV18" s="469"/>
      <c r="CW18" s="469"/>
      <c r="CX18" s="469"/>
      <c r="CY18" s="469"/>
      <c r="CZ18" s="469"/>
      <c r="DA18" s="470"/>
      <c r="DB18" s="468"/>
      <c r="DC18" s="469"/>
      <c r="DD18" s="469"/>
      <c r="DE18" s="469"/>
      <c r="DF18" s="469"/>
      <c r="DG18" s="469"/>
      <c r="DH18" s="469"/>
      <c r="DI18" s="470"/>
      <c r="DJ18" s="184"/>
      <c r="DK18" s="184"/>
      <c r="DL18" s="184"/>
      <c r="DM18" s="184"/>
      <c r="DN18" s="184"/>
      <c r="DO18" s="184"/>
    </row>
    <row r="19" spans="1:119" ht="18.75" customHeight="1" thickBot="1" x14ac:dyDescent="0.2">
      <c r="A19" s="185"/>
      <c r="B19" s="585" t="s">
        <v>159</v>
      </c>
      <c r="C19" s="514"/>
      <c r="D19" s="514"/>
      <c r="E19" s="586"/>
      <c r="F19" s="586"/>
      <c r="G19" s="586"/>
      <c r="H19" s="586"/>
      <c r="I19" s="586"/>
      <c r="J19" s="586"/>
      <c r="K19" s="586"/>
      <c r="L19" s="594">
        <v>163</v>
      </c>
      <c r="M19" s="594"/>
      <c r="N19" s="594"/>
      <c r="O19" s="594"/>
      <c r="P19" s="594"/>
      <c r="Q19" s="594"/>
      <c r="R19" s="595"/>
      <c r="S19" s="595"/>
      <c r="T19" s="595"/>
      <c r="U19" s="595"/>
      <c r="V19" s="596"/>
      <c r="W19" s="428"/>
      <c r="X19" s="429"/>
      <c r="Y19" s="429"/>
      <c r="Z19" s="429"/>
      <c r="AA19" s="429"/>
      <c r="AB19" s="429"/>
      <c r="AC19" s="603"/>
      <c r="AD19" s="603"/>
      <c r="AE19" s="603"/>
      <c r="AF19" s="603"/>
      <c r="AG19" s="603"/>
      <c r="AH19" s="603"/>
      <c r="AI19" s="603"/>
      <c r="AJ19" s="603"/>
      <c r="AK19" s="603"/>
      <c r="AL19" s="604"/>
      <c r="AM19" s="500"/>
      <c r="AN19" s="501"/>
      <c r="AO19" s="501"/>
      <c r="AP19" s="501"/>
      <c r="AQ19" s="501"/>
      <c r="AR19" s="501"/>
      <c r="AS19" s="501"/>
      <c r="AT19" s="502"/>
      <c r="AU19" s="503"/>
      <c r="AV19" s="504"/>
      <c r="AW19" s="504"/>
      <c r="AX19" s="504"/>
      <c r="AY19" s="505" t="s">
        <v>160</v>
      </c>
      <c r="AZ19" s="506"/>
      <c r="BA19" s="506"/>
      <c r="BB19" s="506"/>
      <c r="BC19" s="506"/>
      <c r="BD19" s="506"/>
      <c r="BE19" s="506"/>
      <c r="BF19" s="506"/>
      <c r="BG19" s="506"/>
      <c r="BH19" s="506"/>
      <c r="BI19" s="506"/>
      <c r="BJ19" s="506"/>
      <c r="BK19" s="506"/>
      <c r="BL19" s="506"/>
      <c r="BM19" s="507"/>
      <c r="BN19" s="471">
        <v>12714048</v>
      </c>
      <c r="BO19" s="472"/>
      <c r="BP19" s="472"/>
      <c r="BQ19" s="472"/>
      <c r="BR19" s="472"/>
      <c r="BS19" s="472"/>
      <c r="BT19" s="472"/>
      <c r="BU19" s="473"/>
      <c r="BV19" s="471">
        <v>12302803</v>
      </c>
      <c r="BW19" s="472"/>
      <c r="BX19" s="472"/>
      <c r="BY19" s="472"/>
      <c r="BZ19" s="472"/>
      <c r="CA19" s="472"/>
      <c r="CB19" s="472"/>
      <c r="CC19" s="473"/>
      <c r="CD19" s="199"/>
      <c r="CE19" s="581"/>
      <c r="CF19" s="581"/>
      <c r="CG19" s="581"/>
      <c r="CH19" s="581"/>
      <c r="CI19" s="581"/>
      <c r="CJ19" s="581"/>
      <c r="CK19" s="581"/>
      <c r="CL19" s="581"/>
      <c r="CM19" s="581"/>
      <c r="CN19" s="581"/>
      <c r="CO19" s="581"/>
      <c r="CP19" s="581"/>
      <c r="CQ19" s="581"/>
      <c r="CR19" s="581"/>
      <c r="CS19" s="582"/>
      <c r="CT19" s="468"/>
      <c r="CU19" s="469"/>
      <c r="CV19" s="469"/>
      <c r="CW19" s="469"/>
      <c r="CX19" s="469"/>
      <c r="CY19" s="469"/>
      <c r="CZ19" s="469"/>
      <c r="DA19" s="470"/>
      <c r="DB19" s="468"/>
      <c r="DC19" s="469"/>
      <c r="DD19" s="469"/>
      <c r="DE19" s="469"/>
      <c r="DF19" s="469"/>
      <c r="DG19" s="469"/>
      <c r="DH19" s="469"/>
      <c r="DI19" s="470"/>
      <c r="DJ19" s="184"/>
      <c r="DK19" s="184"/>
      <c r="DL19" s="184"/>
      <c r="DM19" s="184"/>
      <c r="DN19" s="184"/>
      <c r="DO19" s="184"/>
    </row>
    <row r="20" spans="1:119" ht="18.75" customHeight="1" thickBot="1" x14ac:dyDescent="0.2">
      <c r="A20" s="185"/>
      <c r="B20" s="585" t="s">
        <v>161</v>
      </c>
      <c r="C20" s="514"/>
      <c r="D20" s="514"/>
      <c r="E20" s="586"/>
      <c r="F20" s="586"/>
      <c r="G20" s="586"/>
      <c r="H20" s="586"/>
      <c r="I20" s="586"/>
      <c r="J20" s="586"/>
      <c r="K20" s="586"/>
      <c r="L20" s="594">
        <v>8789</v>
      </c>
      <c r="M20" s="594"/>
      <c r="N20" s="594"/>
      <c r="O20" s="594"/>
      <c r="P20" s="594"/>
      <c r="Q20" s="594"/>
      <c r="R20" s="595"/>
      <c r="S20" s="595"/>
      <c r="T20" s="595"/>
      <c r="U20" s="595"/>
      <c r="V20" s="596"/>
      <c r="W20" s="489"/>
      <c r="X20" s="490"/>
      <c r="Y20" s="490"/>
      <c r="Z20" s="490"/>
      <c r="AA20" s="490"/>
      <c r="AB20" s="490"/>
      <c r="AC20" s="597"/>
      <c r="AD20" s="597"/>
      <c r="AE20" s="597"/>
      <c r="AF20" s="597"/>
      <c r="AG20" s="597"/>
      <c r="AH20" s="597"/>
      <c r="AI20" s="597"/>
      <c r="AJ20" s="597"/>
      <c r="AK20" s="597"/>
      <c r="AL20" s="598"/>
      <c r="AM20" s="599"/>
      <c r="AN20" s="526"/>
      <c r="AO20" s="526"/>
      <c r="AP20" s="526"/>
      <c r="AQ20" s="526"/>
      <c r="AR20" s="526"/>
      <c r="AS20" s="526"/>
      <c r="AT20" s="527"/>
      <c r="AU20" s="600"/>
      <c r="AV20" s="601"/>
      <c r="AW20" s="601"/>
      <c r="AX20" s="602"/>
      <c r="AY20" s="505"/>
      <c r="AZ20" s="506"/>
      <c r="BA20" s="506"/>
      <c r="BB20" s="506"/>
      <c r="BC20" s="506"/>
      <c r="BD20" s="506"/>
      <c r="BE20" s="506"/>
      <c r="BF20" s="506"/>
      <c r="BG20" s="506"/>
      <c r="BH20" s="506"/>
      <c r="BI20" s="506"/>
      <c r="BJ20" s="506"/>
      <c r="BK20" s="506"/>
      <c r="BL20" s="506"/>
      <c r="BM20" s="507"/>
      <c r="BN20" s="471"/>
      <c r="BO20" s="472"/>
      <c r="BP20" s="472"/>
      <c r="BQ20" s="472"/>
      <c r="BR20" s="472"/>
      <c r="BS20" s="472"/>
      <c r="BT20" s="472"/>
      <c r="BU20" s="473"/>
      <c r="BV20" s="471"/>
      <c r="BW20" s="472"/>
      <c r="BX20" s="472"/>
      <c r="BY20" s="472"/>
      <c r="BZ20" s="472"/>
      <c r="CA20" s="472"/>
      <c r="CB20" s="472"/>
      <c r="CC20" s="473"/>
      <c r="CD20" s="199"/>
      <c r="CE20" s="581"/>
      <c r="CF20" s="581"/>
      <c r="CG20" s="581"/>
      <c r="CH20" s="581"/>
      <c r="CI20" s="581"/>
      <c r="CJ20" s="581"/>
      <c r="CK20" s="581"/>
      <c r="CL20" s="581"/>
      <c r="CM20" s="581"/>
      <c r="CN20" s="581"/>
      <c r="CO20" s="581"/>
      <c r="CP20" s="581"/>
      <c r="CQ20" s="581"/>
      <c r="CR20" s="581"/>
      <c r="CS20" s="582"/>
      <c r="CT20" s="468"/>
      <c r="CU20" s="469"/>
      <c r="CV20" s="469"/>
      <c r="CW20" s="469"/>
      <c r="CX20" s="469"/>
      <c r="CY20" s="469"/>
      <c r="CZ20" s="469"/>
      <c r="DA20" s="470"/>
      <c r="DB20" s="468"/>
      <c r="DC20" s="469"/>
      <c r="DD20" s="469"/>
      <c r="DE20" s="469"/>
      <c r="DF20" s="469"/>
      <c r="DG20" s="469"/>
      <c r="DH20" s="469"/>
      <c r="DI20" s="470"/>
      <c r="DJ20" s="184"/>
      <c r="DK20" s="184"/>
      <c r="DL20" s="184"/>
      <c r="DM20" s="184"/>
      <c r="DN20" s="184"/>
      <c r="DO20" s="184"/>
    </row>
    <row r="21" spans="1:119" ht="18.75" customHeight="1" x14ac:dyDescent="0.15">
      <c r="A21" s="185"/>
      <c r="B21" s="605" t="s">
        <v>162</v>
      </c>
      <c r="C21" s="606"/>
      <c r="D21" s="606"/>
      <c r="E21" s="606"/>
      <c r="F21" s="606"/>
      <c r="G21" s="606"/>
      <c r="H21" s="606"/>
      <c r="I21" s="606"/>
      <c r="J21" s="606"/>
      <c r="K21" s="606"/>
      <c r="L21" s="606"/>
      <c r="M21" s="606"/>
      <c r="N21" s="606"/>
      <c r="O21" s="606"/>
      <c r="P21" s="606"/>
      <c r="Q21" s="606"/>
      <c r="R21" s="606"/>
      <c r="S21" s="606"/>
      <c r="T21" s="606"/>
      <c r="U21" s="606"/>
      <c r="V21" s="606"/>
      <c r="W21" s="606"/>
      <c r="X21" s="606"/>
      <c r="Y21" s="606"/>
      <c r="Z21" s="606"/>
      <c r="AA21" s="606"/>
      <c r="AB21" s="606"/>
      <c r="AC21" s="606"/>
      <c r="AD21" s="606"/>
      <c r="AE21" s="606"/>
      <c r="AF21" s="606"/>
      <c r="AG21" s="606"/>
      <c r="AH21" s="606"/>
      <c r="AI21" s="606"/>
      <c r="AJ21" s="606"/>
      <c r="AK21" s="606"/>
      <c r="AL21" s="606"/>
      <c r="AM21" s="606"/>
      <c r="AN21" s="606"/>
      <c r="AO21" s="606"/>
      <c r="AP21" s="606"/>
      <c r="AQ21" s="606"/>
      <c r="AR21" s="606"/>
      <c r="AS21" s="606"/>
      <c r="AT21" s="606"/>
      <c r="AU21" s="606"/>
      <c r="AV21" s="606"/>
      <c r="AW21" s="606"/>
      <c r="AX21" s="607"/>
      <c r="AY21" s="505"/>
      <c r="AZ21" s="506"/>
      <c r="BA21" s="506"/>
      <c r="BB21" s="506"/>
      <c r="BC21" s="506"/>
      <c r="BD21" s="506"/>
      <c r="BE21" s="506"/>
      <c r="BF21" s="506"/>
      <c r="BG21" s="506"/>
      <c r="BH21" s="506"/>
      <c r="BI21" s="506"/>
      <c r="BJ21" s="506"/>
      <c r="BK21" s="506"/>
      <c r="BL21" s="506"/>
      <c r="BM21" s="507"/>
      <c r="BN21" s="471"/>
      <c r="BO21" s="472"/>
      <c r="BP21" s="472"/>
      <c r="BQ21" s="472"/>
      <c r="BR21" s="472"/>
      <c r="BS21" s="472"/>
      <c r="BT21" s="472"/>
      <c r="BU21" s="473"/>
      <c r="BV21" s="471"/>
      <c r="BW21" s="472"/>
      <c r="BX21" s="472"/>
      <c r="BY21" s="472"/>
      <c r="BZ21" s="472"/>
      <c r="CA21" s="472"/>
      <c r="CB21" s="472"/>
      <c r="CC21" s="473"/>
      <c r="CD21" s="199"/>
      <c r="CE21" s="581"/>
      <c r="CF21" s="581"/>
      <c r="CG21" s="581"/>
      <c r="CH21" s="581"/>
      <c r="CI21" s="581"/>
      <c r="CJ21" s="581"/>
      <c r="CK21" s="581"/>
      <c r="CL21" s="581"/>
      <c r="CM21" s="581"/>
      <c r="CN21" s="581"/>
      <c r="CO21" s="581"/>
      <c r="CP21" s="581"/>
      <c r="CQ21" s="581"/>
      <c r="CR21" s="581"/>
      <c r="CS21" s="582"/>
      <c r="CT21" s="468"/>
      <c r="CU21" s="469"/>
      <c r="CV21" s="469"/>
      <c r="CW21" s="469"/>
      <c r="CX21" s="469"/>
      <c r="CY21" s="469"/>
      <c r="CZ21" s="469"/>
      <c r="DA21" s="470"/>
      <c r="DB21" s="468"/>
      <c r="DC21" s="469"/>
      <c r="DD21" s="469"/>
      <c r="DE21" s="469"/>
      <c r="DF21" s="469"/>
      <c r="DG21" s="469"/>
      <c r="DH21" s="469"/>
      <c r="DI21" s="470"/>
      <c r="DJ21" s="184"/>
      <c r="DK21" s="184"/>
      <c r="DL21" s="184"/>
      <c r="DM21" s="184"/>
      <c r="DN21" s="184"/>
      <c r="DO21" s="184"/>
    </row>
    <row r="22" spans="1:119" ht="18.75" customHeight="1" thickBot="1" x14ac:dyDescent="0.2">
      <c r="A22" s="185"/>
      <c r="B22" s="608" t="s">
        <v>163</v>
      </c>
      <c r="C22" s="609"/>
      <c r="D22" s="610"/>
      <c r="E22" s="483" t="s">
        <v>1</v>
      </c>
      <c r="F22" s="488"/>
      <c r="G22" s="488"/>
      <c r="H22" s="488"/>
      <c r="I22" s="488"/>
      <c r="J22" s="488"/>
      <c r="K22" s="478"/>
      <c r="L22" s="483" t="s">
        <v>164</v>
      </c>
      <c r="M22" s="488"/>
      <c r="N22" s="488"/>
      <c r="O22" s="488"/>
      <c r="P22" s="478"/>
      <c r="Q22" s="617" t="s">
        <v>165</v>
      </c>
      <c r="R22" s="618"/>
      <c r="S22" s="618"/>
      <c r="T22" s="618"/>
      <c r="U22" s="618"/>
      <c r="V22" s="619"/>
      <c r="W22" s="623" t="s">
        <v>166</v>
      </c>
      <c r="X22" s="609"/>
      <c r="Y22" s="610"/>
      <c r="Z22" s="483" t="s">
        <v>1</v>
      </c>
      <c r="AA22" s="488"/>
      <c r="AB22" s="488"/>
      <c r="AC22" s="488"/>
      <c r="AD22" s="488"/>
      <c r="AE22" s="488"/>
      <c r="AF22" s="488"/>
      <c r="AG22" s="478"/>
      <c r="AH22" s="636" t="s">
        <v>167</v>
      </c>
      <c r="AI22" s="488"/>
      <c r="AJ22" s="488"/>
      <c r="AK22" s="488"/>
      <c r="AL22" s="478"/>
      <c r="AM22" s="636" t="s">
        <v>168</v>
      </c>
      <c r="AN22" s="637"/>
      <c r="AO22" s="637"/>
      <c r="AP22" s="637"/>
      <c r="AQ22" s="637"/>
      <c r="AR22" s="638"/>
      <c r="AS22" s="617" t="s">
        <v>165</v>
      </c>
      <c r="AT22" s="618"/>
      <c r="AU22" s="618"/>
      <c r="AV22" s="618"/>
      <c r="AW22" s="618"/>
      <c r="AX22" s="642"/>
      <c r="AY22" s="644"/>
      <c r="AZ22" s="645"/>
      <c r="BA22" s="645"/>
      <c r="BB22" s="645"/>
      <c r="BC22" s="645"/>
      <c r="BD22" s="645"/>
      <c r="BE22" s="645"/>
      <c r="BF22" s="645"/>
      <c r="BG22" s="645"/>
      <c r="BH22" s="645"/>
      <c r="BI22" s="645"/>
      <c r="BJ22" s="645"/>
      <c r="BK22" s="645"/>
      <c r="BL22" s="645"/>
      <c r="BM22" s="646"/>
      <c r="BN22" s="647"/>
      <c r="BO22" s="648"/>
      <c r="BP22" s="648"/>
      <c r="BQ22" s="648"/>
      <c r="BR22" s="648"/>
      <c r="BS22" s="648"/>
      <c r="BT22" s="648"/>
      <c r="BU22" s="649"/>
      <c r="BV22" s="647"/>
      <c r="BW22" s="648"/>
      <c r="BX22" s="648"/>
      <c r="BY22" s="648"/>
      <c r="BZ22" s="648"/>
      <c r="CA22" s="648"/>
      <c r="CB22" s="648"/>
      <c r="CC22" s="649"/>
      <c r="CD22" s="199"/>
      <c r="CE22" s="581"/>
      <c r="CF22" s="581"/>
      <c r="CG22" s="581"/>
      <c r="CH22" s="581"/>
      <c r="CI22" s="581"/>
      <c r="CJ22" s="581"/>
      <c r="CK22" s="581"/>
      <c r="CL22" s="581"/>
      <c r="CM22" s="581"/>
      <c r="CN22" s="581"/>
      <c r="CO22" s="581"/>
      <c r="CP22" s="581"/>
      <c r="CQ22" s="581"/>
      <c r="CR22" s="581"/>
      <c r="CS22" s="582"/>
      <c r="CT22" s="468"/>
      <c r="CU22" s="469"/>
      <c r="CV22" s="469"/>
      <c r="CW22" s="469"/>
      <c r="CX22" s="469"/>
      <c r="CY22" s="469"/>
      <c r="CZ22" s="469"/>
      <c r="DA22" s="470"/>
      <c r="DB22" s="468"/>
      <c r="DC22" s="469"/>
      <c r="DD22" s="469"/>
      <c r="DE22" s="469"/>
      <c r="DF22" s="469"/>
      <c r="DG22" s="469"/>
      <c r="DH22" s="469"/>
      <c r="DI22" s="470"/>
      <c r="DJ22" s="184"/>
      <c r="DK22" s="184"/>
      <c r="DL22" s="184"/>
      <c r="DM22" s="184"/>
      <c r="DN22" s="184"/>
      <c r="DO22" s="184"/>
    </row>
    <row r="23" spans="1:119" ht="18.75" customHeight="1" x14ac:dyDescent="0.15">
      <c r="A23" s="185"/>
      <c r="B23" s="611"/>
      <c r="C23" s="612"/>
      <c r="D23" s="613"/>
      <c r="E23" s="457"/>
      <c r="F23" s="462"/>
      <c r="G23" s="462"/>
      <c r="H23" s="462"/>
      <c r="I23" s="462"/>
      <c r="J23" s="462"/>
      <c r="K23" s="451"/>
      <c r="L23" s="457"/>
      <c r="M23" s="462"/>
      <c r="N23" s="462"/>
      <c r="O23" s="462"/>
      <c r="P23" s="451"/>
      <c r="Q23" s="620"/>
      <c r="R23" s="621"/>
      <c r="S23" s="621"/>
      <c r="T23" s="621"/>
      <c r="U23" s="621"/>
      <c r="V23" s="622"/>
      <c r="W23" s="624"/>
      <c r="X23" s="612"/>
      <c r="Y23" s="613"/>
      <c r="Z23" s="457"/>
      <c r="AA23" s="462"/>
      <c r="AB23" s="462"/>
      <c r="AC23" s="462"/>
      <c r="AD23" s="462"/>
      <c r="AE23" s="462"/>
      <c r="AF23" s="462"/>
      <c r="AG23" s="451"/>
      <c r="AH23" s="457"/>
      <c r="AI23" s="462"/>
      <c r="AJ23" s="462"/>
      <c r="AK23" s="462"/>
      <c r="AL23" s="451"/>
      <c r="AM23" s="639"/>
      <c r="AN23" s="640"/>
      <c r="AO23" s="640"/>
      <c r="AP23" s="640"/>
      <c r="AQ23" s="640"/>
      <c r="AR23" s="641"/>
      <c r="AS23" s="620"/>
      <c r="AT23" s="621"/>
      <c r="AU23" s="621"/>
      <c r="AV23" s="621"/>
      <c r="AW23" s="621"/>
      <c r="AX23" s="643"/>
      <c r="AY23" s="431" t="s">
        <v>169</v>
      </c>
      <c r="AZ23" s="432"/>
      <c r="BA23" s="432"/>
      <c r="BB23" s="432"/>
      <c r="BC23" s="432"/>
      <c r="BD23" s="432"/>
      <c r="BE23" s="432"/>
      <c r="BF23" s="432"/>
      <c r="BG23" s="432"/>
      <c r="BH23" s="432"/>
      <c r="BI23" s="432"/>
      <c r="BJ23" s="432"/>
      <c r="BK23" s="432"/>
      <c r="BL23" s="432"/>
      <c r="BM23" s="433"/>
      <c r="BN23" s="471">
        <v>20129340</v>
      </c>
      <c r="BO23" s="472"/>
      <c r="BP23" s="472"/>
      <c r="BQ23" s="472"/>
      <c r="BR23" s="472"/>
      <c r="BS23" s="472"/>
      <c r="BT23" s="472"/>
      <c r="BU23" s="473"/>
      <c r="BV23" s="471">
        <v>19711809</v>
      </c>
      <c r="BW23" s="472"/>
      <c r="BX23" s="472"/>
      <c r="BY23" s="472"/>
      <c r="BZ23" s="472"/>
      <c r="CA23" s="472"/>
      <c r="CB23" s="472"/>
      <c r="CC23" s="473"/>
      <c r="CD23" s="199"/>
      <c r="CE23" s="581"/>
      <c r="CF23" s="581"/>
      <c r="CG23" s="581"/>
      <c r="CH23" s="581"/>
      <c r="CI23" s="581"/>
      <c r="CJ23" s="581"/>
      <c r="CK23" s="581"/>
      <c r="CL23" s="581"/>
      <c r="CM23" s="581"/>
      <c r="CN23" s="581"/>
      <c r="CO23" s="581"/>
      <c r="CP23" s="581"/>
      <c r="CQ23" s="581"/>
      <c r="CR23" s="581"/>
      <c r="CS23" s="582"/>
      <c r="CT23" s="468"/>
      <c r="CU23" s="469"/>
      <c r="CV23" s="469"/>
      <c r="CW23" s="469"/>
      <c r="CX23" s="469"/>
      <c r="CY23" s="469"/>
      <c r="CZ23" s="469"/>
      <c r="DA23" s="470"/>
      <c r="DB23" s="468"/>
      <c r="DC23" s="469"/>
      <c r="DD23" s="469"/>
      <c r="DE23" s="469"/>
      <c r="DF23" s="469"/>
      <c r="DG23" s="469"/>
      <c r="DH23" s="469"/>
      <c r="DI23" s="470"/>
      <c r="DJ23" s="184"/>
      <c r="DK23" s="184"/>
      <c r="DL23" s="184"/>
      <c r="DM23" s="184"/>
      <c r="DN23" s="184"/>
      <c r="DO23" s="184"/>
    </row>
    <row r="24" spans="1:119" ht="18.75" customHeight="1" thickBot="1" x14ac:dyDescent="0.2">
      <c r="A24" s="185"/>
      <c r="B24" s="611"/>
      <c r="C24" s="612"/>
      <c r="D24" s="613"/>
      <c r="E24" s="521" t="s">
        <v>170</v>
      </c>
      <c r="F24" s="501"/>
      <c r="G24" s="501"/>
      <c r="H24" s="501"/>
      <c r="I24" s="501"/>
      <c r="J24" s="501"/>
      <c r="K24" s="502"/>
      <c r="L24" s="522">
        <v>1</v>
      </c>
      <c r="M24" s="523"/>
      <c r="N24" s="523"/>
      <c r="O24" s="523"/>
      <c r="P24" s="565"/>
      <c r="Q24" s="522">
        <v>8000</v>
      </c>
      <c r="R24" s="523"/>
      <c r="S24" s="523"/>
      <c r="T24" s="523"/>
      <c r="U24" s="523"/>
      <c r="V24" s="565"/>
      <c r="W24" s="624"/>
      <c r="X24" s="612"/>
      <c r="Y24" s="613"/>
      <c r="Z24" s="521" t="s">
        <v>171</v>
      </c>
      <c r="AA24" s="501"/>
      <c r="AB24" s="501"/>
      <c r="AC24" s="501"/>
      <c r="AD24" s="501"/>
      <c r="AE24" s="501"/>
      <c r="AF24" s="501"/>
      <c r="AG24" s="502"/>
      <c r="AH24" s="522">
        <v>309</v>
      </c>
      <c r="AI24" s="523"/>
      <c r="AJ24" s="523"/>
      <c r="AK24" s="523"/>
      <c r="AL24" s="565"/>
      <c r="AM24" s="522">
        <v>986637</v>
      </c>
      <c r="AN24" s="523"/>
      <c r="AO24" s="523"/>
      <c r="AP24" s="523"/>
      <c r="AQ24" s="523"/>
      <c r="AR24" s="565"/>
      <c r="AS24" s="522">
        <v>3193</v>
      </c>
      <c r="AT24" s="523"/>
      <c r="AU24" s="523"/>
      <c r="AV24" s="523"/>
      <c r="AW24" s="523"/>
      <c r="AX24" s="524"/>
      <c r="AY24" s="644" t="s">
        <v>172</v>
      </c>
      <c r="AZ24" s="645"/>
      <c r="BA24" s="645"/>
      <c r="BB24" s="645"/>
      <c r="BC24" s="645"/>
      <c r="BD24" s="645"/>
      <c r="BE24" s="645"/>
      <c r="BF24" s="645"/>
      <c r="BG24" s="645"/>
      <c r="BH24" s="645"/>
      <c r="BI24" s="645"/>
      <c r="BJ24" s="645"/>
      <c r="BK24" s="645"/>
      <c r="BL24" s="645"/>
      <c r="BM24" s="646"/>
      <c r="BN24" s="471">
        <v>15645934</v>
      </c>
      <c r="BO24" s="472"/>
      <c r="BP24" s="472"/>
      <c r="BQ24" s="472"/>
      <c r="BR24" s="472"/>
      <c r="BS24" s="472"/>
      <c r="BT24" s="472"/>
      <c r="BU24" s="473"/>
      <c r="BV24" s="471">
        <v>15480869</v>
      </c>
      <c r="BW24" s="472"/>
      <c r="BX24" s="472"/>
      <c r="BY24" s="472"/>
      <c r="BZ24" s="472"/>
      <c r="CA24" s="472"/>
      <c r="CB24" s="472"/>
      <c r="CC24" s="473"/>
      <c r="CD24" s="199"/>
      <c r="CE24" s="581"/>
      <c r="CF24" s="581"/>
      <c r="CG24" s="581"/>
      <c r="CH24" s="581"/>
      <c r="CI24" s="581"/>
      <c r="CJ24" s="581"/>
      <c r="CK24" s="581"/>
      <c r="CL24" s="581"/>
      <c r="CM24" s="581"/>
      <c r="CN24" s="581"/>
      <c r="CO24" s="581"/>
      <c r="CP24" s="581"/>
      <c r="CQ24" s="581"/>
      <c r="CR24" s="581"/>
      <c r="CS24" s="582"/>
      <c r="CT24" s="468"/>
      <c r="CU24" s="469"/>
      <c r="CV24" s="469"/>
      <c r="CW24" s="469"/>
      <c r="CX24" s="469"/>
      <c r="CY24" s="469"/>
      <c r="CZ24" s="469"/>
      <c r="DA24" s="470"/>
      <c r="DB24" s="468"/>
      <c r="DC24" s="469"/>
      <c r="DD24" s="469"/>
      <c r="DE24" s="469"/>
      <c r="DF24" s="469"/>
      <c r="DG24" s="469"/>
      <c r="DH24" s="469"/>
      <c r="DI24" s="470"/>
      <c r="DJ24" s="184"/>
      <c r="DK24" s="184"/>
      <c r="DL24" s="184"/>
      <c r="DM24" s="184"/>
      <c r="DN24" s="184"/>
      <c r="DO24" s="184"/>
    </row>
    <row r="25" spans="1:119" s="184" customFormat="1" ht="18.75" customHeight="1" x14ac:dyDescent="0.15">
      <c r="A25" s="185"/>
      <c r="B25" s="611"/>
      <c r="C25" s="612"/>
      <c r="D25" s="613"/>
      <c r="E25" s="521" t="s">
        <v>173</v>
      </c>
      <c r="F25" s="501"/>
      <c r="G25" s="501"/>
      <c r="H25" s="501"/>
      <c r="I25" s="501"/>
      <c r="J25" s="501"/>
      <c r="K25" s="502"/>
      <c r="L25" s="522">
        <v>1</v>
      </c>
      <c r="M25" s="523"/>
      <c r="N25" s="523"/>
      <c r="O25" s="523"/>
      <c r="P25" s="565"/>
      <c r="Q25" s="522">
        <v>6560</v>
      </c>
      <c r="R25" s="523"/>
      <c r="S25" s="523"/>
      <c r="T25" s="523"/>
      <c r="U25" s="523"/>
      <c r="V25" s="565"/>
      <c r="W25" s="624"/>
      <c r="X25" s="612"/>
      <c r="Y25" s="613"/>
      <c r="Z25" s="521" t="s">
        <v>174</v>
      </c>
      <c r="AA25" s="501"/>
      <c r="AB25" s="501"/>
      <c r="AC25" s="501"/>
      <c r="AD25" s="501"/>
      <c r="AE25" s="501"/>
      <c r="AF25" s="501"/>
      <c r="AG25" s="502"/>
      <c r="AH25" s="522">
        <v>66</v>
      </c>
      <c r="AI25" s="523"/>
      <c r="AJ25" s="523"/>
      <c r="AK25" s="523"/>
      <c r="AL25" s="565"/>
      <c r="AM25" s="522">
        <v>179916</v>
      </c>
      <c r="AN25" s="523"/>
      <c r="AO25" s="523"/>
      <c r="AP25" s="523"/>
      <c r="AQ25" s="523"/>
      <c r="AR25" s="565"/>
      <c r="AS25" s="522">
        <v>2726</v>
      </c>
      <c r="AT25" s="523"/>
      <c r="AU25" s="523"/>
      <c r="AV25" s="523"/>
      <c r="AW25" s="523"/>
      <c r="AX25" s="524"/>
      <c r="AY25" s="431" t="s">
        <v>175</v>
      </c>
      <c r="AZ25" s="432"/>
      <c r="BA25" s="432"/>
      <c r="BB25" s="432"/>
      <c r="BC25" s="432"/>
      <c r="BD25" s="432"/>
      <c r="BE25" s="432"/>
      <c r="BF25" s="432"/>
      <c r="BG25" s="432"/>
      <c r="BH25" s="432"/>
      <c r="BI25" s="432"/>
      <c r="BJ25" s="432"/>
      <c r="BK25" s="432"/>
      <c r="BL25" s="432"/>
      <c r="BM25" s="433"/>
      <c r="BN25" s="434">
        <v>834335</v>
      </c>
      <c r="BO25" s="435"/>
      <c r="BP25" s="435"/>
      <c r="BQ25" s="435"/>
      <c r="BR25" s="435"/>
      <c r="BS25" s="435"/>
      <c r="BT25" s="435"/>
      <c r="BU25" s="436"/>
      <c r="BV25" s="434">
        <v>2191091</v>
      </c>
      <c r="BW25" s="435"/>
      <c r="BX25" s="435"/>
      <c r="BY25" s="435"/>
      <c r="BZ25" s="435"/>
      <c r="CA25" s="435"/>
      <c r="CB25" s="435"/>
      <c r="CC25" s="436"/>
      <c r="CD25" s="199"/>
      <c r="CE25" s="581"/>
      <c r="CF25" s="581"/>
      <c r="CG25" s="581"/>
      <c r="CH25" s="581"/>
      <c r="CI25" s="581"/>
      <c r="CJ25" s="581"/>
      <c r="CK25" s="581"/>
      <c r="CL25" s="581"/>
      <c r="CM25" s="581"/>
      <c r="CN25" s="581"/>
      <c r="CO25" s="581"/>
      <c r="CP25" s="581"/>
      <c r="CQ25" s="581"/>
      <c r="CR25" s="581"/>
      <c r="CS25" s="582"/>
      <c r="CT25" s="468"/>
      <c r="CU25" s="469"/>
      <c r="CV25" s="469"/>
      <c r="CW25" s="469"/>
      <c r="CX25" s="469"/>
      <c r="CY25" s="469"/>
      <c r="CZ25" s="469"/>
      <c r="DA25" s="470"/>
      <c r="DB25" s="468"/>
      <c r="DC25" s="469"/>
      <c r="DD25" s="469"/>
      <c r="DE25" s="469"/>
      <c r="DF25" s="469"/>
      <c r="DG25" s="469"/>
      <c r="DH25" s="469"/>
      <c r="DI25" s="470"/>
    </row>
    <row r="26" spans="1:119" s="184" customFormat="1" ht="18.75" customHeight="1" x14ac:dyDescent="0.15">
      <c r="A26" s="185"/>
      <c r="B26" s="611"/>
      <c r="C26" s="612"/>
      <c r="D26" s="613"/>
      <c r="E26" s="521" t="s">
        <v>176</v>
      </c>
      <c r="F26" s="501"/>
      <c r="G26" s="501"/>
      <c r="H26" s="501"/>
      <c r="I26" s="501"/>
      <c r="J26" s="501"/>
      <c r="K26" s="502"/>
      <c r="L26" s="522">
        <v>1</v>
      </c>
      <c r="M26" s="523"/>
      <c r="N26" s="523"/>
      <c r="O26" s="523"/>
      <c r="P26" s="565"/>
      <c r="Q26" s="522">
        <v>5840</v>
      </c>
      <c r="R26" s="523"/>
      <c r="S26" s="523"/>
      <c r="T26" s="523"/>
      <c r="U26" s="523"/>
      <c r="V26" s="565"/>
      <c r="W26" s="624"/>
      <c r="X26" s="612"/>
      <c r="Y26" s="613"/>
      <c r="Z26" s="521" t="s">
        <v>177</v>
      </c>
      <c r="AA26" s="634"/>
      <c r="AB26" s="634"/>
      <c r="AC26" s="634"/>
      <c r="AD26" s="634"/>
      <c r="AE26" s="634"/>
      <c r="AF26" s="634"/>
      <c r="AG26" s="635"/>
      <c r="AH26" s="522" t="s">
        <v>178</v>
      </c>
      <c r="AI26" s="523"/>
      <c r="AJ26" s="523"/>
      <c r="AK26" s="523"/>
      <c r="AL26" s="565"/>
      <c r="AM26" s="522" t="s">
        <v>179</v>
      </c>
      <c r="AN26" s="523"/>
      <c r="AO26" s="523"/>
      <c r="AP26" s="523"/>
      <c r="AQ26" s="523"/>
      <c r="AR26" s="565"/>
      <c r="AS26" s="522" t="s">
        <v>178</v>
      </c>
      <c r="AT26" s="523"/>
      <c r="AU26" s="523"/>
      <c r="AV26" s="523"/>
      <c r="AW26" s="523"/>
      <c r="AX26" s="524"/>
      <c r="AY26" s="474" t="s">
        <v>180</v>
      </c>
      <c r="AZ26" s="475"/>
      <c r="BA26" s="475"/>
      <c r="BB26" s="475"/>
      <c r="BC26" s="475"/>
      <c r="BD26" s="475"/>
      <c r="BE26" s="475"/>
      <c r="BF26" s="475"/>
      <c r="BG26" s="475"/>
      <c r="BH26" s="475"/>
      <c r="BI26" s="475"/>
      <c r="BJ26" s="475"/>
      <c r="BK26" s="475"/>
      <c r="BL26" s="475"/>
      <c r="BM26" s="476"/>
      <c r="BN26" s="471" t="s">
        <v>178</v>
      </c>
      <c r="BO26" s="472"/>
      <c r="BP26" s="472"/>
      <c r="BQ26" s="472"/>
      <c r="BR26" s="472"/>
      <c r="BS26" s="472"/>
      <c r="BT26" s="472"/>
      <c r="BU26" s="473"/>
      <c r="BV26" s="471" t="s">
        <v>179</v>
      </c>
      <c r="BW26" s="472"/>
      <c r="BX26" s="472"/>
      <c r="BY26" s="472"/>
      <c r="BZ26" s="472"/>
      <c r="CA26" s="472"/>
      <c r="CB26" s="472"/>
      <c r="CC26" s="473"/>
      <c r="CD26" s="199"/>
      <c r="CE26" s="581"/>
      <c r="CF26" s="581"/>
      <c r="CG26" s="581"/>
      <c r="CH26" s="581"/>
      <c r="CI26" s="581"/>
      <c r="CJ26" s="581"/>
      <c r="CK26" s="581"/>
      <c r="CL26" s="581"/>
      <c r="CM26" s="581"/>
      <c r="CN26" s="581"/>
      <c r="CO26" s="581"/>
      <c r="CP26" s="581"/>
      <c r="CQ26" s="581"/>
      <c r="CR26" s="581"/>
      <c r="CS26" s="582"/>
      <c r="CT26" s="468"/>
      <c r="CU26" s="469"/>
      <c r="CV26" s="469"/>
      <c r="CW26" s="469"/>
      <c r="CX26" s="469"/>
      <c r="CY26" s="469"/>
      <c r="CZ26" s="469"/>
      <c r="DA26" s="470"/>
      <c r="DB26" s="468"/>
      <c r="DC26" s="469"/>
      <c r="DD26" s="469"/>
      <c r="DE26" s="469"/>
      <c r="DF26" s="469"/>
      <c r="DG26" s="469"/>
      <c r="DH26" s="469"/>
      <c r="DI26" s="470"/>
    </row>
    <row r="27" spans="1:119" ht="18.75" customHeight="1" thickBot="1" x14ac:dyDescent="0.2">
      <c r="A27" s="185"/>
      <c r="B27" s="611"/>
      <c r="C27" s="612"/>
      <c r="D27" s="613"/>
      <c r="E27" s="521" t="s">
        <v>181</v>
      </c>
      <c r="F27" s="501"/>
      <c r="G27" s="501"/>
      <c r="H27" s="501"/>
      <c r="I27" s="501"/>
      <c r="J27" s="501"/>
      <c r="K27" s="502"/>
      <c r="L27" s="522">
        <v>1</v>
      </c>
      <c r="M27" s="523"/>
      <c r="N27" s="523"/>
      <c r="O27" s="523"/>
      <c r="P27" s="565"/>
      <c r="Q27" s="522">
        <v>4130</v>
      </c>
      <c r="R27" s="523"/>
      <c r="S27" s="523"/>
      <c r="T27" s="523"/>
      <c r="U27" s="523"/>
      <c r="V27" s="565"/>
      <c r="W27" s="624"/>
      <c r="X27" s="612"/>
      <c r="Y27" s="613"/>
      <c r="Z27" s="521" t="s">
        <v>182</v>
      </c>
      <c r="AA27" s="501"/>
      <c r="AB27" s="501"/>
      <c r="AC27" s="501"/>
      <c r="AD27" s="501"/>
      <c r="AE27" s="501"/>
      <c r="AF27" s="501"/>
      <c r="AG27" s="502"/>
      <c r="AH27" s="522">
        <v>7</v>
      </c>
      <c r="AI27" s="523"/>
      <c r="AJ27" s="523"/>
      <c r="AK27" s="523"/>
      <c r="AL27" s="565"/>
      <c r="AM27" s="522">
        <v>30562</v>
      </c>
      <c r="AN27" s="523"/>
      <c r="AO27" s="523"/>
      <c r="AP27" s="523"/>
      <c r="AQ27" s="523"/>
      <c r="AR27" s="565"/>
      <c r="AS27" s="522">
        <v>4366</v>
      </c>
      <c r="AT27" s="523"/>
      <c r="AU27" s="523"/>
      <c r="AV27" s="523"/>
      <c r="AW27" s="523"/>
      <c r="AX27" s="524"/>
      <c r="AY27" s="566" t="s">
        <v>183</v>
      </c>
      <c r="AZ27" s="567"/>
      <c r="BA27" s="567"/>
      <c r="BB27" s="567"/>
      <c r="BC27" s="567"/>
      <c r="BD27" s="567"/>
      <c r="BE27" s="567"/>
      <c r="BF27" s="567"/>
      <c r="BG27" s="567"/>
      <c r="BH27" s="567"/>
      <c r="BI27" s="567"/>
      <c r="BJ27" s="567"/>
      <c r="BK27" s="567"/>
      <c r="BL27" s="567"/>
      <c r="BM27" s="568"/>
      <c r="BN27" s="647">
        <v>865164</v>
      </c>
      <c r="BO27" s="648"/>
      <c r="BP27" s="648"/>
      <c r="BQ27" s="648"/>
      <c r="BR27" s="648"/>
      <c r="BS27" s="648"/>
      <c r="BT27" s="648"/>
      <c r="BU27" s="649"/>
      <c r="BV27" s="647">
        <v>865164</v>
      </c>
      <c r="BW27" s="648"/>
      <c r="BX27" s="648"/>
      <c r="BY27" s="648"/>
      <c r="BZ27" s="648"/>
      <c r="CA27" s="648"/>
      <c r="CB27" s="648"/>
      <c r="CC27" s="649"/>
      <c r="CD27" s="201"/>
      <c r="CE27" s="581"/>
      <c r="CF27" s="581"/>
      <c r="CG27" s="581"/>
      <c r="CH27" s="581"/>
      <c r="CI27" s="581"/>
      <c r="CJ27" s="581"/>
      <c r="CK27" s="581"/>
      <c r="CL27" s="581"/>
      <c r="CM27" s="581"/>
      <c r="CN27" s="581"/>
      <c r="CO27" s="581"/>
      <c r="CP27" s="581"/>
      <c r="CQ27" s="581"/>
      <c r="CR27" s="581"/>
      <c r="CS27" s="582"/>
      <c r="CT27" s="468"/>
      <c r="CU27" s="469"/>
      <c r="CV27" s="469"/>
      <c r="CW27" s="469"/>
      <c r="CX27" s="469"/>
      <c r="CY27" s="469"/>
      <c r="CZ27" s="469"/>
      <c r="DA27" s="470"/>
      <c r="DB27" s="468"/>
      <c r="DC27" s="469"/>
      <c r="DD27" s="469"/>
      <c r="DE27" s="469"/>
      <c r="DF27" s="469"/>
      <c r="DG27" s="469"/>
      <c r="DH27" s="469"/>
      <c r="DI27" s="470"/>
      <c r="DJ27" s="184"/>
      <c r="DK27" s="184"/>
      <c r="DL27" s="184"/>
      <c r="DM27" s="184"/>
      <c r="DN27" s="184"/>
      <c r="DO27" s="184"/>
    </row>
    <row r="28" spans="1:119" ht="18.75" customHeight="1" x14ac:dyDescent="0.15">
      <c r="A28" s="185"/>
      <c r="B28" s="611"/>
      <c r="C28" s="612"/>
      <c r="D28" s="613"/>
      <c r="E28" s="521" t="s">
        <v>184</v>
      </c>
      <c r="F28" s="501"/>
      <c r="G28" s="501"/>
      <c r="H28" s="501"/>
      <c r="I28" s="501"/>
      <c r="J28" s="501"/>
      <c r="K28" s="502"/>
      <c r="L28" s="522">
        <v>1</v>
      </c>
      <c r="M28" s="523"/>
      <c r="N28" s="523"/>
      <c r="O28" s="523"/>
      <c r="P28" s="565"/>
      <c r="Q28" s="522">
        <v>3400</v>
      </c>
      <c r="R28" s="523"/>
      <c r="S28" s="523"/>
      <c r="T28" s="523"/>
      <c r="U28" s="523"/>
      <c r="V28" s="565"/>
      <c r="W28" s="624"/>
      <c r="X28" s="612"/>
      <c r="Y28" s="613"/>
      <c r="Z28" s="521" t="s">
        <v>185</v>
      </c>
      <c r="AA28" s="501"/>
      <c r="AB28" s="501"/>
      <c r="AC28" s="501"/>
      <c r="AD28" s="501"/>
      <c r="AE28" s="501"/>
      <c r="AF28" s="501"/>
      <c r="AG28" s="502"/>
      <c r="AH28" s="522" t="s">
        <v>179</v>
      </c>
      <c r="AI28" s="523"/>
      <c r="AJ28" s="523"/>
      <c r="AK28" s="523"/>
      <c r="AL28" s="565"/>
      <c r="AM28" s="522" t="s">
        <v>179</v>
      </c>
      <c r="AN28" s="523"/>
      <c r="AO28" s="523"/>
      <c r="AP28" s="523"/>
      <c r="AQ28" s="523"/>
      <c r="AR28" s="565"/>
      <c r="AS28" s="522" t="s">
        <v>179</v>
      </c>
      <c r="AT28" s="523"/>
      <c r="AU28" s="523"/>
      <c r="AV28" s="523"/>
      <c r="AW28" s="523"/>
      <c r="AX28" s="524"/>
      <c r="AY28" s="650" t="s">
        <v>186</v>
      </c>
      <c r="AZ28" s="651"/>
      <c r="BA28" s="651"/>
      <c r="BB28" s="652"/>
      <c r="BC28" s="431" t="s">
        <v>48</v>
      </c>
      <c r="BD28" s="432"/>
      <c r="BE28" s="432"/>
      <c r="BF28" s="432"/>
      <c r="BG28" s="432"/>
      <c r="BH28" s="432"/>
      <c r="BI28" s="432"/>
      <c r="BJ28" s="432"/>
      <c r="BK28" s="432"/>
      <c r="BL28" s="432"/>
      <c r="BM28" s="433"/>
      <c r="BN28" s="434">
        <v>1202546</v>
      </c>
      <c r="BO28" s="435"/>
      <c r="BP28" s="435"/>
      <c r="BQ28" s="435"/>
      <c r="BR28" s="435"/>
      <c r="BS28" s="435"/>
      <c r="BT28" s="435"/>
      <c r="BU28" s="436"/>
      <c r="BV28" s="434">
        <v>954535</v>
      </c>
      <c r="BW28" s="435"/>
      <c r="BX28" s="435"/>
      <c r="BY28" s="435"/>
      <c r="BZ28" s="435"/>
      <c r="CA28" s="435"/>
      <c r="CB28" s="435"/>
      <c r="CC28" s="436"/>
      <c r="CD28" s="199"/>
      <c r="CE28" s="581"/>
      <c r="CF28" s="581"/>
      <c r="CG28" s="581"/>
      <c r="CH28" s="581"/>
      <c r="CI28" s="581"/>
      <c r="CJ28" s="581"/>
      <c r="CK28" s="581"/>
      <c r="CL28" s="581"/>
      <c r="CM28" s="581"/>
      <c r="CN28" s="581"/>
      <c r="CO28" s="581"/>
      <c r="CP28" s="581"/>
      <c r="CQ28" s="581"/>
      <c r="CR28" s="581"/>
      <c r="CS28" s="582"/>
      <c r="CT28" s="468"/>
      <c r="CU28" s="469"/>
      <c r="CV28" s="469"/>
      <c r="CW28" s="469"/>
      <c r="CX28" s="469"/>
      <c r="CY28" s="469"/>
      <c r="CZ28" s="469"/>
      <c r="DA28" s="470"/>
      <c r="DB28" s="468"/>
      <c r="DC28" s="469"/>
      <c r="DD28" s="469"/>
      <c r="DE28" s="469"/>
      <c r="DF28" s="469"/>
      <c r="DG28" s="469"/>
      <c r="DH28" s="469"/>
      <c r="DI28" s="470"/>
      <c r="DJ28" s="184"/>
      <c r="DK28" s="184"/>
      <c r="DL28" s="184"/>
      <c r="DM28" s="184"/>
      <c r="DN28" s="184"/>
      <c r="DO28" s="184"/>
    </row>
    <row r="29" spans="1:119" ht="18.75" customHeight="1" x14ac:dyDescent="0.15">
      <c r="A29" s="185"/>
      <c r="B29" s="611"/>
      <c r="C29" s="612"/>
      <c r="D29" s="613"/>
      <c r="E29" s="521" t="s">
        <v>187</v>
      </c>
      <c r="F29" s="501"/>
      <c r="G29" s="501"/>
      <c r="H29" s="501"/>
      <c r="I29" s="501"/>
      <c r="J29" s="501"/>
      <c r="K29" s="502"/>
      <c r="L29" s="522">
        <v>16</v>
      </c>
      <c r="M29" s="523"/>
      <c r="N29" s="523"/>
      <c r="O29" s="523"/>
      <c r="P29" s="565"/>
      <c r="Q29" s="522">
        <v>3220</v>
      </c>
      <c r="R29" s="523"/>
      <c r="S29" s="523"/>
      <c r="T29" s="523"/>
      <c r="U29" s="523"/>
      <c r="V29" s="565"/>
      <c r="W29" s="625"/>
      <c r="X29" s="626"/>
      <c r="Y29" s="627"/>
      <c r="Z29" s="521" t="s">
        <v>188</v>
      </c>
      <c r="AA29" s="501"/>
      <c r="AB29" s="501"/>
      <c r="AC29" s="501"/>
      <c r="AD29" s="501"/>
      <c r="AE29" s="501"/>
      <c r="AF29" s="501"/>
      <c r="AG29" s="502"/>
      <c r="AH29" s="522">
        <v>316</v>
      </c>
      <c r="AI29" s="523"/>
      <c r="AJ29" s="523"/>
      <c r="AK29" s="523"/>
      <c r="AL29" s="565"/>
      <c r="AM29" s="522">
        <v>1017199</v>
      </c>
      <c r="AN29" s="523"/>
      <c r="AO29" s="523"/>
      <c r="AP29" s="523"/>
      <c r="AQ29" s="523"/>
      <c r="AR29" s="565"/>
      <c r="AS29" s="522">
        <v>3219</v>
      </c>
      <c r="AT29" s="523"/>
      <c r="AU29" s="523"/>
      <c r="AV29" s="523"/>
      <c r="AW29" s="523"/>
      <c r="AX29" s="524"/>
      <c r="AY29" s="653"/>
      <c r="AZ29" s="654"/>
      <c r="BA29" s="654"/>
      <c r="BB29" s="655"/>
      <c r="BC29" s="505" t="s">
        <v>189</v>
      </c>
      <c r="BD29" s="506"/>
      <c r="BE29" s="506"/>
      <c r="BF29" s="506"/>
      <c r="BG29" s="506"/>
      <c r="BH29" s="506"/>
      <c r="BI29" s="506"/>
      <c r="BJ29" s="506"/>
      <c r="BK29" s="506"/>
      <c r="BL29" s="506"/>
      <c r="BM29" s="507"/>
      <c r="BN29" s="471">
        <v>737075</v>
      </c>
      <c r="BO29" s="472"/>
      <c r="BP29" s="472"/>
      <c r="BQ29" s="472"/>
      <c r="BR29" s="472"/>
      <c r="BS29" s="472"/>
      <c r="BT29" s="472"/>
      <c r="BU29" s="473"/>
      <c r="BV29" s="471">
        <v>749205</v>
      </c>
      <c r="BW29" s="472"/>
      <c r="BX29" s="472"/>
      <c r="BY29" s="472"/>
      <c r="BZ29" s="472"/>
      <c r="CA29" s="472"/>
      <c r="CB29" s="472"/>
      <c r="CC29" s="473"/>
      <c r="CD29" s="201"/>
      <c r="CE29" s="581"/>
      <c r="CF29" s="581"/>
      <c r="CG29" s="581"/>
      <c r="CH29" s="581"/>
      <c r="CI29" s="581"/>
      <c r="CJ29" s="581"/>
      <c r="CK29" s="581"/>
      <c r="CL29" s="581"/>
      <c r="CM29" s="581"/>
      <c r="CN29" s="581"/>
      <c r="CO29" s="581"/>
      <c r="CP29" s="581"/>
      <c r="CQ29" s="581"/>
      <c r="CR29" s="581"/>
      <c r="CS29" s="582"/>
      <c r="CT29" s="468"/>
      <c r="CU29" s="469"/>
      <c r="CV29" s="469"/>
      <c r="CW29" s="469"/>
      <c r="CX29" s="469"/>
      <c r="CY29" s="469"/>
      <c r="CZ29" s="469"/>
      <c r="DA29" s="470"/>
      <c r="DB29" s="468"/>
      <c r="DC29" s="469"/>
      <c r="DD29" s="469"/>
      <c r="DE29" s="469"/>
      <c r="DF29" s="469"/>
      <c r="DG29" s="469"/>
      <c r="DH29" s="469"/>
      <c r="DI29" s="470"/>
      <c r="DJ29" s="184"/>
      <c r="DK29" s="184"/>
      <c r="DL29" s="184"/>
      <c r="DM29" s="184"/>
      <c r="DN29" s="184"/>
      <c r="DO29" s="184"/>
    </row>
    <row r="30" spans="1:119" ht="18.75" customHeight="1" thickBot="1" x14ac:dyDescent="0.2">
      <c r="A30" s="185"/>
      <c r="B30" s="614"/>
      <c r="C30" s="615"/>
      <c r="D30" s="616"/>
      <c r="E30" s="525"/>
      <c r="F30" s="526"/>
      <c r="G30" s="526"/>
      <c r="H30" s="526"/>
      <c r="I30" s="526"/>
      <c r="J30" s="526"/>
      <c r="K30" s="527"/>
      <c r="L30" s="628"/>
      <c r="M30" s="629"/>
      <c r="N30" s="629"/>
      <c r="O30" s="629"/>
      <c r="P30" s="630"/>
      <c r="Q30" s="628"/>
      <c r="R30" s="629"/>
      <c r="S30" s="629"/>
      <c r="T30" s="629"/>
      <c r="U30" s="629"/>
      <c r="V30" s="630"/>
      <c r="W30" s="631" t="s">
        <v>190</v>
      </c>
      <c r="X30" s="632"/>
      <c r="Y30" s="632"/>
      <c r="Z30" s="632"/>
      <c r="AA30" s="632"/>
      <c r="AB30" s="632"/>
      <c r="AC30" s="632"/>
      <c r="AD30" s="632"/>
      <c r="AE30" s="632"/>
      <c r="AF30" s="632"/>
      <c r="AG30" s="633"/>
      <c r="AH30" s="590">
        <v>99.6</v>
      </c>
      <c r="AI30" s="591"/>
      <c r="AJ30" s="591"/>
      <c r="AK30" s="591"/>
      <c r="AL30" s="591"/>
      <c r="AM30" s="591"/>
      <c r="AN30" s="591"/>
      <c r="AO30" s="591"/>
      <c r="AP30" s="591"/>
      <c r="AQ30" s="591"/>
      <c r="AR30" s="591"/>
      <c r="AS30" s="591"/>
      <c r="AT30" s="591"/>
      <c r="AU30" s="591"/>
      <c r="AV30" s="591"/>
      <c r="AW30" s="591"/>
      <c r="AX30" s="593"/>
      <c r="AY30" s="656"/>
      <c r="AZ30" s="657"/>
      <c r="BA30" s="657"/>
      <c r="BB30" s="658"/>
      <c r="BC30" s="644" t="s">
        <v>50</v>
      </c>
      <c r="BD30" s="645"/>
      <c r="BE30" s="645"/>
      <c r="BF30" s="645"/>
      <c r="BG30" s="645"/>
      <c r="BH30" s="645"/>
      <c r="BI30" s="645"/>
      <c r="BJ30" s="645"/>
      <c r="BK30" s="645"/>
      <c r="BL30" s="645"/>
      <c r="BM30" s="646"/>
      <c r="BN30" s="647">
        <v>4028553</v>
      </c>
      <c r="BO30" s="648"/>
      <c r="BP30" s="648"/>
      <c r="BQ30" s="648"/>
      <c r="BR30" s="648"/>
      <c r="BS30" s="648"/>
      <c r="BT30" s="648"/>
      <c r="BU30" s="649"/>
      <c r="BV30" s="647">
        <v>3815890</v>
      </c>
      <c r="BW30" s="648"/>
      <c r="BX30" s="648"/>
      <c r="BY30" s="648"/>
      <c r="BZ30" s="648"/>
      <c r="CA30" s="648"/>
      <c r="CB30" s="648"/>
      <c r="CC30" s="649"/>
      <c r="CD30" s="202"/>
      <c r="CE30" s="203"/>
      <c r="CF30" s="203"/>
      <c r="CG30" s="203"/>
      <c r="CH30" s="203"/>
      <c r="CI30" s="203"/>
      <c r="CJ30" s="203"/>
      <c r="CK30" s="203"/>
      <c r="CL30" s="203"/>
      <c r="CM30" s="203"/>
      <c r="CN30" s="203"/>
      <c r="CO30" s="203"/>
      <c r="CP30" s="203"/>
      <c r="CQ30" s="203"/>
      <c r="CR30" s="203"/>
      <c r="CS30" s="204"/>
      <c r="CT30" s="205"/>
      <c r="CU30" s="206"/>
      <c r="CV30" s="206"/>
      <c r="CW30" s="206"/>
      <c r="CX30" s="206"/>
      <c r="CY30" s="206"/>
      <c r="CZ30" s="206"/>
      <c r="DA30" s="207"/>
      <c r="DB30" s="205"/>
      <c r="DC30" s="206"/>
      <c r="DD30" s="206"/>
      <c r="DE30" s="206"/>
      <c r="DF30" s="206"/>
      <c r="DG30" s="206"/>
      <c r="DH30" s="206"/>
      <c r="DI30" s="207"/>
      <c r="DJ30" s="184"/>
      <c r="DK30" s="184"/>
      <c r="DL30" s="184"/>
      <c r="DM30" s="184"/>
      <c r="DN30" s="184"/>
      <c r="DO30" s="184"/>
    </row>
    <row r="31" spans="1:119" ht="13.5" customHeight="1" x14ac:dyDescent="0.15">
      <c r="A31" s="185"/>
      <c r="B31" s="208"/>
      <c r="C31" s="209"/>
      <c r="D31" s="209"/>
      <c r="E31" s="209"/>
      <c r="F31" s="209"/>
      <c r="G31" s="209"/>
      <c r="H31" s="209"/>
      <c r="I31" s="209"/>
      <c r="J31" s="209"/>
      <c r="K31" s="209"/>
      <c r="L31" s="209"/>
      <c r="M31" s="209"/>
      <c r="N31" s="209"/>
      <c r="O31" s="209"/>
      <c r="P31" s="209"/>
      <c r="Q31" s="209"/>
      <c r="R31" s="209"/>
      <c r="S31" s="209"/>
      <c r="T31" s="209"/>
      <c r="U31" s="209"/>
      <c r="V31" s="209"/>
      <c r="W31" s="209"/>
      <c r="X31" s="209"/>
      <c r="Y31" s="209"/>
      <c r="Z31" s="209"/>
      <c r="AA31" s="209"/>
      <c r="AB31" s="209"/>
      <c r="AC31" s="209"/>
      <c r="AD31" s="209"/>
      <c r="AE31" s="209"/>
      <c r="AF31" s="209"/>
      <c r="AG31" s="209"/>
      <c r="AH31" s="209"/>
      <c r="AI31" s="209"/>
      <c r="AJ31" s="209"/>
      <c r="AK31" s="209"/>
      <c r="AL31" s="209"/>
      <c r="AM31" s="209"/>
      <c r="AN31" s="209"/>
      <c r="AO31" s="209"/>
      <c r="AP31" s="209"/>
      <c r="AQ31" s="209"/>
      <c r="AR31" s="209"/>
      <c r="AS31" s="209"/>
      <c r="AT31" s="209"/>
      <c r="AU31" s="209"/>
      <c r="AV31" s="209"/>
      <c r="AW31" s="209"/>
      <c r="AX31" s="209"/>
      <c r="AY31" s="209"/>
      <c r="AZ31" s="209"/>
      <c r="BA31" s="209"/>
      <c r="BB31" s="209"/>
      <c r="BC31" s="209"/>
      <c r="BD31" s="209"/>
      <c r="BE31" s="209"/>
      <c r="BF31" s="209"/>
      <c r="BG31" s="209"/>
      <c r="BH31" s="209"/>
      <c r="BI31" s="209"/>
      <c r="BJ31" s="209"/>
      <c r="BK31" s="209"/>
      <c r="BL31" s="209"/>
      <c r="BM31" s="209"/>
      <c r="BN31" s="209"/>
      <c r="BO31" s="209"/>
      <c r="BP31" s="209"/>
      <c r="BQ31" s="209"/>
      <c r="BR31" s="209"/>
      <c r="BS31" s="209"/>
      <c r="BT31" s="209"/>
      <c r="BU31" s="209"/>
      <c r="BV31" s="209"/>
      <c r="BW31" s="209"/>
      <c r="BX31" s="209"/>
      <c r="BY31" s="209"/>
      <c r="BZ31" s="209"/>
      <c r="CA31" s="209"/>
      <c r="CB31" s="209"/>
      <c r="CC31" s="209"/>
      <c r="CD31" s="209"/>
      <c r="CE31" s="209"/>
      <c r="CF31" s="209"/>
      <c r="CG31" s="209"/>
      <c r="CH31" s="209"/>
      <c r="CI31" s="209"/>
      <c r="CJ31" s="209"/>
      <c r="CK31" s="209"/>
      <c r="CL31" s="209"/>
      <c r="CM31" s="209"/>
      <c r="CN31" s="209"/>
      <c r="CO31" s="209"/>
      <c r="CP31" s="209"/>
      <c r="CQ31" s="209"/>
      <c r="CR31" s="209"/>
      <c r="CS31" s="209"/>
      <c r="CT31" s="209"/>
      <c r="CU31" s="209"/>
      <c r="CV31" s="209"/>
      <c r="CW31" s="209"/>
      <c r="CX31" s="209"/>
      <c r="CY31" s="209"/>
      <c r="CZ31" s="209"/>
      <c r="DA31" s="209"/>
      <c r="DB31" s="209"/>
      <c r="DC31" s="209"/>
      <c r="DD31" s="209"/>
      <c r="DE31" s="209"/>
      <c r="DF31" s="209"/>
      <c r="DG31" s="209"/>
      <c r="DH31" s="209"/>
      <c r="DI31" s="210"/>
      <c r="DJ31" s="184"/>
      <c r="DK31" s="184"/>
      <c r="DL31" s="184"/>
      <c r="DM31" s="184"/>
      <c r="DN31" s="184"/>
      <c r="DO31" s="184"/>
    </row>
    <row r="32" spans="1:119" ht="13.5" customHeight="1" x14ac:dyDescent="0.15">
      <c r="A32" s="185"/>
      <c r="B32" s="211"/>
      <c r="C32" s="212" t="s">
        <v>191</v>
      </c>
      <c r="D32" s="212"/>
      <c r="E32" s="212"/>
      <c r="F32" s="209"/>
      <c r="G32" s="209"/>
      <c r="H32" s="209"/>
      <c r="I32" s="209"/>
      <c r="J32" s="209"/>
      <c r="K32" s="209"/>
      <c r="L32" s="209"/>
      <c r="M32" s="209"/>
      <c r="N32" s="209"/>
      <c r="O32" s="209"/>
      <c r="P32" s="209"/>
      <c r="Q32" s="209"/>
      <c r="R32" s="209"/>
      <c r="S32" s="209"/>
      <c r="T32" s="209"/>
      <c r="U32" s="209" t="s">
        <v>192</v>
      </c>
      <c r="V32" s="209"/>
      <c r="W32" s="209"/>
      <c r="X32" s="209"/>
      <c r="Y32" s="209"/>
      <c r="Z32" s="209"/>
      <c r="AA32" s="209"/>
      <c r="AB32" s="209"/>
      <c r="AC32" s="209"/>
      <c r="AD32" s="209"/>
      <c r="AE32" s="209"/>
      <c r="AF32" s="209"/>
      <c r="AG32" s="209"/>
      <c r="AH32" s="209"/>
      <c r="AI32" s="209"/>
      <c r="AJ32" s="209"/>
      <c r="AK32" s="209"/>
      <c r="AL32" s="209"/>
      <c r="AM32" s="213" t="s">
        <v>193</v>
      </c>
      <c r="AN32" s="209"/>
      <c r="AO32" s="209"/>
      <c r="AP32" s="209"/>
      <c r="AQ32" s="209"/>
      <c r="AR32" s="209"/>
      <c r="AS32" s="213"/>
      <c r="AT32" s="213"/>
      <c r="AU32" s="213"/>
      <c r="AV32" s="213"/>
      <c r="AW32" s="213"/>
      <c r="AX32" s="213"/>
      <c r="AY32" s="213"/>
      <c r="AZ32" s="213"/>
      <c r="BA32" s="213"/>
      <c r="BB32" s="209"/>
      <c r="BC32" s="213"/>
      <c r="BD32" s="209"/>
      <c r="BE32" s="213" t="s">
        <v>194</v>
      </c>
      <c r="BF32" s="209"/>
      <c r="BG32" s="209"/>
      <c r="BH32" s="209"/>
      <c r="BI32" s="209"/>
      <c r="BJ32" s="213"/>
      <c r="BK32" s="213"/>
      <c r="BL32" s="213"/>
      <c r="BM32" s="213"/>
      <c r="BN32" s="213"/>
      <c r="BO32" s="213"/>
      <c r="BP32" s="213"/>
      <c r="BQ32" s="213"/>
      <c r="BR32" s="209"/>
      <c r="BS32" s="209"/>
      <c r="BT32" s="209"/>
      <c r="BU32" s="209"/>
      <c r="BV32" s="209"/>
      <c r="BW32" s="209" t="s">
        <v>195</v>
      </c>
      <c r="BX32" s="209"/>
      <c r="BY32" s="209"/>
      <c r="BZ32" s="209"/>
      <c r="CA32" s="209"/>
      <c r="CB32" s="213"/>
      <c r="CC32" s="213"/>
      <c r="CD32" s="213"/>
      <c r="CE32" s="213"/>
      <c r="CF32" s="213"/>
      <c r="CG32" s="213"/>
      <c r="CH32" s="213"/>
      <c r="CI32" s="213"/>
      <c r="CJ32" s="213"/>
      <c r="CK32" s="213"/>
      <c r="CL32" s="213"/>
      <c r="CM32" s="213"/>
      <c r="CN32" s="213"/>
      <c r="CO32" s="213" t="s">
        <v>196</v>
      </c>
      <c r="CP32" s="213"/>
      <c r="CQ32" s="213"/>
      <c r="CR32" s="213"/>
      <c r="CS32" s="213"/>
      <c r="CT32" s="213"/>
      <c r="CU32" s="213"/>
      <c r="CV32" s="213"/>
      <c r="CW32" s="213"/>
      <c r="CX32" s="213"/>
      <c r="CY32" s="213"/>
      <c r="CZ32" s="213"/>
      <c r="DA32" s="213"/>
      <c r="DB32" s="213"/>
      <c r="DC32" s="213"/>
      <c r="DD32" s="213"/>
      <c r="DE32" s="213"/>
      <c r="DF32" s="213"/>
      <c r="DG32" s="213"/>
      <c r="DH32" s="213"/>
      <c r="DI32" s="210"/>
      <c r="DJ32" s="184"/>
      <c r="DK32" s="184"/>
      <c r="DL32" s="184"/>
      <c r="DM32" s="184"/>
      <c r="DN32" s="184"/>
      <c r="DO32" s="184"/>
    </row>
    <row r="33" spans="1:119" ht="13.5" customHeight="1" x14ac:dyDescent="0.15">
      <c r="A33" s="185"/>
      <c r="B33" s="211"/>
      <c r="C33" s="495" t="s">
        <v>197</v>
      </c>
      <c r="D33" s="495"/>
      <c r="E33" s="460" t="s">
        <v>198</v>
      </c>
      <c r="F33" s="460"/>
      <c r="G33" s="460"/>
      <c r="H33" s="460"/>
      <c r="I33" s="460"/>
      <c r="J33" s="460"/>
      <c r="K33" s="460"/>
      <c r="L33" s="460"/>
      <c r="M33" s="460"/>
      <c r="N33" s="460"/>
      <c r="O33" s="460"/>
      <c r="P33" s="460"/>
      <c r="Q33" s="460"/>
      <c r="R33" s="460"/>
      <c r="S33" s="460"/>
      <c r="T33" s="214"/>
      <c r="U33" s="495" t="s">
        <v>197</v>
      </c>
      <c r="V33" s="495"/>
      <c r="W33" s="460" t="s">
        <v>199</v>
      </c>
      <c r="X33" s="460"/>
      <c r="Y33" s="460"/>
      <c r="Z33" s="460"/>
      <c r="AA33" s="460"/>
      <c r="AB33" s="460"/>
      <c r="AC33" s="460"/>
      <c r="AD33" s="460"/>
      <c r="AE33" s="460"/>
      <c r="AF33" s="460"/>
      <c r="AG33" s="460"/>
      <c r="AH33" s="460"/>
      <c r="AI33" s="460"/>
      <c r="AJ33" s="460"/>
      <c r="AK33" s="460"/>
      <c r="AL33" s="214"/>
      <c r="AM33" s="495" t="s">
        <v>197</v>
      </c>
      <c r="AN33" s="495"/>
      <c r="AO33" s="460" t="s">
        <v>199</v>
      </c>
      <c r="AP33" s="460"/>
      <c r="AQ33" s="460"/>
      <c r="AR33" s="460"/>
      <c r="AS33" s="460"/>
      <c r="AT33" s="460"/>
      <c r="AU33" s="460"/>
      <c r="AV33" s="460"/>
      <c r="AW33" s="460"/>
      <c r="AX33" s="460"/>
      <c r="AY33" s="460"/>
      <c r="AZ33" s="460"/>
      <c r="BA33" s="460"/>
      <c r="BB33" s="460"/>
      <c r="BC33" s="460"/>
      <c r="BD33" s="215"/>
      <c r="BE33" s="460" t="s">
        <v>200</v>
      </c>
      <c r="BF33" s="460"/>
      <c r="BG33" s="460" t="s">
        <v>201</v>
      </c>
      <c r="BH33" s="460"/>
      <c r="BI33" s="460"/>
      <c r="BJ33" s="460"/>
      <c r="BK33" s="460"/>
      <c r="BL33" s="460"/>
      <c r="BM33" s="460"/>
      <c r="BN33" s="460"/>
      <c r="BO33" s="460"/>
      <c r="BP33" s="460"/>
      <c r="BQ33" s="460"/>
      <c r="BR33" s="460"/>
      <c r="BS33" s="460"/>
      <c r="BT33" s="460"/>
      <c r="BU33" s="460"/>
      <c r="BV33" s="215"/>
      <c r="BW33" s="495" t="s">
        <v>200</v>
      </c>
      <c r="BX33" s="495"/>
      <c r="BY33" s="460" t="s">
        <v>202</v>
      </c>
      <c r="BZ33" s="460"/>
      <c r="CA33" s="460"/>
      <c r="CB33" s="460"/>
      <c r="CC33" s="460"/>
      <c r="CD33" s="460"/>
      <c r="CE33" s="460"/>
      <c r="CF33" s="460"/>
      <c r="CG33" s="460"/>
      <c r="CH33" s="460"/>
      <c r="CI33" s="460"/>
      <c r="CJ33" s="460"/>
      <c r="CK33" s="460"/>
      <c r="CL33" s="460"/>
      <c r="CM33" s="460"/>
      <c r="CN33" s="214"/>
      <c r="CO33" s="495" t="s">
        <v>197</v>
      </c>
      <c r="CP33" s="495"/>
      <c r="CQ33" s="460" t="s">
        <v>203</v>
      </c>
      <c r="CR33" s="460"/>
      <c r="CS33" s="460"/>
      <c r="CT33" s="460"/>
      <c r="CU33" s="460"/>
      <c r="CV33" s="460"/>
      <c r="CW33" s="460"/>
      <c r="CX33" s="460"/>
      <c r="CY33" s="460"/>
      <c r="CZ33" s="460"/>
      <c r="DA33" s="460"/>
      <c r="DB33" s="460"/>
      <c r="DC33" s="460"/>
      <c r="DD33" s="460"/>
      <c r="DE33" s="460"/>
      <c r="DF33" s="214"/>
      <c r="DG33" s="659" t="s">
        <v>204</v>
      </c>
      <c r="DH33" s="659"/>
      <c r="DI33" s="216"/>
      <c r="DJ33" s="184"/>
      <c r="DK33" s="184"/>
      <c r="DL33" s="184"/>
      <c r="DM33" s="184"/>
      <c r="DN33" s="184"/>
      <c r="DO33" s="184"/>
    </row>
    <row r="34" spans="1:119" ht="32.25" customHeight="1" x14ac:dyDescent="0.15">
      <c r="A34" s="185"/>
      <c r="B34" s="211"/>
      <c r="C34" s="660">
        <f>IF(E34="","",1)</f>
        <v>1</v>
      </c>
      <c r="D34" s="660"/>
      <c r="E34" s="661" t="str">
        <f>IF('各会計、関係団体の財政状況及び健全化判断比率'!B7="","",'各会計、関係団体の財政状況及び健全化判断比率'!B7)</f>
        <v>一般会計</v>
      </c>
      <c r="F34" s="661"/>
      <c r="G34" s="661"/>
      <c r="H34" s="661"/>
      <c r="I34" s="661"/>
      <c r="J34" s="661"/>
      <c r="K34" s="661"/>
      <c r="L34" s="661"/>
      <c r="M34" s="661"/>
      <c r="N34" s="661"/>
      <c r="O34" s="661"/>
      <c r="P34" s="661"/>
      <c r="Q34" s="661"/>
      <c r="R34" s="661"/>
      <c r="S34" s="661"/>
      <c r="T34" s="212"/>
      <c r="U34" s="660">
        <f>IF(W34="","",MAX(C34:D43)+1)</f>
        <v>4</v>
      </c>
      <c r="V34" s="660"/>
      <c r="W34" s="661" t="str">
        <f>IF('各会計、関係団体の財政状況及び健全化判断比率'!B28="","",'各会計、関係団体の財政状況及び健全化判断比率'!B28)</f>
        <v>国民健康保険特別会計</v>
      </c>
      <c r="X34" s="661"/>
      <c r="Y34" s="661"/>
      <c r="Z34" s="661"/>
      <c r="AA34" s="661"/>
      <c r="AB34" s="661"/>
      <c r="AC34" s="661"/>
      <c r="AD34" s="661"/>
      <c r="AE34" s="661"/>
      <c r="AF34" s="661"/>
      <c r="AG34" s="661"/>
      <c r="AH34" s="661"/>
      <c r="AI34" s="661"/>
      <c r="AJ34" s="661"/>
      <c r="AK34" s="661"/>
      <c r="AL34" s="212"/>
      <c r="AM34" s="660">
        <f>IF(AO34="","",MAX(C34:D43,U34:V43)+1)</f>
        <v>10</v>
      </c>
      <c r="AN34" s="660"/>
      <c r="AO34" s="661" t="str">
        <f>IF('各会計、関係団体の財政状況及び健全化判断比率'!B34="","",'各会計、関係団体の財政状況及び健全化判断比率'!B34)</f>
        <v>水道事業会計</v>
      </c>
      <c r="AP34" s="661"/>
      <c r="AQ34" s="661"/>
      <c r="AR34" s="661"/>
      <c r="AS34" s="661"/>
      <c r="AT34" s="661"/>
      <c r="AU34" s="661"/>
      <c r="AV34" s="661"/>
      <c r="AW34" s="661"/>
      <c r="AX34" s="661"/>
      <c r="AY34" s="661"/>
      <c r="AZ34" s="661"/>
      <c r="BA34" s="661"/>
      <c r="BB34" s="661"/>
      <c r="BC34" s="661"/>
      <c r="BD34" s="212"/>
      <c r="BE34" s="660">
        <f>IF(BG34="","",MAX(C34:D43,U34:V43,AM34:AN43)+1)</f>
        <v>13</v>
      </c>
      <c r="BF34" s="660"/>
      <c r="BG34" s="661" t="str">
        <f>IF('各会計、関係団体の財政状況及び健全化判断比率'!B37="","",'各会計、関係団体の財政状況及び健全化判断比率'!B37)</f>
        <v>松浦魚市場特別会計</v>
      </c>
      <c r="BH34" s="661"/>
      <c r="BI34" s="661"/>
      <c r="BJ34" s="661"/>
      <c r="BK34" s="661"/>
      <c r="BL34" s="661"/>
      <c r="BM34" s="661"/>
      <c r="BN34" s="661"/>
      <c r="BO34" s="661"/>
      <c r="BP34" s="661"/>
      <c r="BQ34" s="661"/>
      <c r="BR34" s="661"/>
      <c r="BS34" s="661"/>
      <c r="BT34" s="661"/>
      <c r="BU34" s="661"/>
      <c r="BV34" s="212"/>
      <c r="BW34" s="660">
        <f>IF(BY34="","",MAX(C34:D43,U34:V43,AM34:AN43,BE34:BF43)+1)</f>
        <v>17</v>
      </c>
      <c r="BX34" s="660"/>
      <c r="BY34" s="661" t="str">
        <f>IF('各会計、関係団体の財政状況及び健全化判断比率'!B68="","",'各会計、関係団体の財政状況及び健全化判断比率'!B68)</f>
        <v>北松北部環境組合</v>
      </c>
      <c r="BZ34" s="661"/>
      <c r="CA34" s="661"/>
      <c r="CB34" s="661"/>
      <c r="CC34" s="661"/>
      <c r="CD34" s="661"/>
      <c r="CE34" s="661"/>
      <c r="CF34" s="661"/>
      <c r="CG34" s="661"/>
      <c r="CH34" s="661"/>
      <c r="CI34" s="661"/>
      <c r="CJ34" s="661"/>
      <c r="CK34" s="661"/>
      <c r="CL34" s="661"/>
      <c r="CM34" s="661"/>
      <c r="CN34" s="212"/>
      <c r="CO34" s="660">
        <f>IF(CQ34="","",MAX(C34:D43,U34:V43,AM34:AN43,BE34:BF43,BW34:BX43)+1)</f>
        <v>26</v>
      </c>
      <c r="CP34" s="660"/>
      <c r="CQ34" s="661" t="str">
        <f>IF('各会計、関係団体の財政状況及び健全化判断比率'!BS7="","",'各会計、関係団体の財政状況及び健全化判断比率'!BS7)</f>
        <v>長崎県林業公社</v>
      </c>
      <c r="CR34" s="661"/>
      <c r="CS34" s="661"/>
      <c r="CT34" s="661"/>
      <c r="CU34" s="661"/>
      <c r="CV34" s="661"/>
      <c r="CW34" s="661"/>
      <c r="CX34" s="661"/>
      <c r="CY34" s="661"/>
      <c r="CZ34" s="661"/>
      <c r="DA34" s="661"/>
      <c r="DB34" s="661"/>
      <c r="DC34" s="661"/>
      <c r="DD34" s="661"/>
      <c r="DE34" s="661"/>
      <c r="DF34" s="209"/>
      <c r="DG34" s="662" t="str">
        <f>IF('各会計、関係団体の財政状況及び健全化判断比率'!BR7="","",'各会計、関係団体の財政状況及び健全化判断比率'!BR7)</f>
        <v/>
      </c>
      <c r="DH34" s="662"/>
      <c r="DI34" s="216"/>
      <c r="DJ34" s="184"/>
      <c r="DK34" s="184"/>
      <c r="DL34" s="184"/>
      <c r="DM34" s="184"/>
      <c r="DN34" s="184"/>
      <c r="DO34" s="184"/>
    </row>
    <row r="35" spans="1:119" ht="32.25" customHeight="1" x14ac:dyDescent="0.15">
      <c r="A35" s="185"/>
      <c r="B35" s="211"/>
      <c r="C35" s="660">
        <f>IF(E35="","",C34+1)</f>
        <v>2</v>
      </c>
      <c r="D35" s="660"/>
      <c r="E35" s="661" t="str">
        <f>IF('各会計、関係団体の財政状況及び健全化判断比率'!B8="","",'各会計、関係団体の財政状況及び健全化判断比率'!B8)</f>
        <v>青島診療所事業特別会計</v>
      </c>
      <c r="F35" s="661"/>
      <c r="G35" s="661"/>
      <c r="H35" s="661"/>
      <c r="I35" s="661"/>
      <c r="J35" s="661"/>
      <c r="K35" s="661"/>
      <c r="L35" s="661"/>
      <c r="M35" s="661"/>
      <c r="N35" s="661"/>
      <c r="O35" s="661"/>
      <c r="P35" s="661"/>
      <c r="Q35" s="661"/>
      <c r="R35" s="661"/>
      <c r="S35" s="661"/>
      <c r="T35" s="212"/>
      <c r="U35" s="660">
        <f>IF(W35="","",U34+1)</f>
        <v>5</v>
      </c>
      <c r="V35" s="660"/>
      <c r="W35" s="661" t="str">
        <f>IF('各会計、関係団体の財政状況及び健全化判断比率'!B29="","",'各会計、関係団体の財政状況及び健全化判断比率'!B29)</f>
        <v>後期高齢者医療特別会計</v>
      </c>
      <c r="X35" s="661"/>
      <c r="Y35" s="661"/>
      <c r="Z35" s="661"/>
      <c r="AA35" s="661"/>
      <c r="AB35" s="661"/>
      <c r="AC35" s="661"/>
      <c r="AD35" s="661"/>
      <c r="AE35" s="661"/>
      <c r="AF35" s="661"/>
      <c r="AG35" s="661"/>
      <c r="AH35" s="661"/>
      <c r="AI35" s="661"/>
      <c r="AJ35" s="661"/>
      <c r="AK35" s="661"/>
      <c r="AL35" s="212"/>
      <c r="AM35" s="660">
        <f t="shared" ref="AM35:AM43" si="0">IF(AO35="","",AM34+1)</f>
        <v>11</v>
      </c>
      <c r="AN35" s="660"/>
      <c r="AO35" s="661" t="str">
        <f>IF('各会計、関係団体の財政状況及び健全化判断比率'!B35="","",'各会計、関係団体の財政状況及び健全化判断比率'!B35)</f>
        <v>工業用水道事業会計</v>
      </c>
      <c r="AP35" s="661"/>
      <c r="AQ35" s="661"/>
      <c r="AR35" s="661"/>
      <c r="AS35" s="661"/>
      <c r="AT35" s="661"/>
      <c r="AU35" s="661"/>
      <c r="AV35" s="661"/>
      <c r="AW35" s="661"/>
      <c r="AX35" s="661"/>
      <c r="AY35" s="661"/>
      <c r="AZ35" s="661"/>
      <c r="BA35" s="661"/>
      <c r="BB35" s="661"/>
      <c r="BC35" s="661"/>
      <c r="BD35" s="212"/>
      <c r="BE35" s="660">
        <f t="shared" ref="BE35:BE43" si="1">IF(BG35="","",BE34+1)</f>
        <v>14</v>
      </c>
      <c r="BF35" s="660"/>
      <c r="BG35" s="661" t="str">
        <f>IF('各会計、関係団体の財政状況及び健全化判断比率'!B38="","",'各会計、関係団体の財政状況及び健全化判断比率'!B38)</f>
        <v>下水道事業特別会計</v>
      </c>
      <c r="BH35" s="661"/>
      <c r="BI35" s="661"/>
      <c r="BJ35" s="661"/>
      <c r="BK35" s="661"/>
      <c r="BL35" s="661"/>
      <c r="BM35" s="661"/>
      <c r="BN35" s="661"/>
      <c r="BO35" s="661"/>
      <c r="BP35" s="661"/>
      <c r="BQ35" s="661"/>
      <c r="BR35" s="661"/>
      <c r="BS35" s="661"/>
      <c r="BT35" s="661"/>
      <c r="BU35" s="661"/>
      <c r="BV35" s="212"/>
      <c r="BW35" s="660">
        <f t="shared" ref="BW35:BW43" si="2">IF(BY35="","",BW34+1)</f>
        <v>18</v>
      </c>
      <c r="BX35" s="660"/>
      <c r="BY35" s="661" t="str">
        <f>IF('各会計、関係団体の財政状況及び健全化判断比率'!B69="","",'各会計、関係団体の財政状況及び健全化判断比率'!B69)</f>
        <v>長崎県市町村総合事務組合（一般会計）</v>
      </c>
      <c r="BZ35" s="661"/>
      <c r="CA35" s="661"/>
      <c r="CB35" s="661"/>
      <c r="CC35" s="661"/>
      <c r="CD35" s="661"/>
      <c r="CE35" s="661"/>
      <c r="CF35" s="661"/>
      <c r="CG35" s="661"/>
      <c r="CH35" s="661"/>
      <c r="CI35" s="661"/>
      <c r="CJ35" s="661"/>
      <c r="CK35" s="661"/>
      <c r="CL35" s="661"/>
      <c r="CM35" s="661"/>
      <c r="CN35" s="212"/>
      <c r="CO35" s="660" t="str">
        <f t="shared" ref="CO35:CO43" si="3">IF(CQ35="","",CO34+1)</f>
        <v/>
      </c>
      <c r="CP35" s="660"/>
      <c r="CQ35" s="661" t="str">
        <f>IF('各会計、関係団体の財政状況及び健全化判断比率'!BS8="","",'各会計、関係団体の財政状況及び健全化判断比率'!BS8)</f>
        <v/>
      </c>
      <c r="CR35" s="661"/>
      <c r="CS35" s="661"/>
      <c r="CT35" s="661"/>
      <c r="CU35" s="661"/>
      <c r="CV35" s="661"/>
      <c r="CW35" s="661"/>
      <c r="CX35" s="661"/>
      <c r="CY35" s="661"/>
      <c r="CZ35" s="661"/>
      <c r="DA35" s="661"/>
      <c r="DB35" s="661"/>
      <c r="DC35" s="661"/>
      <c r="DD35" s="661"/>
      <c r="DE35" s="661"/>
      <c r="DF35" s="209"/>
      <c r="DG35" s="662" t="str">
        <f>IF('各会計、関係団体の財政状況及び健全化判断比率'!BR8="","",'各会計、関係団体の財政状況及び健全化判断比率'!BR8)</f>
        <v/>
      </c>
      <c r="DH35" s="662"/>
      <c r="DI35" s="216"/>
      <c r="DJ35" s="184"/>
      <c r="DK35" s="184"/>
      <c r="DL35" s="184"/>
      <c r="DM35" s="184"/>
      <c r="DN35" s="184"/>
      <c r="DO35" s="184"/>
    </row>
    <row r="36" spans="1:119" ht="32.25" customHeight="1" x14ac:dyDescent="0.15">
      <c r="A36" s="185"/>
      <c r="B36" s="211"/>
      <c r="C36" s="660">
        <f>IF(E36="","",C35+1)</f>
        <v>3</v>
      </c>
      <c r="D36" s="660"/>
      <c r="E36" s="661" t="str">
        <f>IF('各会計、関係団体の財政状況及び健全化判断比率'!B9="","",'各会計、関係団体の財政状況及び健全化判断比率'!B9)</f>
        <v>鉱害復旧灌漑用水施設維持管理事業特別会計</v>
      </c>
      <c r="F36" s="661"/>
      <c r="G36" s="661"/>
      <c r="H36" s="661"/>
      <c r="I36" s="661"/>
      <c r="J36" s="661"/>
      <c r="K36" s="661"/>
      <c r="L36" s="661"/>
      <c r="M36" s="661"/>
      <c r="N36" s="661"/>
      <c r="O36" s="661"/>
      <c r="P36" s="661"/>
      <c r="Q36" s="661"/>
      <c r="R36" s="661"/>
      <c r="S36" s="661"/>
      <c r="T36" s="212"/>
      <c r="U36" s="660">
        <f t="shared" ref="U36:U43" si="4">IF(W36="","",U35+1)</f>
        <v>6</v>
      </c>
      <c r="V36" s="660"/>
      <c r="W36" s="661" t="str">
        <f>IF('各会計、関係団体の財政状況及び健全化判断比率'!B30="","",'各会計、関係団体の財政状況及び健全化判断比率'!B30)</f>
        <v>介護保険特別会計（保険事業勘定）</v>
      </c>
      <c r="X36" s="661"/>
      <c r="Y36" s="661"/>
      <c r="Z36" s="661"/>
      <c r="AA36" s="661"/>
      <c r="AB36" s="661"/>
      <c r="AC36" s="661"/>
      <c r="AD36" s="661"/>
      <c r="AE36" s="661"/>
      <c r="AF36" s="661"/>
      <c r="AG36" s="661"/>
      <c r="AH36" s="661"/>
      <c r="AI36" s="661"/>
      <c r="AJ36" s="661"/>
      <c r="AK36" s="661"/>
      <c r="AL36" s="212"/>
      <c r="AM36" s="660">
        <f t="shared" si="0"/>
        <v>12</v>
      </c>
      <c r="AN36" s="660"/>
      <c r="AO36" s="661" t="str">
        <f>IF('各会計、関係団体の財政状況及び健全化判断比率'!B36="","",'各会計、関係団体の財政状況及び健全化判断比率'!B36)</f>
        <v>下水道事業会計</v>
      </c>
      <c r="AP36" s="661"/>
      <c r="AQ36" s="661"/>
      <c r="AR36" s="661"/>
      <c r="AS36" s="661"/>
      <c r="AT36" s="661"/>
      <c r="AU36" s="661"/>
      <c r="AV36" s="661"/>
      <c r="AW36" s="661"/>
      <c r="AX36" s="661"/>
      <c r="AY36" s="661"/>
      <c r="AZ36" s="661"/>
      <c r="BA36" s="661"/>
      <c r="BB36" s="661"/>
      <c r="BC36" s="661"/>
      <c r="BD36" s="212"/>
      <c r="BE36" s="660">
        <f t="shared" si="1"/>
        <v>15</v>
      </c>
      <c r="BF36" s="660"/>
      <c r="BG36" s="661" t="str">
        <f>IF('各会計、関係団体の財政状況及び健全化判断比率'!B39="","",'各会計、関係団体の財政状況及び健全化判断比率'!B39)</f>
        <v>臨海土地造成事業特別会計</v>
      </c>
      <c r="BH36" s="661"/>
      <c r="BI36" s="661"/>
      <c r="BJ36" s="661"/>
      <c r="BK36" s="661"/>
      <c r="BL36" s="661"/>
      <c r="BM36" s="661"/>
      <c r="BN36" s="661"/>
      <c r="BO36" s="661"/>
      <c r="BP36" s="661"/>
      <c r="BQ36" s="661"/>
      <c r="BR36" s="661"/>
      <c r="BS36" s="661"/>
      <c r="BT36" s="661"/>
      <c r="BU36" s="661"/>
      <c r="BV36" s="212"/>
      <c r="BW36" s="660">
        <f t="shared" si="2"/>
        <v>19</v>
      </c>
      <c r="BX36" s="660"/>
      <c r="BY36" s="661" t="str">
        <f>IF('各会計、関係団体の財政状況及び健全化判断比率'!B70="","",'各会計、関係団体の財政状況及び健全化判断比率'!B70)</f>
        <v>長崎県市町村総合事務組合（市町村会館管理事業特別会計）</v>
      </c>
      <c r="BZ36" s="661"/>
      <c r="CA36" s="661"/>
      <c r="CB36" s="661"/>
      <c r="CC36" s="661"/>
      <c r="CD36" s="661"/>
      <c r="CE36" s="661"/>
      <c r="CF36" s="661"/>
      <c r="CG36" s="661"/>
      <c r="CH36" s="661"/>
      <c r="CI36" s="661"/>
      <c r="CJ36" s="661"/>
      <c r="CK36" s="661"/>
      <c r="CL36" s="661"/>
      <c r="CM36" s="661"/>
      <c r="CN36" s="212"/>
      <c r="CO36" s="660" t="str">
        <f t="shared" si="3"/>
        <v/>
      </c>
      <c r="CP36" s="660"/>
      <c r="CQ36" s="661" t="str">
        <f>IF('各会計、関係団体の財政状況及び健全化判断比率'!BS9="","",'各会計、関係団体の財政状況及び健全化判断比率'!BS9)</f>
        <v/>
      </c>
      <c r="CR36" s="661"/>
      <c r="CS36" s="661"/>
      <c r="CT36" s="661"/>
      <c r="CU36" s="661"/>
      <c r="CV36" s="661"/>
      <c r="CW36" s="661"/>
      <c r="CX36" s="661"/>
      <c r="CY36" s="661"/>
      <c r="CZ36" s="661"/>
      <c r="DA36" s="661"/>
      <c r="DB36" s="661"/>
      <c r="DC36" s="661"/>
      <c r="DD36" s="661"/>
      <c r="DE36" s="661"/>
      <c r="DF36" s="209"/>
      <c r="DG36" s="662" t="str">
        <f>IF('各会計、関係団体の財政状況及び健全化判断比率'!BR9="","",'各会計、関係団体の財政状況及び健全化判断比率'!BR9)</f>
        <v/>
      </c>
      <c r="DH36" s="662"/>
      <c r="DI36" s="216"/>
      <c r="DJ36" s="184"/>
      <c r="DK36" s="184"/>
      <c r="DL36" s="184"/>
      <c r="DM36" s="184"/>
      <c r="DN36" s="184"/>
      <c r="DO36" s="184"/>
    </row>
    <row r="37" spans="1:119" ht="32.25" customHeight="1" x14ac:dyDescent="0.15">
      <c r="A37" s="185"/>
      <c r="B37" s="211"/>
      <c r="C37" s="660" t="str">
        <f>IF(E37="","",C36+1)</f>
        <v/>
      </c>
      <c r="D37" s="660"/>
      <c r="E37" s="661" t="str">
        <f>IF('各会計、関係団体の財政状況及び健全化判断比率'!B10="","",'各会計、関係団体の財政状況及び健全化判断比率'!B10)</f>
        <v/>
      </c>
      <c r="F37" s="661"/>
      <c r="G37" s="661"/>
      <c r="H37" s="661"/>
      <c r="I37" s="661"/>
      <c r="J37" s="661"/>
      <c r="K37" s="661"/>
      <c r="L37" s="661"/>
      <c r="M37" s="661"/>
      <c r="N37" s="661"/>
      <c r="O37" s="661"/>
      <c r="P37" s="661"/>
      <c r="Q37" s="661"/>
      <c r="R37" s="661"/>
      <c r="S37" s="661"/>
      <c r="T37" s="212"/>
      <c r="U37" s="660">
        <f t="shared" si="4"/>
        <v>7</v>
      </c>
      <c r="V37" s="660"/>
      <c r="W37" s="661" t="str">
        <f>IF('各会計、関係団体の財政状況及び健全化判断比率'!B31="","",'各会計、関係団体の財政状況及び健全化判断比率'!B31)</f>
        <v>介護保険特別会計（介護サービス事業勘定）</v>
      </c>
      <c r="X37" s="661"/>
      <c r="Y37" s="661"/>
      <c r="Z37" s="661"/>
      <c r="AA37" s="661"/>
      <c r="AB37" s="661"/>
      <c r="AC37" s="661"/>
      <c r="AD37" s="661"/>
      <c r="AE37" s="661"/>
      <c r="AF37" s="661"/>
      <c r="AG37" s="661"/>
      <c r="AH37" s="661"/>
      <c r="AI37" s="661"/>
      <c r="AJ37" s="661"/>
      <c r="AK37" s="661"/>
      <c r="AL37" s="212"/>
      <c r="AM37" s="660" t="str">
        <f t="shared" si="0"/>
        <v/>
      </c>
      <c r="AN37" s="660"/>
      <c r="AO37" s="661"/>
      <c r="AP37" s="661"/>
      <c r="AQ37" s="661"/>
      <c r="AR37" s="661"/>
      <c r="AS37" s="661"/>
      <c r="AT37" s="661"/>
      <c r="AU37" s="661"/>
      <c r="AV37" s="661"/>
      <c r="AW37" s="661"/>
      <c r="AX37" s="661"/>
      <c r="AY37" s="661"/>
      <c r="AZ37" s="661"/>
      <c r="BA37" s="661"/>
      <c r="BB37" s="661"/>
      <c r="BC37" s="661"/>
      <c r="BD37" s="212"/>
      <c r="BE37" s="660">
        <f t="shared" si="1"/>
        <v>16</v>
      </c>
      <c r="BF37" s="660"/>
      <c r="BG37" s="661" t="str">
        <f>IF('各会計、関係団体の財政状況及び健全化判断比率'!B40="","",'各会計、関係団体の財政状況及び健全化判断比率'!B40)</f>
        <v>工業団地造成事業特別会計</v>
      </c>
      <c r="BH37" s="661"/>
      <c r="BI37" s="661"/>
      <c r="BJ37" s="661"/>
      <c r="BK37" s="661"/>
      <c r="BL37" s="661"/>
      <c r="BM37" s="661"/>
      <c r="BN37" s="661"/>
      <c r="BO37" s="661"/>
      <c r="BP37" s="661"/>
      <c r="BQ37" s="661"/>
      <c r="BR37" s="661"/>
      <c r="BS37" s="661"/>
      <c r="BT37" s="661"/>
      <c r="BU37" s="661"/>
      <c r="BV37" s="212"/>
      <c r="BW37" s="660">
        <f t="shared" si="2"/>
        <v>20</v>
      </c>
      <c r="BX37" s="660"/>
      <c r="BY37" s="661" t="str">
        <f>IF('各会計、関係団体の財政状況及び健全化判断比率'!B71="","",'各会計、関係団体の財政状況及び健全化判断比率'!B71)</f>
        <v>長崎県市町村総合事務組合（市町村会館馬町別館管理事業特別会計）</v>
      </c>
      <c r="BZ37" s="661"/>
      <c r="CA37" s="661"/>
      <c r="CB37" s="661"/>
      <c r="CC37" s="661"/>
      <c r="CD37" s="661"/>
      <c r="CE37" s="661"/>
      <c r="CF37" s="661"/>
      <c r="CG37" s="661"/>
      <c r="CH37" s="661"/>
      <c r="CI37" s="661"/>
      <c r="CJ37" s="661"/>
      <c r="CK37" s="661"/>
      <c r="CL37" s="661"/>
      <c r="CM37" s="661"/>
      <c r="CN37" s="212"/>
      <c r="CO37" s="660" t="str">
        <f t="shared" si="3"/>
        <v/>
      </c>
      <c r="CP37" s="660"/>
      <c r="CQ37" s="661" t="str">
        <f>IF('各会計、関係団体の財政状況及び健全化判断比率'!BS10="","",'各会計、関係団体の財政状況及び健全化判断比率'!BS10)</f>
        <v/>
      </c>
      <c r="CR37" s="661"/>
      <c r="CS37" s="661"/>
      <c r="CT37" s="661"/>
      <c r="CU37" s="661"/>
      <c r="CV37" s="661"/>
      <c r="CW37" s="661"/>
      <c r="CX37" s="661"/>
      <c r="CY37" s="661"/>
      <c r="CZ37" s="661"/>
      <c r="DA37" s="661"/>
      <c r="DB37" s="661"/>
      <c r="DC37" s="661"/>
      <c r="DD37" s="661"/>
      <c r="DE37" s="661"/>
      <c r="DF37" s="209"/>
      <c r="DG37" s="662" t="str">
        <f>IF('各会計、関係団体の財政状況及び健全化判断比率'!BR10="","",'各会計、関係団体の財政状況及び健全化判断比率'!BR10)</f>
        <v/>
      </c>
      <c r="DH37" s="662"/>
      <c r="DI37" s="216"/>
      <c r="DJ37" s="184"/>
      <c r="DK37" s="184"/>
      <c r="DL37" s="184"/>
      <c r="DM37" s="184"/>
      <c r="DN37" s="184"/>
      <c r="DO37" s="184"/>
    </row>
    <row r="38" spans="1:119" ht="32.25" customHeight="1" x14ac:dyDescent="0.15">
      <c r="A38" s="185"/>
      <c r="B38" s="211"/>
      <c r="C38" s="660" t="str">
        <f t="shared" ref="C38:C43" si="5">IF(E38="","",C37+1)</f>
        <v/>
      </c>
      <c r="D38" s="660"/>
      <c r="E38" s="661" t="str">
        <f>IF('各会計、関係団体の財政状況及び健全化判断比率'!B11="","",'各会計、関係団体の財政状況及び健全化判断比率'!B11)</f>
        <v/>
      </c>
      <c r="F38" s="661"/>
      <c r="G38" s="661"/>
      <c r="H38" s="661"/>
      <c r="I38" s="661"/>
      <c r="J38" s="661"/>
      <c r="K38" s="661"/>
      <c r="L38" s="661"/>
      <c r="M38" s="661"/>
      <c r="N38" s="661"/>
      <c r="O38" s="661"/>
      <c r="P38" s="661"/>
      <c r="Q38" s="661"/>
      <c r="R38" s="661"/>
      <c r="S38" s="661"/>
      <c r="T38" s="212"/>
      <c r="U38" s="660">
        <f t="shared" si="4"/>
        <v>8</v>
      </c>
      <c r="V38" s="660"/>
      <c r="W38" s="661" t="str">
        <f>IF('各会計、関係団体の財政状況及び健全化判断比率'!B32="","",'各会計、関係団体の財政状況及び健全化判断比率'!B32)</f>
        <v>福島診療所事業特別会計</v>
      </c>
      <c r="X38" s="661"/>
      <c r="Y38" s="661"/>
      <c r="Z38" s="661"/>
      <c r="AA38" s="661"/>
      <c r="AB38" s="661"/>
      <c r="AC38" s="661"/>
      <c r="AD38" s="661"/>
      <c r="AE38" s="661"/>
      <c r="AF38" s="661"/>
      <c r="AG38" s="661"/>
      <c r="AH38" s="661"/>
      <c r="AI38" s="661"/>
      <c r="AJ38" s="661"/>
      <c r="AK38" s="661"/>
      <c r="AL38" s="212"/>
      <c r="AM38" s="660" t="str">
        <f t="shared" si="0"/>
        <v/>
      </c>
      <c r="AN38" s="660"/>
      <c r="AO38" s="661"/>
      <c r="AP38" s="661"/>
      <c r="AQ38" s="661"/>
      <c r="AR38" s="661"/>
      <c r="AS38" s="661"/>
      <c r="AT38" s="661"/>
      <c r="AU38" s="661"/>
      <c r="AV38" s="661"/>
      <c r="AW38" s="661"/>
      <c r="AX38" s="661"/>
      <c r="AY38" s="661"/>
      <c r="AZ38" s="661"/>
      <c r="BA38" s="661"/>
      <c r="BB38" s="661"/>
      <c r="BC38" s="661"/>
      <c r="BD38" s="212"/>
      <c r="BE38" s="660" t="str">
        <f t="shared" si="1"/>
        <v/>
      </c>
      <c r="BF38" s="660"/>
      <c r="BG38" s="661"/>
      <c r="BH38" s="661"/>
      <c r="BI38" s="661"/>
      <c r="BJ38" s="661"/>
      <c r="BK38" s="661"/>
      <c r="BL38" s="661"/>
      <c r="BM38" s="661"/>
      <c r="BN38" s="661"/>
      <c r="BO38" s="661"/>
      <c r="BP38" s="661"/>
      <c r="BQ38" s="661"/>
      <c r="BR38" s="661"/>
      <c r="BS38" s="661"/>
      <c r="BT38" s="661"/>
      <c r="BU38" s="661"/>
      <c r="BV38" s="212"/>
      <c r="BW38" s="660">
        <f t="shared" si="2"/>
        <v>21</v>
      </c>
      <c r="BX38" s="660"/>
      <c r="BY38" s="661" t="str">
        <f>IF('各会計、関係団体の財政状況及び健全化判断比率'!B72="","",'各会計、関係団体の財政状況及び健全化判断比率'!B72)</f>
        <v>長崎県市町村総合事務組合（公平委員会事業特別会計）</v>
      </c>
      <c r="BZ38" s="661"/>
      <c r="CA38" s="661"/>
      <c r="CB38" s="661"/>
      <c r="CC38" s="661"/>
      <c r="CD38" s="661"/>
      <c r="CE38" s="661"/>
      <c r="CF38" s="661"/>
      <c r="CG38" s="661"/>
      <c r="CH38" s="661"/>
      <c r="CI38" s="661"/>
      <c r="CJ38" s="661"/>
      <c r="CK38" s="661"/>
      <c r="CL38" s="661"/>
      <c r="CM38" s="661"/>
      <c r="CN38" s="212"/>
      <c r="CO38" s="660" t="str">
        <f t="shared" si="3"/>
        <v/>
      </c>
      <c r="CP38" s="660"/>
      <c r="CQ38" s="661" t="str">
        <f>IF('各会計、関係団体の財政状況及び健全化判断比率'!BS11="","",'各会計、関係団体の財政状況及び健全化判断比率'!BS11)</f>
        <v/>
      </c>
      <c r="CR38" s="661"/>
      <c r="CS38" s="661"/>
      <c r="CT38" s="661"/>
      <c r="CU38" s="661"/>
      <c r="CV38" s="661"/>
      <c r="CW38" s="661"/>
      <c r="CX38" s="661"/>
      <c r="CY38" s="661"/>
      <c r="CZ38" s="661"/>
      <c r="DA38" s="661"/>
      <c r="DB38" s="661"/>
      <c r="DC38" s="661"/>
      <c r="DD38" s="661"/>
      <c r="DE38" s="661"/>
      <c r="DF38" s="209"/>
      <c r="DG38" s="662" t="str">
        <f>IF('各会計、関係団体の財政状況及び健全化判断比率'!BR11="","",'各会計、関係団体の財政状況及び健全化判断比率'!BR11)</f>
        <v/>
      </c>
      <c r="DH38" s="662"/>
      <c r="DI38" s="216"/>
      <c r="DJ38" s="184"/>
      <c r="DK38" s="184"/>
      <c r="DL38" s="184"/>
      <c r="DM38" s="184"/>
      <c r="DN38" s="184"/>
      <c r="DO38" s="184"/>
    </row>
    <row r="39" spans="1:119" ht="32.25" customHeight="1" x14ac:dyDescent="0.15">
      <c r="A39" s="185"/>
      <c r="B39" s="211"/>
      <c r="C39" s="660" t="str">
        <f t="shared" si="5"/>
        <v/>
      </c>
      <c r="D39" s="660"/>
      <c r="E39" s="661" t="str">
        <f>IF('各会計、関係団体の財政状況及び健全化判断比率'!B12="","",'各会計、関係団体の財政状況及び健全化判断比率'!B12)</f>
        <v/>
      </c>
      <c r="F39" s="661"/>
      <c r="G39" s="661"/>
      <c r="H39" s="661"/>
      <c r="I39" s="661"/>
      <c r="J39" s="661"/>
      <c r="K39" s="661"/>
      <c r="L39" s="661"/>
      <c r="M39" s="661"/>
      <c r="N39" s="661"/>
      <c r="O39" s="661"/>
      <c r="P39" s="661"/>
      <c r="Q39" s="661"/>
      <c r="R39" s="661"/>
      <c r="S39" s="661"/>
      <c r="T39" s="212"/>
      <c r="U39" s="660">
        <f t="shared" si="4"/>
        <v>9</v>
      </c>
      <c r="V39" s="660"/>
      <c r="W39" s="661" t="str">
        <f>IF('各会計、関係団体の財政状況及び健全化判断比率'!B33="","",'各会計、関係団体の財政状況及び健全化判断比率'!B33)</f>
        <v>鷹島診療所事業特別会計</v>
      </c>
      <c r="X39" s="661"/>
      <c r="Y39" s="661"/>
      <c r="Z39" s="661"/>
      <c r="AA39" s="661"/>
      <c r="AB39" s="661"/>
      <c r="AC39" s="661"/>
      <c r="AD39" s="661"/>
      <c r="AE39" s="661"/>
      <c r="AF39" s="661"/>
      <c r="AG39" s="661"/>
      <c r="AH39" s="661"/>
      <c r="AI39" s="661"/>
      <c r="AJ39" s="661"/>
      <c r="AK39" s="661"/>
      <c r="AL39" s="212"/>
      <c r="AM39" s="660" t="str">
        <f t="shared" si="0"/>
        <v/>
      </c>
      <c r="AN39" s="660"/>
      <c r="AO39" s="661"/>
      <c r="AP39" s="661"/>
      <c r="AQ39" s="661"/>
      <c r="AR39" s="661"/>
      <c r="AS39" s="661"/>
      <c r="AT39" s="661"/>
      <c r="AU39" s="661"/>
      <c r="AV39" s="661"/>
      <c r="AW39" s="661"/>
      <c r="AX39" s="661"/>
      <c r="AY39" s="661"/>
      <c r="AZ39" s="661"/>
      <c r="BA39" s="661"/>
      <c r="BB39" s="661"/>
      <c r="BC39" s="661"/>
      <c r="BD39" s="212"/>
      <c r="BE39" s="660" t="str">
        <f t="shared" si="1"/>
        <v/>
      </c>
      <c r="BF39" s="660"/>
      <c r="BG39" s="661"/>
      <c r="BH39" s="661"/>
      <c r="BI39" s="661"/>
      <c r="BJ39" s="661"/>
      <c r="BK39" s="661"/>
      <c r="BL39" s="661"/>
      <c r="BM39" s="661"/>
      <c r="BN39" s="661"/>
      <c r="BO39" s="661"/>
      <c r="BP39" s="661"/>
      <c r="BQ39" s="661"/>
      <c r="BR39" s="661"/>
      <c r="BS39" s="661"/>
      <c r="BT39" s="661"/>
      <c r="BU39" s="661"/>
      <c r="BV39" s="212"/>
      <c r="BW39" s="660">
        <f t="shared" si="2"/>
        <v>22</v>
      </c>
      <c r="BX39" s="660"/>
      <c r="BY39" s="661" t="str">
        <f>IF('各会計、関係団体の財政状況及び健全化判断比率'!B73="","",'各会計、関係団体の財政状況及び健全化判断比率'!B73)</f>
        <v>長崎県市町村総合事務組合（行政不服審査会事業特別会計）</v>
      </c>
      <c r="BZ39" s="661"/>
      <c r="CA39" s="661"/>
      <c r="CB39" s="661"/>
      <c r="CC39" s="661"/>
      <c r="CD39" s="661"/>
      <c r="CE39" s="661"/>
      <c r="CF39" s="661"/>
      <c r="CG39" s="661"/>
      <c r="CH39" s="661"/>
      <c r="CI39" s="661"/>
      <c r="CJ39" s="661"/>
      <c r="CK39" s="661"/>
      <c r="CL39" s="661"/>
      <c r="CM39" s="661"/>
      <c r="CN39" s="212"/>
      <c r="CO39" s="660" t="str">
        <f t="shared" si="3"/>
        <v/>
      </c>
      <c r="CP39" s="660"/>
      <c r="CQ39" s="661" t="str">
        <f>IF('各会計、関係団体の財政状況及び健全化判断比率'!BS12="","",'各会計、関係団体の財政状況及び健全化判断比率'!BS12)</f>
        <v/>
      </c>
      <c r="CR39" s="661"/>
      <c r="CS39" s="661"/>
      <c r="CT39" s="661"/>
      <c r="CU39" s="661"/>
      <c r="CV39" s="661"/>
      <c r="CW39" s="661"/>
      <c r="CX39" s="661"/>
      <c r="CY39" s="661"/>
      <c r="CZ39" s="661"/>
      <c r="DA39" s="661"/>
      <c r="DB39" s="661"/>
      <c r="DC39" s="661"/>
      <c r="DD39" s="661"/>
      <c r="DE39" s="661"/>
      <c r="DF39" s="209"/>
      <c r="DG39" s="662" t="str">
        <f>IF('各会計、関係団体の財政状況及び健全化判断比率'!BR12="","",'各会計、関係団体の財政状況及び健全化判断比率'!BR12)</f>
        <v/>
      </c>
      <c r="DH39" s="662"/>
      <c r="DI39" s="216"/>
      <c r="DJ39" s="184"/>
      <c r="DK39" s="184"/>
      <c r="DL39" s="184"/>
      <c r="DM39" s="184"/>
      <c r="DN39" s="184"/>
      <c r="DO39" s="184"/>
    </row>
    <row r="40" spans="1:119" ht="32.25" customHeight="1" x14ac:dyDescent="0.15">
      <c r="A40" s="185"/>
      <c r="B40" s="211"/>
      <c r="C40" s="660" t="str">
        <f t="shared" si="5"/>
        <v/>
      </c>
      <c r="D40" s="660"/>
      <c r="E40" s="661" t="str">
        <f>IF('各会計、関係団体の財政状況及び健全化判断比率'!B13="","",'各会計、関係団体の財政状況及び健全化判断比率'!B13)</f>
        <v/>
      </c>
      <c r="F40" s="661"/>
      <c r="G40" s="661"/>
      <c r="H40" s="661"/>
      <c r="I40" s="661"/>
      <c r="J40" s="661"/>
      <c r="K40" s="661"/>
      <c r="L40" s="661"/>
      <c r="M40" s="661"/>
      <c r="N40" s="661"/>
      <c r="O40" s="661"/>
      <c r="P40" s="661"/>
      <c r="Q40" s="661"/>
      <c r="R40" s="661"/>
      <c r="S40" s="661"/>
      <c r="T40" s="212"/>
      <c r="U40" s="660" t="str">
        <f t="shared" si="4"/>
        <v/>
      </c>
      <c r="V40" s="660"/>
      <c r="W40" s="661"/>
      <c r="X40" s="661"/>
      <c r="Y40" s="661"/>
      <c r="Z40" s="661"/>
      <c r="AA40" s="661"/>
      <c r="AB40" s="661"/>
      <c r="AC40" s="661"/>
      <c r="AD40" s="661"/>
      <c r="AE40" s="661"/>
      <c r="AF40" s="661"/>
      <c r="AG40" s="661"/>
      <c r="AH40" s="661"/>
      <c r="AI40" s="661"/>
      <c r="AJ40" s="661"/>
      <c r="AK40" s="661"/>
      <c r="AL40" s="212"/>
      <c r="AM40" s="660" t="str">
        <f t="shared" si="0"/>
        <v/>
      </c>
      <c r="AN40" s="660"/>
      <c r="AO40" s="661"/>
      <c r="AP40" s="661"/>
      <c r="AQ40" s="661"/>
      <c r="AR40" s="661"/>
      <c r="AS40" s="661"/>
      <c r="AT40" s="661"/>
      <c r="AU40" s="661"/>
      <c r="AV40" s="661"/>
      <c r="AW40" s="661"/>
      <c r="AX40" s="661"/>
      <c r="AY40" s="661"/>
      <c r="AZ40" s="661"/>
      <c r="BA40" s="661"/>
      <c r="BB40" s="661"/>
      <c r="BC40" s="661"/>
      <c r="BD40" s="212"/>
      <c r="BE40" s="660" t="str">
        <f t="shared" si="1"/>
        <v/>
      </c>
      <c r="BF40" s="660"/>
      <c r="BG40" s="661"/>
      <c r="BH40" s="661"/>
      <c r="BI40" s="661"/>
      <c r="BJ40" s="661"/>
      <c r="BK40" s="661"/>
      <c r="BL40" s="661"/>
      <c r="BM40" s="661"/>
      <c r="BN40" s="661"/>
      <c r="BO40" s="661"/>
      <c r="BP40" s="661"/>
      <c r="BQ40" s="661"/>
      <c r="BR40" s="661"/>
      <c r="BS40" s="661"/>
      <c r="BT40" s="661"/>
      <c r="BU40" s="661"/>
      <c r="BV40" s="212"/>
      <c r="BW40" s="660">
        <f t="shared" si="2"/>
        <v>23</v>
      </c>
      <c r="BX40" s="660"/>
      <c r="BY40" s="661" t="str">
        <f>IF('各会計、関係団体の財政状況及び健全化判断比率'!B74="","",'各会計、関係団体の財政状況及び健全化判断比率'!B74)</f>
        <v>長崎県市町村総合事務組合（交通災害共済事業特別会計）</v>
      </c>
      <c r="BZ40" s="661"/>
      <c r="CA40" s="661"/>
      <c r="CB40" s="661"/>
      <c r="CC40" s="661"/>
      <c r="CD40" s="661"/>
      <c r="CE40" s="661"/>
      <c r="CF40" s="661"/>
      <c r="CG40" s="661"/>
      <c r="CH40" s="661"/>
      <c r="CI40" s="661"/>
      <c r="CJ40" s="661"/>
      <c r="CK40" s="661"/>
      <c r="CL40" s="661"/>
      <c r="CM40" s="661"/>
      <c r="CN40" s="212"/>
      <c r="CO40" s="660" t="str">
        <f t="shared" si="3"/>
        <v/>
      </c>
      <c r="CP40" s="660"/>
      <c r="CQ40" s="661" t="str">
        <f>IF('各会計、関係団体の財政状況及び健全化判断比率'!BS13="","",'各会計、関係団体の財政状況及び健全化判断比率'!BS13)</f>
        <v/>
      </c>
      <c r="CR40" s="661"/>
      <c r="CS40" s="661"/>
      <c r="CT40" s="661"/>
      <c r="CU40" s="661"/>
      <c r="CV40" s="661"/>
      <c r="CW40" s="661"/>
      <c r="CX40" s="661"/>
      <c r="CY40" s="661"/>
      <c r="CZ40" s="661"/>
      <c r="DA40" s="661"/>
      <c r="DB40" s="661"/>
      <c r="DC40" s="661"/>
      <c r="DD40" s="661"/>
      <c r="DE40" s="661"/>
      <c r="DF40" s="209"/>
      <c r="DG40" s="662" t="str">
        <f>IF('各会計、関係団体の財政状況及び健全化判断比率'!BR13="","",'各会計、関係団体の財政状況及び健全化判断比率'!BR13)</f>
        <v/>
      </c>
      <c r="DH40" s="662"/>
      <c r="DI40" s="216"/>
      <c r="DJ40" s="184"/>
      <c r="DK40" s="184"/>
      <c r="DL40" s="184"/>
      <c r="DM40" s="184"/>
      <c r="DN40" s="184"/>
      <c r="DO40" s="184"/>
    </row>
    <row r="41" spans="1:119" ht="32.25" customHeight="1" x14ac:dyDescent="0.15">
      <c r="A41" s="185"/>
      <c r="B41" s="211"/>
      <c r="C41" s="660" t="str">
        <f t="shared" si="5"/>
        <v/>
      </c>
      <c r="D41" s="660"/>
      <c r="E41" s="661" t="str">
        <f>IF('各会計、関係団体の財政状況及び健全化判断比率'!B14="","",'各会計、関係団体の財政状況及び健全化判断比率'!B14)</f>
        <v/>
      </c>
      <c r="F41" s="661"/>
      <c r="G41" s="661"/>
      <c r="H41" s="661"/>
      <c r="I41" s="661"/>
      <c r="J41" s="661"/>
      <c r="K41" s="661"/>
      <c r="L41" s="661"/>
      <c r="M41" s="661"/>
      <c r="N41" s="661"/>
      <c r="O41" s="661"/>
      <c r="P41" s="661"/>
      <c r="Q41" s="661"/>
      <c r="R41" s="661"/>
      <c r="S41" s="661"/>
      <c r="T41" s="212"/>
      <c r="U41" s="660" t="str">
        <f t="shared" si="4"/>
        <v/>
      </c>
      <c r="V41" s="660"/>
      <c r="W41" s="661"/>
      <c r="X41" s="661"/>
      <c r="Y41" s="661"/>
      <c r="Z41" s="661"/>
      <c r="AA41" s="661"/>
      <c r="AB41" s="661"/>
      <c r="AC41" s="661"/>
      <c r="AD41" s="661"/>
      <c r="AE41" s="661"/>
      <c r="AF41" s="661"/>
      <c r="AG41" s="661"/>
      <c r="AH41" s="661"/>
      <c r="AI41" s="661"/>
      <c r="AJ41" s="661"/>
      <c r="AK41" s="661"/>
      <c r="AL41" s="212"/>
      <c r="AM41" s="660" t="str">
        <f t="shared" si="0"/>
        <v/>
      </c>
      <c r="AN41" s="660"/>
      <c r="AO41" s="661"/>
      <c r="AP41" s="661"/>
      <c r="AQ41" s="661"/>
      <c r="AR41" s="661"/>
      <c r="AS41" s="661"/>
      <c r="AT41" s="661"/>
      <c r="AU41" s="661"/>
      <c r="AV41" s="661"/>
      <c r="AW41" s="661"/>
      <c r="AX41" s="661"/>
      <c r="AY41" s="661"/>
      <c r="AZ41" s="661"/>
      <c r="BA41" s="661"/>
      <c r="BB41" s="661"/>
      <c r="BC41" s="661"/>
      <c r="BD41" s="212"/>
      <c r="BE41" s="660" t="str">
        <f t="shared" si="1"/>
        <v/>
      </c>
      <c r="BF41" s="660"/>
      <c r="BG41" s="661"/>
      <c r="BH41" s="661"/>
      <c r="BI41" s="661"/>
      <c r="BJ41" s="661"/>
      <c r="BK41" s="661"/>
      <c r="BL41" s="661"/>
      <c r="BM41" s="661"/>
      <c r="BN41" s="661"/>
      <c r="BO41" s="661"/>
      <c r="BP41" s="661"/>
      <c r="BQ41" s="661"/>
      <c r="BR41" s="661"/>
      <c r="BS41" s="661"/>
      <c r="BT41" s="661"/>
      <c r="BU41" s="661"/>
      <c r="BV41" s="212"/>
      <c r="BW41" s="660">
        <f t="shared" si="2"/>
        <v>24</v>
      </c>
      <c r="BX41" s="660"/>
      <c r="BY41" s="661" t="str">
        <f>IF('各会計、関係団体の財政状況及び健全化判断比率'!B75="","",'各会計、関係団体の財政状況及び健全化判断比率'!B75)</f>
        <v>長崎県後期高齢者医療広域連合（普通会計）</v>
      </c>
      <c r="BZ41" s="661"/>
      <c r="CA41" s="661"/>
      <c r="CB41" s="661"/>
      <c r="CC41" s="661"/>
      <c r="CD41" s="661"/>
      <c r="CE41" s="661"/>
      <c r="CF41" s="661"/>
      <c r="CG41" s="661"/>
      <c r="CH41" s="661"/>
      <c r="CI41" s="661"/>
      <c r="CJ41" s="661"/>
      <c r="CK41" s="661"/>
      <c r="CL41" s="661"/>
      <c r="CM41" s="661"/>
      <c r="CN41" s="212"/>
      <c r="CO41" s="660" t="str">
        <f t="shared" si="3"/>
        <v/>
      </c>
      <c r="CP41" s="660"/>
      <c r="CQ41" s="661" t="str">
        <f>IF('各会計、関係団体の財政状況及び健全化判断比率'!BS14="","",'各会計、関係団体の財政状況及び健全化判断比率'!BS14)</f>
        <v/>
      </c>
      <c r="CR41" s="661"/>
      <c r="CS41" s="661"/>
      <c r="CT41" s="661"/>
      <c r="CU41" s="661"/>
      <c r="CV41" s="661"/>
      <c r="CW41" s="661"/>
      <c r="CX41" s="661"/>
      <c r="CY41" s="661"/>
      <c r="CZ41" s="661"/>
      <c r="DA41" s="661"/>
      <c r="DB41" s="661"/>
      <c r="DC41" s="661"/>
      <c r="DD41" s="661"/>
      <c r="DE41" s="661"/>
      <c r="DF41" s="209"/>
      <c r="DG41" s="662" t="str">
        <f>IF('各会計、関係団体の財政状況及び健全化判断比率'!BR14="","",'各会計、関係団体の財政状況及び健全化判断比率'!BR14)</f>
        <v/>
      </c>
      <c r="DH41" s="662"/>
      <c r="DI41" s="216"/>
      <c r="DJ41" s="184"/>
      <c r="DK41" s="184"/>
      <c r="DL41" s="184"/>
      <c r="DM41" s="184"/>
      <c r="DN41" s="184"/>
      <c r="DO41" s="184"/>
    </row>
    <row r="42" spans="1:119" ht="32.25" customHeight="1" x14ac:dyDescent="0.15">
      <c r="A42" s="184"/>
      <c r="B42" s="211"/>
      <c r="C42" s="660" t="str">
        <f t="shared" si="5"/>
        <v/>
      </c>
      <c r="D42" s="660"/>
      <c r="E42" s="661" t="str">
        <f>IF('各会計、関係団体の財政状況及び健全化判断比率'!B15="","",'各会計、関係団体の財政状況及び健全化判断比率'!B15)</f>
        <v/>
      </c>
      <c r="F42" s="661"/>
      <c r="G42" s="661"/>
      <c r="H42" s="661"/>
      <c r="I42" s="661"/>
      <c r="J42" s="661"/>
      <c r="K42" s="661"/>
      <c r="L42" s="661"/>
      <c r="M42" s="661"/>
      <c r="N42" s="661"/>
      <c r="O42" s="661"/>
      <c r="P42" s="661"/>
      <c r="Q42" s="661"/>
      <c r="R42" s="661"/>
      <c r="S42" s="661"/>
      <c r="T42" s="212"/>
      <c r="U42" s="660" t="str">
        <f t="shared" si="4"/>
        <v/>
      </c>
      <c r="V42" s="660"/>
      <c r="W42" s="661"/>
      <c r="X42" s="661"/>
      <c r="Y42" s="661"/>
      <c r="Z42" s="661"/>
      <c r="AA42" s="661"/>
      <c r="AB42" s="661"/>
      <c r="AC42" s="661"/>
      <c r="AD42" s="661"/>
      <c r="AE42" s="661"/>
      <c r="AF42" s="661"/>
      <c r="AG42" s="661"/>
      <c r="AH42" s="661"/>
      <c r="AI42" s="661"/>
      <c r="AJ42" s="661"/>
      <c r="AK42" s="661"/>
      <c r="AL42" s="212"/>
      <c r="AM42" s="660" t="str">
        <f t="shared" si="0"/>
        <v/>
      </c>
      <c r="AN42" s="660"/>
      <c r="AO42" s="661"/>
      <c r="AP42" s="661"/>
      <c r="AQ42" s="661"/>
      <c r="AR42" s="661"/>
      <c r="AS42" s="661"/>
      <c r="AT42" s="661"/>
      <c r="AU42" s="661"/>
      <c r="AV42" s="661"/>
      <c r="AW42" s="661"/>
      <c r="AX42" s="661"/>
      <c r="AY42" s="661"/>
      <c r="AZ42" s="661"/>
      <c r="BA42" s="661"/>
      <c r="BB42" s="661"/>
      <c r="BC42" s="661"/>
      <c r="BD42" s="212"/>
      <c r="BE42" s="660" t="str">
        <f t="shared" si="1"/>
        <v/>
      </c>
      <c r="BF42" s="660"/>
      <c r="BG42" s="661"/>
      <c r="BH42" s="661"/>
      <c r="BI42" s="661"/>
      <c r="BJ42" s="661"/>
      <c r="BK42" s="661"/>
      <c r="BL42" s="661"/>
      <c r="BM42" s="661"/>
      <c r="BN42" s="661"/>
      <c r="BO42" s="661"/>
      <c r="BP42" s="661"/>
      <c r="BQ42" s="661"/>
      <c r="BR42" s="661"/>
      <c r="BS42" s="661"/>
      <c r="BT42" s="661"/>
      <c r="BU42" s="661"/>
      <c r="BV42" s="212"/>
      <c r="BW42" s="660">
        <f t="shared" si="2"/>
        <v>25</v>
      </c>
      <c r="BX42" s="660"/>
      <c r="BY42" s="661" t="str">
        <f>IF('各会計、関係団体の財政状況及び健全化判断比率'!B76="","",'各会計、関係団体の財政状況及び健全化判断比率'!B76)</f>
        <v>長崎県後期高齢者医療広域連合（後期高齢者医療事業会計）</v>
      </c>
      <c r="BZ42" s="661"/>
      <c r="CA42" s="661"/>
      <c r="CB42" s="661"/>
      <c r="CC42" s="661"/>
      <c r="CD42" s="661"/>
      <c r="CE42" s="661"/>
      <c r="CF42" s="661"/>
      <c r="CG42" s="661"/>
      <c r="CH42" s="661"/>
      <c r="CI42" s="661"/>
      <c r="CJ42" s="661"/>
      <c r="CK42" s="661"/>
      <c r="CL42" s="661"/>
      <c r="CM42" s="661"/>
      <c r="CN42" s="212"/>
      <c r="CO42" s="660" t="str">
        <f t="shared" si="3"/>
        <v/>
      </c>
      <c r="CP42" s="660"/>
      <c r="CQ42" s="661" t="str">
        <f>IF('各会計、関係団体の財政状況及び健全化判断比率'!BS15="","",'各会計、関係団体の財政状況及び健全化判断比率'!BS15)</f>
        <v/>
      </c>
      <c r="CR42" s="661"/>
      <c r="CS42" s="661"/>
      <c r="CT42" s="661"/>
      <c r="CU42" s="661"/>
      <c r="CV42" s="661"/>
      <c r="CW42" s="661"/>
      <c r="CX42" s="661"/>
      <c r="CY42" s="661"/>
      <c r="CZ42" s="661"/>
      <c r="DA42" s="661"/>
      <c r="DB42" s="661"/>
      <c r="DC42" s="661"/>
      <c r="DD42" s="661"/>
      <c r="DE42" s="661"/>
      <c r="DF42" s="209"/>
      <c r="DG42" s="662" t="str">
        <f>IF('各会計、関係団体の財政状況及び健全化判断比率'!BR15="","",'各会計、関係団体の財政状況及び健全化判断比率'!BR15)</f>
        <v/>
      </c>
      <c r="DH42" s="662"/>
      <c r="DI42" s="216"/>
      <c r="DJ42" s="184"/>
      <c r="DK42" s="184"/>
      <c r="DL42" s="184"/>
      <c r="DM42" s="184"/>
      <c r="DN42" s="184"/>
      <c r="DO42" s="184"/>
    </row>
    <row r="43" spans="1:119" ht="32.25" customHeight="1" x14ac:dyDescent="0.15">
      <c r="A43" s="184"/>
      <c r="B43" s="211"/>
      <c r="C43" s="660" t="str">
        <f t="shared" si="5"/>
        <v/>
      </c>
      <c r="D43" s="660"/>
      <c r="E43" s="661" t="str">
        <f>IF('各会計、関係団体の財政状況及び健全化判断比率'!B16="","",'各会計、関係団体の財政状況及び健全化判断比率'!B16)</f>
        <v/>
      </c>
      <c r="F43" s="661"/>
      <c r="G43" s="661"/>
      <c r="H43" s="661"/>
      <c r="I43" s="661"/>
      <c r="J43" s="661"/>
      <c r="K43" s="661"/>
      <c r="L43" s="661"/>
      <c r="M43" s="661"/>
      <c r="N43" s="661"/>
      <c r="O43" s="661"/>
      <c r="P43" s="661"/>
      <c r="Q43" s="661"/>
      <c r="R43" s="661"/>
      <c r="S43" s="661"/>
      <c r="T43" s="212"/>
      <c r="U43" s="660" t="str">
        <f t="shared" si="4"/>
        <v/>
      </c>
      <c r="V43" s="660"/>
      <c r="W43" s="661"/>
      <c r="X43" s="661"/>
      <c r="Y43" s="661"/>
      <c r="Z43" s="661"/>
      <c r="AA43" s="661"/>
      <c r="AB43" s="661"/>
      <c r="AC43" s="661"/>
      <c r="AD43" s="661"/>
      <c r="AE43" s="661"/>
      <c r="AF43" s="661"/>
      <c r="AG43" s="661"/>
      <c r="AH43" s="661"/>
      <c r="AI43" s="661"/>
      <c r="AJ43" s="661"/>
      <c r="AK43" s="661"/>
      <c r="AL43" s="212"/>
      <c r="AM43" s="660" t="str">
        <f t="shared" si="0"/>
        <v/>
      </c>
      <c r="AN43" s="660"/>
      <c r="AO43" s="661"/>
      <c r="AP43" s="661"/>
      <c r="AQ43" s="661"/>
      <c r="AR43" s="661"/>
      <c r="AS43" s="661"/>
      <c r="AT43" s="661"/>
      <c r="AU43" s="661"/>
      <c r="AV43" s="661"/>
      <c r="AW43" s="661"/>
      <c r="AX43" s="661"/>
      <c r="AY43" s="661"/>
      <c r="AZ43" s="661"/>
      <c r="BA43" s="661"/>
      <c r="BB43" s="661"/>
      <c r="BC43" s="661"/>
      <c r="BD43" s="212"/>
      <c r="BE43" s="660" t="str">
        <f t="shared" si="1"/>
        <v/>
      </c>
      <c r="BF43" s="660"/>
      <c r="BG43" s="661"/>
      <c r="BH43" s="661"/>
      <c r="BI43" s="661"/>
      <c r="BJ43" s="661"/>
      <c r="BK43" s="661"/>
      <c r="BL43" s="661"/>
      <c r="BM43" s="661"/>
      <c r="BN43" s="661"/>
      <c r="BO43" s="661"/>
      <c r="BP43" s="661"/>
      <c r="BQ43" s="661"/>
      <c r="BR43" s="661"/>
      <c r="BS43" s="661"/>
      <c r="BT43" s="661"/>
      <c r="BU43" s="661"/>
      <c r="BV43" s="212"/>
      <c r="BW43" s="660" t="str">
        <f t="shared" si="2"/>
        <v/>
      </c>
      <c r="BX43" s="660"/>
      <c r="BY43" s="661" t="str">
        <f>IF('各会計、関係団体の財政状況及び健全化判断比率'!B77="","",'各会計、関係団体の財政状況及び健全化判断比率'!B77)</f>
        <v/>
      </c>
      <c r="BZ43" s="661"/>
      <c r="CA43" s="661"/>
      <c r="CB43" s="661"/>
      <c r="CC43" s="661"/>
      <c r="CD43" s="661"/>
      <c r="CE43" s="661"/>
      <c r="CF43" s="661"/>
      <c r="CG43" s="661"/>
      <c r="CH43" s="661"/>
      <c r="CI43" s="661"/>
      <c r="CJ43" s="661"/>
      <c r="CK43" s="661"/>
      <c r="CL43" s="661"/>
      <c r="CM43" s="661"/>
      <c r="CN43" s="212"/>
      <c r="CO43" s="660" t="str">
        <f t="shared" si="3"/>
        <v/>
      </c>
      <c r="CP43" s="660"/>
      <c r="CQ43" s="661" t="str">
        <f>IF('各会計、関係団体の財政状況及び健全化判断比率'!BS16="","",'各会計、関係団体の財政状況及び健全化判断比率'!BS16)</f>
        <v/>
      </c>
      <c r="CR43" s="661"/>
      <c r="CS43" s="661"/>
      <c r="CT43" s="661"/>
      <c r="CU43" s="661"/>
      <c r="CV43" s="661"/>
      <c r="CW43" s="661"/>
      <c r="CX43" s="661"/>
      <c r="CY43" s="661"/>
      <c r="CZ43" s="661"/>
      <c r="DA43" s="661"/>
      <c r="DB43" s="661"/>
      <c r="DC43" s="661"/>
      <c r="DD43" s="661"/>
      <c r="DE43" s="661"/>
      <c r="DF43" s="209"/>
      <c r="DG43" s="662" t="str">
        <f>IF('各会計、関係団体の財政状況及び健全化判断比率'!BR16="","",'各会計、関係団体の財政状況及び健全化判断比率'!BR16)</f>
        <v/>
      </c>
      <c r="DH43" s="662"/>
      <c r="DI43" s="216"/>
      <c r="DJ43" s="184"/>
      <c r="DK43" s="184"/>
      <c r="DL43" s="184"/>
      <c r="DM43" s="184"/>
      <c r="DN43" s="184"/>
      <c r="DO43" s="184"/>
    </row>
    <row r="44" spans="1:119" ht="13.5" customHeight="1" thickBot="1" x14ac:dyDescent="0.2">
      <c r="A44" s="184"/>
      <c r="B44" s="217"/>
      <c r="C44" s="218"/>
      <c r="D44" s="218"/>
      <c r="E44" s="218"/>
      <c r="F44" s="218"/>
      <c r="G44" s="218"/>
      <c r="H44" s="218"/>
      <c r="I44" s="218"/>
      <c r="J44" s="218"/>
      <c r="K44" s="218"/>
      <c r="L44" s="218"/>
      <c r="M44" s="218"/>
      <c r="N44" s="218"/>
      <c r="O44" s="218"/>
      <c r="P44" s="218"/>
      <c r="Q44" s="218"/>
      <c r="R44" s="218"/>
      <c r="S44" s="218"/>
      <c r="T44" s="218"/>
      <c r="U44" s="218"/>
      <c r="V44" s="218"/>
      <c r="W44" s="218"/>
      <c r="X44" s="218"/>
      <c r="Y44" s="218"/>
      <c r="Z44" s="218"/>
      <c r="AA44" s="218"/>
      <c r="AB44" s="218"/>
      <c r="AC44" s="218"/>
      <c r="AD44" s="218"/>
      <c r="AE44" s="218"/>
      <c r="AF44" s="218"/>
      <c r="AG44" s="218"/>
      <c r="AH44" s="218"/>
      <c r="AI44" s="218"/>
      <c r="AJ44" s="218"/>
      <c r="AK44" s="218"/>
      <c r="AL44" s="218"/>
      <c r="AM44" s="218"/>
      <c r="AN44" s="218"/>
      <c r="AO44" s="218"/>
      <c r="AP44" s="218"/>
      <c r="AQ44" s="218"/>
      <c r="AR44" s="218"/>
      <c r="AS44" s="218"/>
      <c r="AT44" s="218"/>
      <c r="AU44" s="218"/>
      <c r="AV44" s="218"/>
      <c r="AW44" s="218"/>
      <c r="AX44" s="218"/>
      <c r="AY44" s="218"/>
      <c r="AZ44" s="218"/>
      <c r="BA44" s="218"/>
      <c r="BB44" s="218"/>
      <c r="BC44" s="218"/>
      <c r="BD44" s="218"/>
      <c r="BE44" s="218"/>
      <c r="BF44" s="218"/>
      <c r="BG44" s="218"/>
      <c r="BH44" s="218"/>
      <c r="BI44" s="218"/>
      <c r="BJ44" s="218"/>
      <c r="BK44" s="218"/>
      <c r="BL44" s="218"/>
      <c r="BM44" s="218"/>
      <c r="BN44" s="218"/>
      <c r="BO44" s="218"/>
      <c r="BP44" s="218"/>
      <c r="BQ44" s="218"/>
      <c r="BR44" s="218"/>
      <c r="BS44" s="218"/>
      <c r="BT44" s="218"/>
      <c r="BU44" s="218"/>
      <c r="BV44" s="218"/>
      <c r="BW44" s="218"/>
      <c r="BX44" s="218"/>
      <c r="BY44" s="218"/>
      <c r="BZ44" s="218"/>
      <c r="CA44" s="218"/>
      <c r="CB44" s="218"/>
      <c r="CC44" s="218"/>
      <c r="CD44" s="218"/>
      <c r="CE44" s="218"/>
      <c r="CF44" s="218"/>
      <c r="CG44" s="218"/>
      <c r="CH44" s="218"/>
      <c r="CI44" s="218"/>
      <c r="CJ44" s="218"/>
      <c r="CK44" s="218"/>
      <c r="CL44" s="218"/>
      <c r="CM44" s="218"/>
      <c r="CN44" s="218"/>
      <c r="CO44" s="218"/>
      <c r="CP44" s="218"/>
      <c r="CQ44" s="218"/>
      <c r="CR44" s="218"/>
      <c r="CS44" s="218"/>
      <c r="CT44" s="218"/>
      <c r="CU44" s="218"/>
      <c r="CV44" s="218"/>
      <c r="CW44" s="218"/>
      <c r="CX44" s="218"/>
      <c r="CY44" s="218"/>
      <c r="CZ44" s="218"/>
      <c r="DA44" s="218"/>
      <c r="DB44" s="218"/>
      <c r="DC44" s="218"/>
      <c r="DD44" s="218"/>
      <c r="DE44" s="218"/>
      <c r="DF44" s="218"/>
      <c r="DG44" s="218"/>
      <c r="DH44" s="218"/>
      <c r="DI44" s="219"/>
      <c r="DJ44" s="184"/>
      <c r="DK44" s="184"/>
      <c r="DL44" s="184"/>
      <c r="DM44" s="184"/>
      <c r="DN44" s="184"/>
      <c r="DO44" s="184"/>
    </row>
    <row r="45" spans="1:119" x14ac:dyDescent="0.15">
      <c r="A45" s="184"/>
      <c r="B45" s="184"/>
      <c r="C45" s="184"/>
      <c r="D45" s="184"/>
      <c r="E45" s="184"/>
      <c r="F45" s="184"/>
      <c r="G45" s="184"/>
      <c r="H45" s="184"/>
      <c r="I45" s="184"/>
      <c r="J45" s="184"/>
      <c r="K45" s="184"/>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84"/>
      <c r="AK45" s="184"/>
      <c r="AL45" s="184"/>
      <c r="AM45" s="184"/>
      <c r="AN45" s="184"/>
      <c r="AO45" s="184"/>
      <c r="AP45" s="184"/>
      <c r="AQ45" s="184"/>
      <c r="AR45" s="184"/>
      <c r="AS45" s="184"/>
      <c r="AT45" s="184"/>
      <c r="AU45" s="184"/>
      <c r="AV45" s="184"/>
      <c r="AW45" s="184"/>
      <c r="AX45" s="184"/>
      <c r="AY45" s="184"/>
      <c r="AZ45" s="184"/>
      <c r="BA45" s="184"/>
      <c r="BB45" s="184"/>
      <c r="BC45" s="184"/>
      <c r="BD45" s="184"/>
      <c r="BE45" s="184"/>
      <c r="BF45" s="184"/>
      <c r="BG45" s="184"/>
      <c r="BH45" s="184"/>
      <c r="BI45" s="184"/>
      <c r="BJ45" s="184"/>
      <c r="BK45" s="184"/>
      <c r="BL45" s="184"/>
      <c r="BM45" s="184"/>
      <c r="BN45" s="184"/>
      <c r="BO45" s="184"/>
      <c r="BP45" s="184"/>
      <c r="BQ45" s="184"/>
      <c r="BR45" s="184"/>
      <c r="BS45" s="184"/>
      <c r="BT45" s="184"/>
      <c r="BU45" s="184"/>
      <c r="BV45" s="184"/>
      <c r="BW45" s="184"/>
      <c r="BX45" s="184"/>
      <c r="BY45" s="184"/>
      <c r="BZ45" s="184"/>
      <c r="CA45" s="184"/>
      <c r="CB45" s="184"/>
      <c r="CC45" s="184"/>
      <c r="CD45" s="184"/>
      <c r="CE45" s="184"/>
      <c r="CF45" s="184"/>
      <c r="CG45" s="184"/>
      <c r="CH45" s="184"/>
      <c r="CI45" s="184"/>
      <c r="CJ45" s="184"/>
      <c r="CK45" s="184"/>
      <c r="CL45" s="184"/>
      <c r="CM45" s="184"/>
      <c r="CN45" s="184"/>
      <c r="CO45" s="184"/>
      <c r="CP45" s="184"/>
      <c r="CQ45" s="184"/>
      <c r="CR45" s="184"/>
      <c r="CS45" s="184"/>
      <c r="CT45" s="184"/>
      <c r="CU45" s="184"/>
      <c r="CV45" s="184"/>
      <c r="CW45" s="184"/>
      <c r="CX45" s="184"/>
      <c r="CY45" s="184"/>
      <c r="CZ45" s="184"/>
      <c r="DA45" s="184"/>
      <c r="DB45" s="184"/>
      <c r="DC45" s="184"/>
      <c r="DD45" s="184"/>
      <c r="DE45" s="184"/>
      <c r="DF45" s="184"/>
      <c r="DG45" s="184"/>
      <c r="DH45" s="184"/>
      <c r="DI45" s="184"/>
      <c r="DJ45" s="184"/>
      <c r="DK45" s="184"/>
      <c r="DL45" s="184"/>
      <c r="DM45" s="184"/>
      <c r="DN45" s="184"/>
      <c r="DO45" s="184"/>
    </row>
    <row r="46" spans="1:119" x14ac:dyDescent="0.15">
      <c r="B46" s="184" t="s">
        <v>205</v>
      </c>
      <c r="C46" s="184"/>
      <c r="D46" s="184"/>
      <c r="E46" s="184" t="s">
        <v>206</v>
      </c>
      <c r="F46" s="184"/>
      <c r="G46" s="184"/>
      <c r="H46" s="184"/>
      <c r="I46" s="184"/>
      <c r="J46" s="184"/>
      <c r="K46" s="184"/>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84"/>
      <c r="AK46" s="184"/>
      <c r="AL46" s="184"/>
      <c r="AM46" s="184"/>
      <c r="AN46" s="184"/>
      <c r="AO46" s="184"/>
      <c r="AP46" s="184"/>
      <c r="AQ46" s="184"/>
      <c r="AR46" s="184"/>
      <c r="AS46" s="184"/>
      <c r="AT46" s="184"/>
      <c r="AU46" s="184"/>
      <c r="AV46" s="184"/>
      <c r="AW46" s="184"/>
      <c r="AX46" s="184"/>
      <c r="AY46" s="184"/>
      <c r="AZ46" s="184"/>
      <c r="BA46" s="184"/>
      <c r="BB46" s="184"/>
      <c r="BC46" s="184"/>
      <c r="BD46" s="184"/>
      <c r="BE46" s="184"/>
      <c r="BF46" s="184"/>
      <c r="BG46" s="184"/>
      <c r="BH46" s="184"/>
      <c r="BI46" s="184"/>
      <c r="BJ46" s="184"/>
      <c r="BK46" s="184"/>
      <c r="BL46" s="184"/>
      <c r="BM46" s="184"/>
      <c r="BN46" s="184"/>
      <c r="BO46" s="184"/>
      <c r="BP46" s="184"/>
      <c r="BQ46" s="184"/>
      <c r="BR46" s="184"/>
      <c r="BS46" s="184"/>
      <c r="BT46" s="184"/>
      <c r="BU46" s="184"/>
      <c r="BV46" s="184"/>
      <c r="BW46" s="184"/>
      <c r="BX46" s="184"/>
      <c r="BY46" s="184"/>
      <c r="BZ46" s="184"/>
      <c r="CA46" s="184"/>
      <c r="CB46" s="184"/>
      <c r="CC46" s="184"/>
      <c r="CD46" s="184"/>
      <c r="CE46" s="184"/>
      <c r="CF46" s="184"/>
      <c r="CG46" s="184"/>
      <c r="CH46" s="184"/>
      <c r="CI46" s="184"/>
      <c r="CJ46" s="184"/>
      <c r="CK46" s="184"/>
      <c r="CL46" s="184"/>
      <c r="CM46" s="184"/>
      <c r="CN46" s="184"/>
      <c r="CO46" s="184"/>
      <c r="CP46" s="184"/>
      <c r="CQ46" s="184"/>
      <c r="CR46" s="184"/>
      <c r="CS46" s="184"/>
      <c r="CT46" s="184"/>
      <c r="CU46" s="184"/>
      <c r="CV46" s="184"/>
      <c r="CW46" s="184"/>
      <c r="CX46" s="184"/>
      <c r="CY46" s="184"/>
      <c r="CZ46" s="184"/>
      <c r="DA46" s="184"/>
      <c r="DB46" s="184"/>
      <c r="DC46" s="184"/>
      <c r="DD46" s="184"/>
      <c r="DE46" s="184"/>
      <c r="DF46" s="184"/>
      <c r="DG46" s="184"/>
      <c r="DH46" s="184"/>
      <c r="DI46" s="184"/>
    </row>
    <row r="47" spans="1:119" x14ac:dyDescent="0.15">
      <c r="B47" s="184"/>
      <c r="C47" s="184"/>
      <c r="D47" s="184"/>
      <c r="E47" s="184" t="s">
        <v>207</v>
      </c>
      <c r="F47" s="184"/>
      <c r="G47" s="184"/>
      <c r="H47" s="184"/>
      <c r="I47" s="184"/>
      <c r="J47" s="184"/>
      <c r="K47" s="184"/>
      <c r="L47" s="184"/>
      <c r="M47" s="184"/>
      <c r="N47" s="184"/>
      <c r="O47" s="184"/>
      <c r="P47" s="184"/>
      <c r="Q47" s="184"/>
      <c r="R47" s="184"/>
      <c r="S47" s="184"/>
      <c r="T47" s="184"/>
      <c r="U47" s="184"/>
      <c r="V47" s="184"/>
      <c r="W47" s="184"/>
      <c r="X47" s="184"/>
      <c r="Y47" s="184"/>
      <c r="Z47" s="184"/>
      <c r="AA47" s="184"/>
      <c r="AB47" s="184"/>
      <c r="AC47" s="184"/>
      <c r="AD47" s="184"/>
      <c r="AE47" s="184"/>
      <c r="AF47" s="184"/>
      <c r="AG47" s="184"/>
      <c r="AH47" s="184"/>
      <c r="AI47" s="184"/>
      <c r="AJ47" s="184"/>
      <c r="AK47" s="184"/>
      <c r="AL47" s="184"/>
      <c r="AM47" s="184"/>
      <c r="AN47" s="184"/>
      <c r="AO47" s="184"/>
      <c r="AP47" s="184"/>
      <c r="AQ47" s="184"/>
      <c r="AR47" s="184"/>
      <c r="AS47" s="184"/>
      <c r="AT47" s="184"/>
      <c r="AU47" s="184"/>
      <c r="AV47" s="184"/>
      <c r="AW47" s="184"/>
      <c r="AX47" s="184"/>
      <c r="AY47" s="184"/>
      <c r="AZ47" s="184"/>
      <c r="BA47" s="184"/>
      <c r="BB47" s="184"/>
      <c r="BC47" s="184"/>
      <c r="BD47" s="184"/>
      <c r="BE47" s="184"/>
      <c r="BF47" s="184"/>
      <c r="BG47" s="184"/>
      <c r="BH47" s="184"/>
      <c r="BI47" s="184"/>
      <c r="BJ47" s="184"/>
      <c r="BK47" s="184"/>
      <c r="BL47" s="184"/>
      <c r="BM47" s="184"/>
      <c r="BN47" s="184"/>
      <c r="BO47" s="184"/>
      <c r="BP47" s="184"/>
      <c r="BQ47" s="184"/>
      <c r="BR47" s="184"/>
      <c r="BS47" s="184"/>
      <c r="BT47" s="184"/>
      <c r="BU47" s="184"/>
      <c r="BV47" s="184"/>
      <c r="BW47" s="184"/>
      <c r="BX47" s="184"/>
      <c r="BY47" s="184"/>
      <c r="BZ47" s="184"/>
      <c r="CA47" s="184"/>
      <c r="CB47" s="184"/>
      <c r="CC47" s="184"/>
      <c r="CD47" s="184"/>
      <c r="CE47" s="184"/>
      <c r="CF47" s="184"/>
      <c r="CG47" s="184"/>
      <c r="CH47" s="184"/>
      <c r="CI47" s="184"/>
      <c r="CJ47" s="184"/>
      <c r="CK47" s="184"/>
      <c r="CL47" s="184"/>
      <c r="CM47" s="184"/>
      <c r="CN47" s="184"/>
      <c r="CO47" s="184"/>
      <c r="CP47" s="184"/>
      <c r="CQ47" s="184"/>
      <c r="CR47" s="184"/>
      <c r="CS47" s="184"/>
      <c r="CT47" s="184"/>
      <c r="CU47" s="184"/>
      <c r="CV47" s="184"/>
      <c r="CW47" s="184"/>
      <c r="CX47" s="184"/>
      <c r="CY47" s="184"/>
      <c r="CZ47" s="184"/>
      <c r="DA47" s="184"/>
      <c r="DB47" s="184"/>
      <c r="DC47" s="184"/>
      <c r="DD47" s="184"/>
      <c r="DE47" s="184"/>
      <c r="DF47" s="184"/>
      <c r="DG47" s="184"/>
      <c r="DH47" s="184"/>
      <c r="DI47" s="184"/>
    </row>
    <row r="48" spans="1:119" x14ac:dyDescent="0.15">
      <c r="B48" s="184"/>
      <c r="C48" s="184"/>
      <c r="D48" s="184"/>
      <c r="E48" s="184" t="s">
        <v>208</v>
      </c>
      <c r="F48" s="184"/>
      <c r="G48" s="184"/>
      <c r="H48" s="184"/>
      <c r="I48" s="184"/>
      <c r="J48" s="184"/>
      <c r="K48" s="184"/>
      <c r="L48" s="184"/>
      <c r="M48" s="184"/>
      <c r="N48" s="184"/>
      <c r="O48" s="184"/>
      <c r="P48" s="184"/>
      <c r="Q48" s="184"/>
      <c r="R48" s="184"/>
      <c r="S48" s="184"/>
      <c r="T48" s="184"/>
      <c r="U48" s="184"/>
      <c r="V48" s="184"/>
      <c r="W48" s="184"/>
      <c r="X48" s="184"/>
      <c r="Y48" s="184"/>
      <c r="Z48" s="184"/>
      <c r="AA48" s="184"/>
      <c r="AB48" s="184"/>
      <c r="AC48" s="184"/>
      <c r="AD48" s="184"/>
      <c r="AE48" s="184"/>
      <c r="AF48" s="184"/>
      <c r="AG48" s="184"/>
      <c r="AH48" s="184"/>
      <c r="AI48" s="184"/>
      <c r="AJ48" s="184"/>
      <c r="AK48" s="184"/>
      <c r="AL48" s="184"/>
      <c r="AM48" s="184"/>
      <c r="AN48" s="184"/>
      <c r="AO48" s="184"/>
      <c r="AP48" s="184"/>
      <c r="AQ48" s="184"/>
      <c r="AR48" s="184"/>
      <c r="AS48" s="184"/>
      <c r="AT48" s="184"/>
      <c r="AU48" s="184"/>
      <c r="AV48" s="184"/>
      <c r="AW48" s="184"/>
      <c r="AX48" s="184"/>
      <c r="AY48" s="184"/>
      <c r="AZ48" s="184"/>
      <c r="BA48" s="184"/>
      <c r="BB48" s="184"/>
      <c r="BC48" s="184"/>
      <c r="BD48" s="184"/>
      <c r="BE48" s="184"/>
      <c r="BF48" s="184"/>
      <c r="BG48" s="184"/>
      <c r="BH48" s="184"/>
      <c r="BI48" s="184"/>
      <c r="BJ48" s="184"/>
      <c r="BK48" s="184"/>
      <c r="BL48" s="184"/>
      <c r="BM48" s="184"/>
      <c r="BN48" s="184"/>
      <c r="BO48" s="184"/>
      <c r="BP48" s="184"/>
      <c r="BQ48" s="184"/>
      <c r="BR48" s="184"/>
      <c r="BS48" s="184"/>
      <c r="BT48" s="184"/>
      <c r="BU48" s="184"/>
      <c r="BV48" s="184"/>
      <c r="BW48" s="184"/>
      <c r="BX48" s="184"/>
      <c r="BY48" s="184"/>
      <c r="BZ48" s="184"/>
      <c r="CA48" s="184"/>
      <c r="CB48" s="184"/>
      <c r="CC48" s="184"/>
      <c r="CD48" s="184"/>
      <c r="CE48" s="184"/>
      <c r="CF48" s="184"/>
      <c r="CG48" s="184"/>
      <c r="CH48" s="184"/>
      <c r="CI48" s="184"/>
      <c r="CJ48" s="184"/>
      <c r="CK48" s="184"/>
      <c r="CL48" s="184"/>
      <c r="CM48" s="184"/>
      <c r="CN48" s="184"/>
      <c r="CO48" s="184"/>
      <c r="CP48" s="184"/>
      <c r="CQ48" s="184"/>
      <c r="CR48" s="184"/>
      <c r="CS48" s="184"/>
      <c r="CT48" s="184"/>
      <c r="CU48" s="184"/>
      <c r="CV48" s="184"/>
      <c r="CW48" s="184"/>
      <c r="CX48" s="184"/>
      <c r="CY48" s="184"/>
      <c r="CZ48" s="184"/>
      <c r="DA48" s="184"/>
      <c r="DB48" s="184"/>
      <c r="DC48" s="184"/>
      <c r="DD48" s="184"/>
      <c r="DE48" s="184"/>
      <c r="DF48" s="184"/>
      <c r="DG48" s="184"/>
      <c r="DH48" s="184"/>
      <c r="DI48" s="184"/>
    </row>
    <row r="49" spans="5:5" x14ac:dyDescent="0.15">
      <c r="E49" s="220" t="s">
        <v>209</v>
      </c>
    </row>
    <row r="50" spans="5:5" x14ac:dyDescent="0.15">
      <c r="E50" s="186" t="s">
        <v>210</v>
      </c>
    </row>
    <row r="51" spans="5:5" x14ac:dyDescent="0.15">
      <c r="E51" s="186" t="s">
        <v>211</v>
      </c>
    </row>
    <row r="52" spans="5:5" x14ac:dyDescent="0.15">
      <c r="E52" s="186" t="s">
        <v>212</v>
      </c>
    </row>
    <row r="53" spans="5:5" x14ac:dyDescent="0.15"/>
    <row r="54" spans="5:5" x14ac:dyDescent="0.15"/>
    <row r="55" spans="5:5" x14ac:dyDescent="0.15"/>
    <row r="56" spans="5:5" x14ac:dyDescent="0.15"/>
  </sheetData>
  <sheetProtection algorithmName="SHA-512" hashValue="mZBRgjZuQywhxEZvwn4JBd8YmjS+XxWIduVTAmg5BMn4hbfHHWts/whPobDYIYF5oWjtGMuPGOetJvhzKjIrBQ==" saltValue="OD0GP2QEVftB8sVSu3v76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0" zoomScaleNormal="90" zoomScaleSheetLayoutView="100" workbookViewId="0">
      <selection activeCell="I37" sqref="I37"/>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x14ac:dyDescent="0.15">
      <c r="A34" s="22"/>
      <c r="B34" s="31"/>
      <c r="C34" s="1252" t="s">
        <v>577</v>
      </c>
      <c r="D34" s="1252"/>
      <c r="E34" s="1253"/>
      <c r="F34" s="32">
        <v>5.49</v>
      </c>
      <c r="G34" s="33">
        <v>5.26</v>
      </c>
      <c r="H34" s="33">
        <v>6.17</v>
      </c>
      <c r="I34" s="33">
        <v>6.59</v>
      </c>
      <c r="J34" s="34">
        <v>6.47</v>
      </c>
      <c r="K34" s="22"/>
      <c r="L34" s="22"/>
      <c r="M34" s="22"/>
      <c r="N34" s="22"/>
      <c r="O34" s="22"/>
      <c r="P34" s="22"/>
    </row>
    <row r="35" spans="1:16" ht="39" customHeight="1" x14ac:dyDescent="0.15">
      <c r="A35" s="22"/>
      <c r="B35" s="35"/>
      <c r="C35" s="1246" t="s">
        <v>578</v>
      </c>
      <c r="D35" s="1247"/>
      <c r="E35" s="1248"/>
      <c r="F35" s="36">
        <v>5.44</v>
      </c>
      <c r="G35" s="37">
        <v>6.2</v>
      </c>
      <c r="H35" s="37">
        <v>6.35</v>
      </c>
      <c r="I35" s="37">
        <v>8.23</v>
      </c>
      <c r="J35" s="38">
        <v>5.86</v>
      </c>
      <c r="K35" s="22"/>
      <c r="L35" s="22"/>
      <c r="M35" s="22"/>
      <c r="N35" s="22"/>
      <c r="O35" s="22"/>
      <c r="P35" s="22"/>
    </row>
    <row r="36" spans="1:16" ht="39" customHeight="1" x14ac:dyDescent="0.15">
      <c r="A36" s="22"/>
      <c r="B36" s="35"/>
      <c r="C36" s="1246" t="s">
        <v>579</v>
      </c>
      <c r="D36" s="1247"/>
      <c r="E36" s="1248"/>
      <c r="F36" s="36">
        <v>4.75</v>
      </c>
      <c r="G36" s="37">
        <v>5.16</v>
      </c>
      <c r="H36" s="37">
        <v>5.18</v>
      </c>
      <c r="I36" s="37">
        <v>5.51</v>
      </c>
      <c r="J36" s="38">
        <v>4.5199999999999996</v>
      </c>
      <c r="K36" s="22"/>
      <c r="L36" s="22"/>
      <c r="M36" s="22"/>
      <c r="N36" s="22"/>
      <c r="O36" s="22"/>
      <c r="P36" s="22"/>
    </row>
    <row r="37" spans="1:16" ht="39" customHeight="1" x14ac:dyDescent="0.15">
      <c r="A37" s="22"/>
      <c r="B37" s="35"/>
      <c r="C37" s="1246" t="s">
        <v>580</v>
      </c>
      <c r="D37" s="1247"/>
      <c r="E37" s="1248"/>
      <c r="F37" s="36">
        <v>0.56999999999999995</v>
      </c>
      <c r="G37" s="37">
        <v>0.73</v>
      </c>
      <c r="H37" s="37">
        <v>0.85</v>
      </c>
      <c r="I37" s="37">
        <v>1.1000000000000001</v>
      </c>
      <c r="J37" s="38">
        <v>1.1599999999999999</v>
      </c>
      <c r="K37" s="22"/>
      <c r="L37" s="22"/>
      <c r="M37" s="22"/>
      <c r="N37" s="22"/>
      <c r="O37" s="22"/>
      <c r="P37" s="22"/>
    </row>
    <row r="38" spans="1:16" ht="39" customHeight="1" x14ac:dyDescent="0.15">
      <c r="A38" s="22"/>
      <c r="B38" s="35"/>
      <c r="C38" s="1246" t="s">
        <v>581</v>
      </c>
      <c r="D38" s="1247"/>
      <c r="E38" s="1248"/>
      <c r="F38" s="36">
        <v>0.62</v>
      </c>
      <c r="G38" s="37">
        <v>0.8</v>
      </c>
      <c r="H38" s="37">
        <v>0.86</v>
      </c>
      <c r="I38" s="37">
        <v>0.44</v>
      </c>
      <c r="J38" s="38">
        <v>0.54</v>
      </c>
      <c r="K38" s="22"/>
      <c r="L38" s="22"/>
      <c r="M38" s="22"/>
      <c r="N38" s="22"/>
      <c r="O38" s="22"/>
      <c r="P38" s="22"/>
    </row>
    <row r="39" spans="1:16" ht="39" customHeight="1" x14ac:dyDescent="0.15">
      <c r="A39" s="22"/>
      <c r="B39" s="35"/>
      <c r="C39" s="1246" t="s">
        <v>582</v>
      </c>
      <c r="D39" s="1247"/>
      <c r="E39" s="1248"/>
      <c r="F39" s="36">
        <v>7.0000000000000007E-2</v>
      </c>
      <c r="G39" s="37">
        <v>0</v>
      </c>
      <c r="H39" s="37">
        <v>0.09</v>
      </c>
      <c r="I39" s="37">
        <v>0.05</v>
      </c>
      <c r="J39" s="38">
        <v>0.1</v>
      </c>
      <c r="K39" s="22"/>
      <c r="L39" s="22"/>
      <c r="M39" s="22"/>
      <c r="N39" s="22"/>
      <c r="O39" s="22"/>
      <c r="P39" s="22"/>
    </row>
    <row r="40" spans="1:16" ht="39" customHeight="1" x14ac:dyDescent="0.15">
      <c r="A40" s="22"/>
      <c r="B40" s="35"/>
      <c r="C40" s="1246" t="s">
        <v>583</v>
      </c>
      <c r="D40" s="1247"/>
      <c r="E40" s="1248"/>
      <c r="F40" s="36">
        <v>0.86</v>
      </c>
      <c r="G40" s="37">
        <v>1.57</v>
      </c>
      <c r="H40" s="37">
        <v>0.89</v>
      </c>
      <c r="I40" s="37">
        <v>0.27</v>
      </c>
      <c r="J40" s="38">
        <v>0.08</v>
      </c>
      <c r="K40" s="22"/>
      <c r="L40" s="22"/>
      <c r="M40" s="22"/>
      <c r="N40" s="22"/>
      <c r="O40" s="22"/>
      <c r="P40" s="22"/>
    </row>
    <row r="41" spans="1:16" ht="39" customHeight="1" x14ac:dyDescent="0.15">
      <c r="A41" s="22"/>
      <c r="B41" s="35"/>
      <c r="C41" s="1246" t="s">
        <v>584</v>
      </c>
      <c r="D41" s="1247"/>
      <c r="E41" s="1248"/>
      <c r="F41" s="36">
        <v>0.03</v>
      </c>
      <c r="G41" s="37">
        <v>0.04</v>
      </c>
      <c r="H41" s="37">
        <v>0.01</v>
      </c>
      <c r="I41" s="37">
        <v>0.03</v>
      </c>
      <c r="J41" s="38">
        <v>0.04</v>
      </c>
      <c r="K41" s="22"/>
      <c r="L41" s="22"/>
      <c r="M41" s="22"/>
      <c r="N41" s="22"/>
      <c r="O41" s="22"/>
      <c r="P41" s="22"/>
    </row>
    <row r="42" spans="1:16" ht="39" customHeight="1" x14ac:dyDescent="0.15">
      <c r="A42" s="22"/>
      <c r="B42" s="39"/>
      <c r="C42" s="1246" t="s">
        <v>585</v>
      </c>
      <c r="D42" s="1247"/>
      <c r="E42" s="1248"/>
      <c r="F42" s="36" t="s">
        <v>528</v>
      </c>
      <c r="G42" s="37" t="s">
        <v>528</v>
      </c>
      <c r="H42" s="37" t="s">
        <v>528</v>
      </c>
      <c r="I42" s="37" t="s">
        <v>528</v>
      </c>
      <c r="J42" s="38" t="s">
        <v>528</v>
      </c>
      <c r="K42" s="22"/>
      <c r="L42" s="22"/>
      <c r="M42" s="22"/>
      <c r="N42" s="22"/>
      <c r="O42" s="22"/>
      <c r="P42" s="22"/>
    </row>
    <row r="43" spans="1:16" ht="39" customHeight="1" thickBot="1" x14ac:dyDescent="0.2">
      <c r="A43" s="22"/>
      <c r="B43" s="40"/>
      <c r="C43" s="1249" t="s">
        <v>586</v>
      </c>
      <c r="D43" s="1250"/>
      <c r="E43" s="1251"/>
      <c r="F43" s="41">
        <v>0.22</v>
      </c>
      <c r="G43" s="42">
        <v>0.27</v>
      </c>
      <c r="H43" s="42">
        <v>0.28000000000000003</v>
      </c>
      <c r="I43" s="42">
        <v>0.15</v>
      </c>
      <c r="J43" s="43">
        <v>0.09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tPV4vFZytEI0o0+L3xjcqYkTcP241e3vMAPKAlWaa36Lbx6I0XTab5/qz7kBGKXeHuBgNQT7eD3B1ro2vIF4ag==" saltValue="RHnoD/7teBWhzoaKPhWu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x14ac:dyDescent="0.15">
      <c r="A45" s="48"/>
      <c r="B45" s="1254" t="s">
        <v>11</v>
      </c>
      <c r="C45" s="1255"/>
      <c r="D45" s="58"/>
      <c r="E45" s="1260" t="s">
        <v>12</v>
      </c>
      <c r="F45" s="1260"/>
      <c r="G45" s="1260"/>
      <c r="H45" s="1260"/>
      <c r="I45" s="1260"/>
      <c r="J45" s="1261"/>
      <c r="K45" s="59">
        <v>2078</v>
      </c>
      <c r="L45" s="60">
        <v>2052</v>
      </c>
      <c r="M45" s="60">
        <v>2008</v>
      </c>
      <c r="N45" s="60">
        <v>2037</v>
      </c>
      <c r="O45" s="61">
        <v>1970</v>
      </c>
      <c r="P45" s="48"/>
      <c r="Q45" s="48"/>
      <c r="R45" s="48"/>
      <c r="S45" s="48"/>
      <c r="T45" s="48"/>
      <c r="U45" s="48"/>
    </row>
    <row r="46" spans="1:21" ht="30.75" customHeight="1" x14ac:dyDescent="0.15">
      <c r="A46" s="48"/>
      <c r="B46" s="1256"/>
      <c r="C46" s="1257"/>
      <c r="D46" s="62"/>
      <c r="E46" s="1262" t="s">
        <v>13</v>
      </c>
      <c r="F46" s="1262"/>
      <c r="G46" s="1262"/>
      <c r="H46" s="1262"/>
      <c r="I46" s="1262"/>
      <c r="J46" s="1263"/>
      <c r="K46" s="63" t="s">
        <v>528</v>
      </c>
      <c r="L46" s="64" t="s">
        <v>528</v>
      </c>
      <c r="M46" s="64" t="s">
        <v>528</v>
      </c>
      <c r="N46" s="64" t="s">
        <v>528</v>
      </c>
      <c r="O46" s="65" t="s">
        <v>528</v>
      </c>
      <c r="P46" s="48"/>
      <c r="Q46" s="48"/>
      <c r="R46" s="48"/>
      <c r="S46" s="48"/>
      <c r="T46" s="48"/>
      <c r="U46" s="48"/>
    </row>
    <row r="47" spans="1:21" ht="30.75" customHeight="1" x14ac:dyDescent="0.15">
      <c r="A47" s="48"/>
      <c r="B47" s="1256"/>
      <c r="C47" s="1257"/>
      <c r="D47" s="62"/>
      <c r="E47" s="1262" t="s">
        <v>14</v>
      </c>
      <c r="F47" s="1262"/>
      <c r="G47" s="1262"/>
      <c r="H47" s="1262"/>
      <c r="I47" s="1262"/>
      <c r="J47" s="1263"/>
      <c r="K47" s="63" t="s">
        <v>528</v>
      </c>
      <c r="L47" s="64" t="s">
        <v>528</v>
      </c>
      <c r="M47" s="64" t="s">
        <v>528</v>
      </c>
      <c r="N47" s="64" t="s">
        <v>528</v>
      </c>
      <c r="O47" s="65" t="s">
        <v>528</v>
      </c>
      <c r="P47" s="48"/>
      <c r="Q47" s="48"/>
      <c r="R47" s="48"/>
      <c r="S47" s="48"/>
      <c r="T47" s="48"/>
      <c r="U47" s="48"/>
    </row>
    <row r="48" spans="1:21" ht="30.75" customHeight="1" x14ac:dyDescent="0.15">
      <c r="A48" s="48"/>
      <c r="B48" s="1256"/>
      <c r="C48" s="1257"/>
      <c r="D48" s="62"/>
      <c r="E48" s="1262" t="s">
        <v>15</v>
      </c>
      <c r="F48" s="1262"/>
      <c r="G48" s="1262"/>
      <c r="H48" s="1262"/>
      <c r="I48" s="1262"/>
      <c r="J48" s="1263"/>
      <c r="K48" s="63">
        <v>428</v>
      </c>
      <c r="L48" s="64">
        <v>441</v>
      </c>
      <c r="M48" s="64">
        <v>476</v>
      </c>
      <c r="N48" s="64">
        <v>448</v>
      </c>
      <c r="O48" s="65">
        <v>460</v>
      </c>
      <c r="P48" s="48"/>
      <c r="Q48" s="48"/>
      <c r="R48" s="48"/>
      <c r="S48" s="48"/>
      <c r="T48" s="48"/>
      <c r="U48" s="48"/>
    </row>
    <row r="49" spans="1:21" ht="30.75" customHeight="1" x14ac:dyDescent="0.15">
      <c r="A49" s="48"/>
      <c r="B49" s="1256"/>
      <c r="C49" s="1257"/>
      <c r="D49" s="62"/>
      <c r="E49" s="1262" t="s">
        <v>16</v>
      </c>
      <c r="F49" s="1262"/>
      <c r="G49" s="1262"/>
      <c r="H49" s="1262"/>
      <c r="I49" s="1262"/>
      <c r="J49" s="1263"/>
      <c r="K49" s="63">
        <v>265</v>
      </c>
      <c r="L49" s="64">
        <v>265</v>
      </c>
      <c r="M49" s="64">
        <v>198</v>
      </c>
      <c r="N49" s="64">
        <v>36</v>
      </c>
      <c r="O49" s="65">
        <v>1</v>
      </c>
      <c r="P49" s="48"/>
      <c r="Q49" s="48"/>
      <c r="R49" s="48"/>
      <c r="S49" s="48"/>
      <c r="T49" s="48"/>
      <c r="U49" s="48"/>
    </row>
    <row r="50" spans="1:21" ht="30.75" customHeight="1" x14ac:dyDescent="0.15">
      <c r="A50" s="48"/>
      <c r="B50" s="1256"/>
      <c r="C50" s="1257"/>
      <c r="D50" s="62"/>
      <c r="E50" s="1262" t="s">
        <v>17</v>
      </c>
      <c r="F50" s="1262"/>
      <c r="G50" s="1262"/>
      <c r="H50" s="1262"/>
      <c r="I50" s="1262"/>
      <c r="J50" s="1263"/>
      <c r="K50" s="63">
        <v>77</v>
      </c>
      <c r="L50" s="64">
        <v>67</v>
      </c>
      <c r="M50" s="64">
        <v>56</v>
      </c>
      <c r="N50" s="64">
        <v>49</v>
      </c>
      <c r="O50" s="65">
        <v>37</v>
      </c>
      <c r="P50" s="48"/>
      <c r="Q50" s="48"/>
      <c r="R50" s="48"/>
      <c r="S50" s="48"/>
      <c r="T50" s="48"/>
      <c r="U50" s="48"/>
    </row>
    <row r="51" spans="1:21" ht="30.75" customHeight="1" x14ac:dyDescent="0.15">
      <c r="A51" s="48"/>
      <c r="B51" s="1258"/>
      <c r="C51" s="1259"/>
      <c r="D51" s="66"/>
      <c r="E51" s="1262" t="s">
        <v>18</v>
      </c>
      <c r="F51" s="1262"/>
      <c r="G51" s="1262"/>
      <c r="H51" s="1262"/>
      <c r="I51" s="1262"/>
      <c r="J51" s="1263"/>
      <c r="K51" s="63">
        <v>0</v>
      </c>
      <c r="L51" s="64">
        <v>0</v>
      </c>
      <c r="M51" s="64">
        <v>0</v>
      </c>
      <c r="N51" s="64">
        <v>0</v>
      </c>
      <c r="O51" s="65">
        <v>0</v>
      </c>
      <c r="P51" s="48"/>
      <c r="Q51" s="48"/>
      <c r="R51" s="48"/>
      <c r="S51" s="48"/>
      <c r="T51" s="48"/>
      <c r="U51" s="48"/>
    </row>
    <row r="52" spans="1:21" ht="30.75" customHeight="1" x14ac:dyDescent="0.15">
      <c r="A52" s="48"/>
      <c r="B52" s="1264" t="s">
        <v>19</v>
      </c>
      <c r="C52" s="1265"/>
      <c r="D52" s="66"/>
      <c r="E52" s="1262" t="s">
        <v>20</v>
      </c>
      <c r="F52" s="1262"/>
      <c r="G52" s="1262"/>
      <c r="H52" s="1262"/>
      <c r="I52" s="1262"/>
      <c r="J52" s="1263"/>
      <c r="K52" s="63">
        <v>1973</v>
      </c>
      <c r="L52" s="64">
        <v>1891</v>
      </c>
      <c r="M52" s="64">
        <v>1792</v>
      </c>
      <c r="N52" s="64">
        <v>1719</v>
      </c>
      <c r="O52" s="65">
        <v>1656</v>
      </c>
      <c r="P52" s="48"/>
      <c r="Q52" s="48"/>
      <c r="R52" s="48"/>
      <c r="S52" s="48"/>
      <c r="T52" s="48"/>
      <c r="U52" s="48"/>
    </row>
    <row r="53" spans="1:21" ht="30.75" customHeight="1" thickBot="1" x14ac:dyDescent="0.2">
      <c r="A53" s="48"/>
      <c r="B53" s="1266" t="s">
        <v>21</v>
      </c>
      <c r="C53" s="1267"/>
      <c r="D53" s="67"/>
      <c r="E53" s="1268" t="s">
        <v>22</v>
      </c>
      <c r="F53" s="1268"/>
      <c r="G53" s="1268"/>
      <c r="H53" s="1268"/>
      <c r="I53" s="1268"/>
      <c r="J53" s="1269"/>
      <c r="K53" s="68">
        <v>875</v>
      </c>
      <c r="L53" s="69">
        <v>934</v>
      </c>
      <c r="M53" s="69">
        <v>946</v>
      </c>
      <c r="N53" s="69">
        <v>851</v>
      </c>
      <c r="O53" s="70">
        <v>812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587</v>
      </c>
      <c r="P55" s="48"/>
      <c r="Q55" s="48"/>
      <c r="R55" s="48"/>
      <c r="S55" s="48"/>
      <c r="T55" s="48"/>
      <c r="U55" s="48"/>
    </row>
    <row r="56" spans="1:21" ht="31.5" customHeight="1" thickBot="1" x14ac:dyDescent="0.2">
      <c r="A56" s="48"/>
      <c r="B56" s="76"/>
      <c r="C56" s="77"/>
      <c r="D56" s="77"/>
      <c r="E56" s="78"/>
      <c r="F56" s="78"/>
      <c r="G56" s="78"/>
      <c r="H56" s="78"/>
      <c r="I56" s="78"/>
      <c r="J56" s="79" t="s">
        <v>2</v>
      </c>
      <c r="K56" s="80" t="s">
        <v>588</v>
      </c>
      <c r="L56" s="81" t="s">
        <v>589</v>
      </c>
      <c r="M56" s="81" t="s">
        <v>590</v>
      </c>
      <c r="N56" s="81" t="s">
        <v>591</v>
      </c>
      <c r="O56" s="82" t="s">
        <v>592</v>
      </c>
      <c r="P56" s="48"/>
      <c r="Q56" s="48"/>
      <c r="R56" s="48"/>
      <c r="S56" s="48"/>
      <c r="T56" s="48"/>
      <c r="U56" s="48"/>
    </row>
    <row r="57" spans="1:21" ht="31.5" customHeight="1" x14ac:dyDescent="0.15">
      <c r="B57" s="1270" t="s">
        <v>25</v>
      </c>
      <c r="C57" s="1271"/>
      <c r="D57" s="1274" t="s">
        <v>26</v>
      </c>
      <c r="E57" s="1275"/>
      <c r="F57" s="1275"/>
      <c r="G57" s="1275"/>
      <c r="H57" s="1275"/>
      <c r="I57" s="1275"/>
      <c r="J57" s="1276"/>
      <c r="K57" s="83"/>
      <c r="L57" s="84"/>
      <c r="M57" s="84"/>
      <c r="N57" s="84"/>
      <c r="O57" s="85"/>
    </row>
    <row r="58" spans="1:21" ht="31.5" customHeight="1" thickBot="1" x14ac:dyDescent="0.2">
      <c r="B58" s="1272"/>
      <c r="C58" s="1273"/>
      <c r="D58" s="1277" t="s">
        <v>27</v>
      </c>
      <c r="E58" s="1278"/>
      <c r="F58" s="1278"/>
      <c r="G58" s="1278"/>
      <c r="H58" s="1278"/>
      <c r="I58" s="1278"/>
      <c r="J58" s="127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AoXqz9W3Ut0g4hSMpH6/VSf2/QDMs1mG9pw+tMQiNa4qTrcaUBpR4JUyYRKsTSk4/e8qbYcR9Gn7fLL+teg8Q==" saltValue="Dw0YPCgSeYXi/4o81Pnsx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570</v>
      </c>
      <c r="J40" s="100" t="s">
        <v>571</v>
      </c>
      <c r="K40" s="100" t="s">
        <v>572</v>
      </c>
      <c r="L40" s="100" t="s">
        <v>573</v>
      </c>
      <c r="M40" s="101" t="s">
        <v>574</v>
      </c>
    </row>
    <row r="41" spans="2:13" ht="27.75" customHeight="1" x14ac:dyDescent="0.15">
      <c r="B41" s="1280" t="s">
        <v>30</v>
      </c>
      <c r="C41" s="1281"/>
      <c r="D41" s="102"/>
      <c r="E41" s="1286" t="s">
        <v>31</v>
      </c>
      <c r="F41" s="1286"/>
      <c r="G41" s="1286"/>
      <c r="H41" s="1287"/>
      <c r="I41" s="103">
        <v>20108</v>
      </c>
      <c r="J41" s="104">
        <v>20228</v>
      </c>
      <c r="K41" s="104">
        <v>19953</v>
      </c>
      <c r="L41" s="104">
        <v>19712</v>
      </c>
      <c r="M41" s="105">
        <v>20129</v>
      </c>
    </row>
    <row r="42" spans="2:13" ht="27.75" customHeight="1" x14ac:dyDescent="0.15">
      <c r="B42" s="1282"/>
      <c r="C42" s="1283"/>
      <c r="D42" s="106"/>
      <c r="E42" s="1288" t="s">
        <v>32</v>
      </c>
      <c r="F42" s="1288"/>
      <c r="G42" s="1288"/>
      <c r="H42" s="1289"/>
      <c r="I42" s="107">
        <v>308</v>
      </c>
      <c r="J42" s="108">
        <v>242</v>
      </c>
      <c r="K42" s="108">
        <v>186</v>
      </c>
      <c r="L42" s="108">
        <v>138</v>
      </c>
      <c r="M42" s="109">
        <v>101</v>
      </c>
    </row>
    <row r="43" spans="2:13" ht="27.75" customHeight="1" x14ac:dyDescent="0.15">
      <c r="B43" s="1282"/>
      <c r="C43" s="1283"/>
      <c r="D43" s="106"/>
      <c r="E43" s="1288" t="s">
        <v>33</v>
      </c>
      <c r="F43" s="1288"/>
      <c r="G43" s="1288"/>
      <c r="H43" s="1289"/>
      <c r="I43" s="107">
        <v>4930</v>
      </c>
      <c r="J43" s="108">
        <v>4927</v>
      </c>
      <c r="K43" s="108">
        <v>4702</v>
      </c>
      <c r="L43" s="108">
        <v>4505</v>
      </c>
      <c r="M43" s="109">
        <v>4283</v>
      </c>
    </row>
    <row r="44" spans="2:13" ht="27.75" customHeight="1" x14ac:dyDescent="0.15">
      <c r="B44" s="1282"/>
      <c r="C44" s="1283"/>
      <c r="D44" s="106"/>
      <c r="E44" s="1288" t="s">
        <v>34</v>
      </c>
      <c r="F44" s="1288"/>
      <c r="G44" s="1288"/>
      <c r="H44" s="1289"/>
      <c r="I44" s="107">
        <v>490</v>
      </c>
      <c r="J44" s="108">
        <v>415</v>
      </c>
      <c r="K44" s="108">
        <v>631</v>
      </c>
      <c r="L44" s="108">
        <v>602</v>
      </c>
      <c r="M44" s="109">
        <v>602</v>
      </c>
    </row>
    <row r="45" spans="2:13" ht="27.75" customHeight="1" x14ac:dyDescent="0.15">
      <c r="B45" s="1282"/>
      <c r="C45" s="1283"/>
      <c r="D45" s="106"/>
      <c r="E45" s="1288" t="s">
        <v>35</v>
      </c>
      <c r="F45" s="1288"/>
      <c r="G45" s="1288"/>
      <c r="H45" s="1289"/>
      <c r="I45" s="107">
        <v>3412</v>
      </c>
      <c r="J45" s="108">
        <v>3356</v>
      </c>
      <c r="K45" s="108">
        <v>3141</v>
      </c>
      <c r="L45" s="108">
        <v>3166</v>
      </c>
      <c r="M45" s="109">
        <v>3243</v>
      </c>
    </row>
    <row r="46" spans="2:13" ht="27.75" customHeight="1" x14ac:dyDescent="0.15">
      <c r="B46" s="1282"/>
      <c r="C46" s="1283"/>
      <c r="D46" s="110"/>
      <c r="E46" s="1288" t="s">
        <v>36</v>
      </c>
      <c r="F46" s="1288"/>
      <c r="G46" s="1288"/>
      <c r="H46" s="1289"/>
      <c r="I46" s="107">
        <v>14</v>
      </c>
      <c r="J46" s="108">
        <v>52</v>
      </c>
      <c r="K46" s="108">
        <v>8</v>
      </c>
      <c r="L46" s="108">
        <v>13</v>
      </c>
      <c r="M46" s="109">
        <v>4</v>
      </c>
    </row>
    <row r="47" spans="2:13" ht="27.75" customHeight="1" x14ac:dyDescent="0.15">
      <c r="B47" s="1282"/>
      <c r="C47" s="1283"/>
      <c r="D47" s="111"/>
      <c r="E47" s="1290" t="s">
        <v>37</v>
      </c>
      <c r="F47" s="1291"/>
      <c r="G47" s="1291"/>
      <c r="H47" s="1292"/>
      <c r="I47" s="107" t="s">
        <v>528</v>
      </c>
      <c r="J47" s="108" t="s">
        <v>528</v>
      </c>
      <c r="K47" s="108" t="s">
        <v>528</v>
      </c>
      <c r="L47" s="108" t="s">
        <v>528</v>
      </c>
      <c r="M47" s="109" t="s">
        <v>528</v>
      </c>
    </row>
    <row r="48" spans="2:13" ht="27.75" customHeight="1" x14ac:dyDescent="0.15">
      <c r="B48" s="1282"/>
      <c r="C48" s="1283"/>
      <c r="D48" s="106"/>
      <c r="E48" s="1288" t="s">
        <v>38</v>
      </c>
      <c r="F48" s="1288"/>
      <c r="G48" s="1288"/>
      <c r="H48" s="1289"/>
      <c r="I48" s="107" t="s">
        <v>528</v>
      </c>
      <c r="J48" s="108" t="s">
        <v>528</v>
      </c>
      <c r="K48" s="108" t="s">
        <v>528</v>
      </c>
      <c r="L48" s="108" t="s">
        <v>528</v>
      </c>
      <c r="M48" s="109" t="s">
        <v>528</v>
      </c>
    </row>
    <row r="49" spans="2:13" ht="27.75" customHeight="1" x14ac:dyDescent="0.15">
      <c r="B49" s="1284"/>
      <c r="C49" s="1285"/>
      <c r="D49" s="106"/>
      <c r="E49" s="1288" t="s">
        <v>39</v>
      </c>
      <c r="F49" s="1288"/>
      <c r="G49" s="1288"/>
      <c r="H49" s="1289"/>
      <c r="I49" s="107" t="s">
        <v>528</v>
      </c>
      <c r="J49" s="108" t="s">
        <v>528</v>
      </c>
      <c r="K49" s="108" t="s">
        <v>528</v>
      </c>
      <c r="L49" s="108" t="s">
        <v>528</v>
      </c>
      <c r="M49" s="109" t="s">
        <v>528</v>
      </c>
    </row>
    <row r="50" spans="2:13" ht="27.75" customHeight="1" x14ac:dyDescent="0.15">
      <c r="B50" s="1293" t="s">
        <v>40</v>
      </c>
      <c r="C50" s="1294"/>
      <c r="D50" s="112"/>
      <c r="E50" s="1288" t="s">
        <v>41</v>
      </c>
      <c r="F50" s="1288"/>
      <c r="G50" s="1288"/>
      <c r="H50" s="1289"/>
      <c r="I50" s="107">
        <v>4514</v>
      </c>
      <c r="J50" s="108">
        <v>4719</v>
      </c>
      <c r="K50" s="108">
        <v>4462</v>
      </c>
      <c r="L50" s="108">
        <v>4186</v>
      </c>
      <c r="M50" s="109">
        <v>4493</v>
      </c>
    </row>
    <row r="51" spans="2:13" ht="27.75" customHeight="1" x14ac:dyDescent="0.15">
      <c r="B51" s="1282"/>
      <c r="C51" s="1283"/>
      <c r="D51" s="106"/>
      <c r="E51" s="1288" t="s">
        <v>42</v>
      </c>
      <c r="F51" s="1288"/>
      <c r="G51" s="1288"/>
      <c r="H51" s="1289"/>
      <c r="I51" s="107">
        <v>1260</v>
      </c>
      <c r="J51" s="108">
        <v>1185</v>
      </c>
      <c r="K51" s="108">
        <v>1033</v>
      </c>
      <c r="L51" s="108">
        <v>909</v>
      </c>
      <c r="M51" s="109">
        <v>869</v>
      </c>
    </row>
    <row r="52" spans="2:13" ht="27.75" customHeight="1" x14ac:dyDescent="0.15">
      <c r="B52" s="1284"/>
      <c r="C52" s="1285"/>
      <c r="D52" s="106"/>
      <c r="E52" s="1288" t="s">
        <v>43</v>
      </c>
      <c r="F52" s="1288"/>
      <c r="G52" s="1288"/>
      <c r="H52" s="1289"/>
      <c r="I52" s="107">
        <v>17312</v>
      </c>
      <c r="J52" s="108">
        <v>17395</v>
      </c>
      <c r="K52" s="108">
        <v>17278</v>
      </c>
      <c r="L52" s="108">
        <v>16982</v>
      </c>
      <c r="M52" s="109">
        <v>16985</v>
      </c>
    </row>
    <row r="53" spans="2:13" ht="27.75" customHeight="1" thickBot="1" x14ac:dyDescent="0.2">
      <c r="B53" s="1295" t="s">
        <v>44</v>
      </c>
      <c r="C53" s="1296"/>
      <c r="D53" s="113"/>
      <c r="E53" s="1297" t="s">
        <v>45</v>
      </c>
      <c r="F53" s="1297"/>
      <c r="G53" s="1297"/>
      <c r="H53" s="1298"/>
      <c r="I53" s="114">
        <v>6176</v>
      </c>
      <c r="J53" s="115">
        <v>5920</v>
      </c>
      <c r="K53" s="115">
        <v>5848</v>
      </c>
      <c r="L53" s="115">
        <v>6059</v>
      </c>
      <c r="M53" s="116">
        <v>6016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L0nvUIj8BChG1qA3xDq1IBkCu4OHaqSZDXrXtCk2wNrg/sp6jZQbTMf2j85N/PbdsZs28Tnel25DigWNr8cBdg==" saltValue="nYB2qUYBt3u+26zthf7Zo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1" zoomScale="70" zoomScaleNormal="70" zoomScaleSheetLayoutView="100" workbookViewId="0">
      <selection activeCell="G63" sqref="G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572</v>
      </c>
      <c r="G54" s="125" t="s">
        <v>573</v>
      </c>
      <c r="H54" s="126" t="s">
        <v>574</v>
      </c>
    </row>
    <row r="55" spans="2:8" ht="52.5" customHeight="1" x14ac:dyDescent="0.15">
      <c r="B55" s="127"/>
      <c r="C55" s="1307" t="s">
        <v>48</v>
      </c>
      <c r="D55" s="1307"/>
      <c r="E55" s="1308"/>
      <c r="F55" s="128">
        <v>1069</v>
      </c>
      <c r="G55" s="128">
        <v>955</v>
      </c>
      <c r="H55" s="129">
        <v>1203</v>
      </c>
    </row>
    <row r="56" spans="2:8" ht="52.5" customHeight="1" x14ac:dyDescent="0.15">
      <c r="B56" s="130"/>
      <c r="C56" s="1309" t="s">
        <v>49</v>
      </c>
      <c r="D56" s="1309"/>
      <c r="E56" s="1310"/>
      <c r="F56" s="131">
        <v>749</v>
      </c>
      <c r="G56" s="131">
        <v>749</v>
      </c>
      <c r="H56" s="132">
        <v>737</v>
      </c>
    </row>
    <row r="57" spans="2:8" ht="53.25" customHeight="1" x14ac:dyDescent="0.15">
      <c r="B57" s="130"/>
      <c r="C57" s="1311" t="s">
        <v>50</v>
      </c>
      <c r="D57" s="1311"/>
      <c r="E57" s="1312"/>
      <c r="F57" s="133">
        <v>4675</v>
      </c>
      <c r="G57" s="133">
        <v>3816</v>
      </c>
      <c r="H57" s="134">
        <v>4029</v>
      </c>
    </row>
    <row r="58" spans="2:8" ht="45.75" customHeight="1" x14ac:dyDescent="0.15">
      <c r="B58" s="135"/>
      <c r="C58" s="1299" t="s">
        <v>603</v>
      </c>
      <c r="D58" s="1300"/>
      <c r="E58" s="1301"/>
      <c r="F58" s="386">
        <v>605</v>
      </c>
      <c r="G58" s="136">
        <v>502</v>
      </c>
      <c r="H58" s="387">
        <v>627</v>
      </c>
    </row>
    <row r="59" spans="2:8" ht="45.75" customHeight="1" x14ac:dyDescent="0.15">
      <c r="B59" s="135"/>
      <c r="C59" s="1299" t="s">
        <v>604</v>
      </c>
      <c r="D59" s="1300"/>
      <c r="E59" s="1301"/>
      <c r="F59" s="386">
        <v>1170</v>
      </c>
      <c r="G59" s="136">
        <v>518</v>
      </c>
      <c r="H59" s="387">
        <v>604</v>
      </c>
    </row>
    <row r="60" spans="2:8" ht="45.75" customHeight="1" x14ac:dyDescent="0.15">
      <c r="B60" s="135"/>
      <c r="C60" s="1299" t="s">
        <v>605</v>
      </c>
      <c r="D60" s="1300"/>
      <c r="E60" s="1301"/>
      <c r="F60" s="386">
        <v>431</v>
      </c>
      <c r="G60" s="136">
        <v>445</v>
      </c>
      <c r="H60" s="387">
        <v>474</v>
      </c>
    </row>
    <row r="61" spans="2:8" ht="45.75" customHeight="1" x14ac:dyDescent="0.15">
      <c r="B61" s="135"/>
      <c r="C61" s="1299" t="s">
        <v>606</v>
      </c>
      <c r="D61" s="1300"/>
      <c r="E61" s="1301"/>
      <c r="F61" s="386">
        <v>284</v>
      </c>
      <c r="G61" s="136">
        <v>239</v>
      </c>
      <c r="H61" s="387">
        <v>210</v>
      </c>
    </row>
    <row r="62" spans="2:8" ht="45.75" customHeight="1" thickBot="1" x14ac:dyDescent="0.2">
      <c r="B62" s="137"/>
      <c r="C62" s="1302" t="s">
        <v>607</v>
      </c>
      <c r="D62" s="1303"/>
      <c r="E62" s="1304"/>
      <c r="F62" s="388">
        <v>241</v>
      </c>
      <c r="G62" s="138">
        <v>192</v>
      </c>
      <c r="H62" s="389">
        <v>163</v>
      </c>
    </row>
    <row r="63" spans="2:8" ht="52.5" customHeight="1" thickBot="1" x14ac:dyDescent="0.2">
      <c r="B63" s="139"/>
      <c r="C63" s="1305" t="s">
        <v>51</v>
      </c>
      <c r="D63" s="1305"/>
      <c r="E63" s="1306"/>
      <c r="F63" s="140">
        <v>6493</v>
      </c>
      <c r="G63" s="140">
        <v>5520</v>
      </c>
      <c r="H63" s="141">
        <v>5968</v>
      </c>
    </row>
    <row r="64" spans="2:8" ht="15" customHeight="1" x14ac:dyDescent="0.15"/>
  </sheetData>
  <sheetProtection algorithmName="SHA-512" hashValue="5bxp5Gr68c1bk2JUwlp2JYj6Scjo+4rM2RKPW5uQRpQ9vG39PZCUM0ZSE3ez8/vVOsI03OVIBLphOZ1ZTKI3Mw==" saltValue="thy47x7DzUzreRICvKSl3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F395B-850B-429B-9CFC-BCDDAF755F2F}">
  <sheetPr>
    <pageSetUpPr fitToPage="1"/>
  </sheetPr>
  <dimension ref="A1:WZM160"/>
  <sheetViews>
    <sheetView showGridLines="0" zoomScaleNormal="100" zoomScaleSheetLayoutView="55" workbookViewId="0">
      <selection activeCell="CD49" sqref="CD49"/>
    </sheetView>
  </sheetViews>
  <sheetFormatPr defaultColWidth="0" defaultRowHeight="0" customHeight="1" zeroHeight="1" x14ac:dyDescent="0.15"/>
  <cols>
    <col min="1" max="1" width="6.375" style="390" customWidth="1"/>
    <col min="2" max="107" width="2.5" style="390" customWidth="1"/>
    <col min="108" max="108" width="6.125" style="392" customWidth="1"/>
    <col min="109" max="109" width="5.875" style="391"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427"/>
      <c r="B1" s="426"/>
      <c r="DD1" s="390"/>
      <c r="DE1" s="390"/>
    </row>
    <row r="2" spans="1:143" ht="25.5" customHeight="1" x14ac:dyDescent="0.15">
      <c r="A2" s="425"/>
      <c r="C2" s="425"/>
      <c r="O2" s="425"/>
      <c r="P2" s="425"/>
      <c r="Q2" s="425"/>
      <c r="R2" s="425"/>
      <c r="S2" s="425"/>
      <c r="T2" s="425"/>
      <c r="U2" s="425"/>
      <c r="V2" s="425"/>
      <c r="W2" s="425"/>
      <c r="X2" s="425"/>
      <c r="Y2" s="425"/>
      <c r="Z2" s="425"/>
      <c r="AA2" s="425"/>
      <c r="AB2" s="425"/>
      <c r="AC2" s="425"/>
      <c r="AD2" s="425"/>
      <c r="AE2" s="425"/>
      <c r="AF2" s="425"/>
      <c r="AG2" s="425"/>
      <c r="AH2" s="425"/>
      <c r="AI2" s="425"/>
      <c r="AU2" s="425"/>
      <c r="BG2" s="425"/>
      <c r="BS2" s="425"/>
      <c r="CE2" s="425"/>
      <c r="CQ2" s="425"/>
      <c r="DD2" s="390"/>
      <c r="DE2" s="390"/>
    </row>
    <row r="3" spans="1:143" ht="25.5" customHeight="1" x14ac:dyDescent="0.15">
      <c r="A3" s="425"/>
      <c r="C3" s="425"/>
      <c r="O3" s="425"/>
      <c r="P3" s="425"/>
      <c r="Q3" s="425"/>
      <c r="R3" s="425"/>
      <c r="S3" s="425"/>
      <c r="T3" s="425"/>
      <c r="U3" s="425"/>
      <c r="V3" s="425"/>
      <c r="W3" s="425"/>
      <c r="X3" s="425"/>
      <c r="Y3" s="425"/>
      <c r="Z3" s="425"/>
      <c r="AA3" s="425"/>
      <c r="AB3" s="425"/>
      <c r="AC3" s="425"/>
      <c r="AD3" s="425"/>
      <c r="AE3" s="425"/>
      <c r="AF3" s="425"/>
      <c r="AG3" s="425"/>
      <c r="AH3" s="425"/>
      <c r="AI3" s="425"/>
      <c r="AU3" s="425"/>
      <c r="BG3" s="425"/>
      <c r="BS3" s="425"/>
      <c r="CE3" s="425"/>
      <c r="CQ3" s="425"/>
      <c r="DD3" s="390"/>
      <c r="DE3" s="390"/>
    </row>
    <row r="4" spans="1:143" s="290" customFormat="1" ht="13.5" x14ac:dyDescent="0.15">
      <c r="A4" s="425"/>
      <c r="B4" s="425"/>
      <c r="C4" s="425"/>
      <c r="D4" s="425"/>
      <c r="E4" s="425"/>
      <c r="F4" s="425"/>
      <c r="G4" s="425"/>
      <c r="H4" s="425"/>
      <c r="I4" s="425"/>
      <c r="J4" s="425"/>
      <c r="K4" s="425"/>
      <c r="L4" s="425"/>
      <c r="M4" s="425"/>
      <c r="N4" s="425"/>
      <c r="O4" s="425"/>
      <c r="P4" s="425"/>
      <c r="Q4" s="425"/>
      <c r="R4" s="425"/>
      <c r="S4" s="425"/>
      <c r="T4" s="425"/>
      <c r="U4" s="425"/>
      <c r="V4" s="425"/>
      <c r="W4" s="425"/>
      <c r="X4" s="425"/>
      <c r="Y4" s="425"/>
      <c r="Z4" s="425"/>
      <c r="AA4" s="425"/>
      <c r="AB4" s="425"/>
      <c r="AC4" s="425"/>
      <c r="AD4" s="425"/>
      <c r="AE4" s="425"/>
      <c r="AF4" s="425"/>
      <c r="AG4" s="425"/>
      <c r="AH4" s="425"/>
      <c r="AI4" s="425"/>
      <c r="AJ4" s="425"/>
      <c r="AK4" s="425"/>
      <c r="AL4" s="425"/>
      <c r="AM4" s="425"/>
      <c r="AN4" s="425"/>
      <c r="AO4" s="425"/>
      <c r="AP4" s="425"/>
      <c r="AQ4" s="425"/>
      <c r="AR4" s="425"/>
      <c r="AS4" s="425"/>
      <c r="AT4" s="425"/>
      <c r="AU4" s="425"/>
      <c r="AV4" s="425"/>
      <c r="AW4" s="425"/>
      <c r="AX4" s="425"/>
      <c r="AY4" s="425"/>
      <c r="AZ4" s="425"/>
      <c r="BA4" s="425"/>
      <c r="BB4" s="425"/>
      <c r="BC4" s="425"/>
      <c r="BD4" s="425"/>
      <c r="BE4" s="425"/>
      <c r="BF4" s="425"/>
      <c r="BG4" s="425"/>
      <c r="BH4" s="425"/>
      <c r="BI4" s="425"/>
      <c r="BJ4" s="425"/>
      <c r="BK4" s="425"/>
      <c r="BL4" s="425"/>
      <c r="BM4" s="425"/>
      <c r="BN4" s="425"/>
      <c r="BO4" s="425"/>
      <c r="BP4" s="425"/>
      <c r="BQ4" s="425"/>
      <c r="BR4" s="425"/>
      <c r="BS4" s="425"/>
      <c r="BT4" s="425"/>
      <c r="BU4" s="425"/>
      <c r="BV4" s="425"/>
      <c r="BW4" s="425"/>
      <c r="BX4" s="425"/>
      <c r="BY4" s="425"/>
      <c r="BZ4" s="425"/>
      <c r="CA4" s="425"/>
      <c r="CB4" s="425"/>
      <c r="CC4" s="425"/>
      <c r="CD4" s="425"/>
      <c r="CE4" s="425"/>
      <c r="CF4" s="425"/>
      <c r="CG4" s="425"/>
      <c r="CH4" s="425"/>
      <c r="CI4" s="425"/>
      <c r="CJ4" s="425"/>
      <c r="CK4" s="425"/>
      <c r="CL4" s="425"/>
      <c r="CM4" s="425"/>
      <c r="CN4" s="425"/>
      <c r="CO4" s="425"/>
      <c r="CP4" s="425"/>
      <c r="CQ4" s="425"/>
      <c r="CR4" s="425"/>
      <c r="CS4" s="425"/>
      <c r="CT4" s="425"/>
      <c r="CU4" s="425"/>
      <c r="CV4" s="425"/>
      <c r="CW4" s="425"/>
      <c r="CX4" s="425"/>
      <c r="CY4" s="425"/>
      <c r="CZ4" s="425"/>
      <c r="DA4" s="425"/>
      <c r="DB4" s="425"/>
      <c r="DC4" s="425"/>
      <c r="DD4" s="425"/>
      <c r="DE4" s="425"/>
      <c r="DF4" s="291"/>
      <c r="DG4" s="291"/>
      <c r="DH4" s="291"/>
      <c r="DI4" s="291"/>
      <c r="DJ4" s="291"/>
      <c r="DK4" s="291"/>
      <c r="DL4" s="291"/>
      <c r="DM4" s="291"/>
      <c r="DN4" s="291"/>
      <c r="DO4" s="291"/>
      <c r="DP4" s="291"/>
      <c r="DQ4" s="291"/>
      <c r="DR4" s="291"/>
      <c r="DS4" s="291"/>
      <c r="DT4" s="291"/>
      <c r="DU4" s="291"/>
      <c r="DV4" s="291"/>
      <c r="DW4" s="291"/>
    </row>
    <row r="5" spans="1:143" s="290" customFormat="1" ht="13.5" x14ac:dyDescent="0.15">
      <c r="A5" s="425"/>
      <c r="B5" s="425"/>
      <c r="C5" s="425"/>
      <c r="D5" s="425"/>
      <c r="E5" s="425"/>
      <c r="F5" s="425"/>
      <c r="G5" s="425"/>
      <c r="H5" s="425"/>
      <c r="I5" s="425"/>
      <c r="J5" s="425"/>
      <c r="K5" s="425"/>
      <c r="L5" s="425"/>
      <c r="M5" s="425"/>
      <c r="N5" s="425"/>
      <c r="O5" s="425"/>
      <c r="P5" s="425"/>
      <c r="Q5" s="425"/>
      <c r="R5" s="425"/>
      <c r="S5" s="425"/>
      <c r="T5" s="425"/>
      <c r="U5" s="425"/>
      <c r="V5" s="425"/>
      <c r="W5" s="425"/>
      <c r="X5" s="425"/>
      <c r="Y5" s="425"/>
      <c r="Z5" s="425"/>
      <c r="AA5" s="425"/>
      <c r="AB5" s="425"/>
      <c r="AC5" s="425"/>
      <c r="AD5" s="425"/>
      <c r="AE5" s="425"/>
      <c r="AF5" s="425"/>
      <c r="AG5" s="425"/>
      <c r="AH5" s="425"/>
      <c r="AI5" s="425"/>
      <c r="AJ5" s="425"/>
      <c r="AK5" s="425"/>
      <c r="AL5" s="425"/>
      <c r="AM5" s="425"/>
      <c r="AN5" s="425"/>
      <c r="AO5" s="425"/>
      <c r="AP5" s="425"/>
      <c r="AQ5" s="425"/>
      <c r="AR5" s="425"/>
      <c r="AS5" s="425"/>
      <c r="AT5" s="425"/>
      <c r="AU5" s="425"/>
      <c r="AV5" s="425"/>
      <c r="AW5" s="425"/>
      <c r="AX5" s="425"/>
      <c r="AY5" s="425"/>
      <c r="AZ5" s="425"/>
      <c r="BA5" s="425"/>
      <c r="BB5" s="425"/>
      <c r="BC5" s="425"/>
      <c r="BD5" s="425"/>
      <c r="BE5" s="425"/>
      <c r="BF5" s="425"/>
      <c r="BG5" s="425"/>
      <c r="BH5" s="425"/>
      <c r="BI5" s="425"/>
      <c r="BJ5" s="425"/>
      <c r="BK5" s="425"/>
      <c r="BL5" s="425"/>
      <c r="BM5" s="425"/>
      <c r="BN5" s="425"/>
      <c r="BO5" s="425"/>
      <c r="BP5" s="425"/>
      <c r="BQ5" s="425"/>
      <c r="BR5" s="425"/>
      <c r="BS5" s="425"/>
      <c r="BT5" s="425"/>
      <c r="BU5" s="425"/>
      <c r="BV5" s="425"/>
      <c r="BW5" s="425"/>
      <c r="BX5" s="425"/>
      <c r="BY5" s="425"/>
      <c r="BZ5" s="425"/>
      <c r="CA5" s="425"/>
      <c r="CB5" s="425"/>
      <c r="CC5" s="425"/>
      <c r="CD5" s="425"/>
      <c r="CE5" s="425"/>
      <c r="CF5" s="425"/>
      <c r="CG5" s="425"/>
      <c r="CH5" s="425"/>
      <c r="CI5" s="425"/>
      <c r="CJ5" s="425"/>
      <c r="CK5" s="425"/>
      <c r="CL5" s="425"/>
      <c r="CM5" s="425"/>
      <c r="CN5" s="425"/>
      <c r="CO5" s="425"/>
      <c r="CP5" s="425"/>
      <c r="CQ5" s="425"/>
      <c r="CR5" s="425"/>
      <c r="CS5" s="425"/>
      <c r="CT5" s="425"/>
      <c r="CU5" s="425"/>
      <c r="CV5" s="425"/>
      <c r="CW5" s="425"/>
      <c r="CX5" s="425"/>
      <c r="CY5" s="425"/>
      <c r="CZ5" s="425"/>
      <c r="DA5" s="425"/>
      <c r="DB5" s="425"/>
      <c r="DC5" s="425"/>
      <c r="DD5" s="425"/>
      <c r="DE5" s="425"/>
      <c r="DF5" s="291"/>
      <c r="DG5" s="291"/>
      <c r="DH5" s="291"/>
      <c r="DI5" s="291"/>
      <c r="DJ5" s="291"/>
      <c r="DK5" s="291"/>
      <c r="DL5" s="291"/>
      <c r="DM5" s="291"/>
      <c r="DN5" s="291"/>
      <c r="DO5" s="291"/>
      <c r="DP5" s="291"/>
      <c r="DQ5" s="291"/>
      <c r="DR5" s="291"/>
      <c r="DS5" s="291"/>
      <c r="DT5" s="291"/>
      <c r="DU5" s="291"/>
      <c r="DV5" s="291"/>
      <c r="DW5" s="291"/>
    </row>
    <row r="6" spans="1:143" s="290" customFormat="1" ht="13.5" x14ac:dyDescent="0.15">
      <c r="A6" s="425"/>
      <c r="B6" s="425"/>
      <c r="C6" s="425"/>
      <c r="D6" s="425"/>
      <c r="E6" s="425"/>
      <c r="F6" s="425"/>
      <c r="G6" s="425"/>
      <c r="H6" s="425"/>
      <c r="I6" s="425"/>
      <c r="J6" s="425"/>
      <c r="K6" s="425"/>
      <c r="L6" s="425"/>
      <c r="M6" s="425"/>
      <c r="N6" s="425"/>
      <c r="O6" s="425"/>
      <c r="P6" s="425"/>
      <c r="Q6" s="425"/>
      <c r="R6" s="425"/>
      <c r="S6" s="425"/>
      <c r="T6" s="425"/>
      <c r="U6" s="425"/>
      <c r="V6" s="425"/>
      <c r="W6" s="425"/>
      <c r="X6" s="425"/>
      <c r="Y6" s="425"/>
      <c r="Z6" s="425"/>
      <c r="AA6" s="425"/>
      <c r="AB6" s="425"/>
      <c r="AC6" s="425"/>
      <c r="AD6" s="425"/>
      <c r="AE6" s="425"/>
      <c r="AF6" s="425"/>
      <c r="AG6" s="425"/>
      <c r="AH6" s="425"/>
      <c r="AI6" s="425"/>
      <c r="AJ6" s="425"/>
      <c r="AK6" s="425"/>
      <c r="AL6" s="425"/>
      <c r="AM6" s="425"/>
      <c r="AN6" s="425"/>
      <c r="AO6" s="425"/>
      <c r="AP6" s="425"/>
      <c r="AQ6" s="425"/>
      <c r="AR6" s="425"/>
      <c r="AS6" s="425"/>
      <c r="AT6" s="425"/>
      <c r="AU6" s="425"/>
      <c r="AV6" s="425"/>
      <c r="AW6" s="425"/>
      <c r="AX6" s="425"/>
      <c r="AY6" s="425"/>
      <c r="AZ6" s="425"/>
      <c r="BA6" s="425"/>
      <c r="BB6" s="425"/>
      <c r="BC6" s="425"/>
      <c r="BD6" s="425"/>
      <c r="BE6" s="425"/>
      <c r="BF6" s="425"/>
      <c r="BG6" s="425"/>
      <c r="BH6" s="425"/>
      <c r="BI6" s="425"/>
      <c r="BJ6" s="425"/>
      <c r="BK6" s="425"/>
      <c r="BL6" s="425"/>
      <c r="BM6" s="425"/>
      <c r="BN6" s="425"/>
      <c r="BO6" s="425"/>
      <c r="BP6" s="425"/>
      <c r="BQ6" s="425"/>
      <c r="BR6" s="425"/>
      <c r="BS6" s="425"/>
      <c r="BT6" s="425"/>
      <c r="BU6" s="425"/>
      <c r="BV6" s="425"/>
      <c r="BW6" s="425"/>
      <c r="BX6" s="425"/>
      <c r="BY6" s="425"/>
      <c r="BZ6" s="425"/>
      <c r="CA6" s="425"/>
      <c r="CB6" s="425"/>
      <c r="CC6" s="425"/>
      <c r="CD6" s="425"/>
      <c r="CE6" s="425"/>
      <c r="CF6" s="425"/>
      <c r="CG6" s="425"/>
      <c r="CH6" s="425"/>
      <c r="CI6" s="425"/>
      <c r="CJ6" s="425"/>
      <c r="CK6" s="425"/>
      <c r="CL6" s="425"/>
      <c r="CM6" s="425"/>
      <c r="CN6" s="425"/>
      <c r="CO6" s="425"/>
      <c r="CP6" s="425"/>
      <c r="CQ6" s="425"/>
      <c r="CR6" s="425"/>
      <c r="CS6" s="425"/>
      <c r="CT6" s="425"/>
      <c r="CU6" s="425"/>
      <c r="CV6" s="425"/>
      <c r="CW6" s="425"/>
      <c r="CX6" s="425"/>
      <c r="CY6" s="425"/>
      <c r="CZ6" s="425"/>
      <c r="DA6" s="425"/>
      <c r="DB6" s="425"/>
      <c r="DC6" s="425"/>
      <c r="DD6" s="425"/>
      <c r="DE6" s="425"/>
      <c r="DF6" s="291"/>
      <c r="DG6" s="291"/>
      <c r="DH6" s="291"/>
      <c r="DI6" s="291"/>
      <c r="DJ6" s="291"/>
      <c r="DK6" s="291"/>
      <c r="DL6" s="291"/>
      <c r="DM6" s="291"/>
      <c r="DN6" s="291"/>
      <c r="DO6" s="291"/>
      <c r="DP6" s="291"/>
      <c r="DQ6" s="291"/>
      <c r="DR6" s="291"/>
      <c r="DS6" s="291"/>
      <c r="DT6" s="291"/>
      <c r="DU6" s="291"/>
      <c r="DV6" s="291"/>
      <c r="DW6" s="291"/>
    </row>
    <row r="7" spans="1:143" s="290" customFormat="1" ht="13.5" x14ac:dyDescent="0.15">
      <c r="A7" s="425"/>
      <c r="B7" s="425"/>
      <c r="C7" s="425"/>
      <c r="D7" s="425"/>
      <c r="E7" s="425"/>
      <c r="F7" s="425"/>
      <c r="G7" s="425"/>
      <c r="H7" s="425"/>
      <c r="I7" s="425"/>
      <c r="J7" s="425"/>
      <c r="K7" s="425"/>
      <c r="L7" s="425"/>
      <c r="M7" s="425"/>
      <c r="N7" s="425"/>
      <c r="O7" s="425"/>
      <c r="P7" s="425"/>
      <c r="Q7" s="425"/>
      <c r="R7" s="425"/>
      <c r="S7" s="425"/>
      <c r="T7" s="425"/>
      <c r="U7" s="425"/>
      <c r="V7" s="425"/>
      <c r="W7" s="425"/>
      <c r="X7" s="425"/>
      <c r="Y7" s="425"/>
      <c r="Z7" s="425"/>
      <c r="AA7" s="425"/>
      <c r="AB7" s="425"/>
      <c r="AC7" s="425"/>
      <c r="AD7" s="425"/>
      <c r="AE7" s="425"/>
      <c r="AF7" s="425"/>
      <c r="AG7" s="425"/>
      <c r="AH7" s="425"/>
      <c r="AI7" s="42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5"/>
      <c r="BN7" s="425"/>
      <c r="BO7" s="425"/>
      <c r="BP7" s="425"/>
      <c r="BQ7" s="425"/>
      <c r="BR7" s="425"/>
      <c r="BS7" s="425"/>
      <c r="BT7" s="425"/>
      <c r="BU7" s="425"/>
      <c r="BV7" s="425"/>
      <c r="BW7" s="425"/>
      <c r="BX7" s="425"/>
      <c r="BY7" s="425"/>
      <c r="BZ7" s="425"/>
      <c r="CA7" s="425"/>
      <c r="CB7" s="425"/>
      <c r="CC7" s="425"/>
      <c r="CD7" s="425"/>
      <c r="CE7" s="425"/>
      <c r="CF7" s="425"/>
      <c r="CG7" s="425"/>
      <c r="CH7" s="425"/>
      <c r="CI7" s="425"/>
      <c r="CJ7" s="425"/>
      <c r="CK7" s="425"/>
      <c r="CL7" s="425"/>
      <c r="CM7" s="425"/>
      <c r="CN7" s="425"/>
      <c r="CO7" s="425"/>
      <c r="CP7" s="425"/>
      <c r="CQ7" s="425"/>
      <c r="CR7" s="425"/>
      <c r="CS7" s="425"/>
      <c r="CT7" s="425"/>
      <c r="CU7" s="425"/>
      <c r="CV7" s="425"/>
      <c r="CW7" s="425"/>
      <c r="CX7" s="425"/>
      <c r="CY7" s="425"/>
      <c r="CZ7" s="425"/>
      <c r="DA7" s="425"/>
      <c r="DB7" s="425"/>
      <c r="DC7" s="425"/>
      <c r="DD7" s="425"/>
      <c r="DE7" s="425"/>
      <c r="DF7" s="291"/>
      <c r="DG7" s="291"/>
      <c r="DH7" s="291"/>
      <c r="DI7" s="291"/>
      <c r="DJ7" s="291"/>
      <c r="DK7" s="291"/>
      <c r="DL7" s="291"/>
      <c r="DM7" s="291"/>
      <c r="DN7" s="291"/>
      <c r="DO7" s="291"/>
      <c r="DP7" s="291"/>
      <c r="DQ7" s="291"/>
      <c r="DR7" s="291"/>
      <c r="DS7" s="291"/>
      <c r="DT7" s="291"/>
      <c r="DU7" s="291"/>
      <c r="DV7" s="291"/>
      <c r="DW7" s="291"/>
    </row>
    <row r="8" spans="1:143" s="290" customFormat="1" ht="13.5" x14ac:dyDescent="0.15">
      <c r="A8" s="425"/>
      <c r="B8" s="425"/>
      <c r="C8" s="425"/>
      <c r="D8" s="425"/>
      <c r="E8" s="425"/>
      <c r="F8" s="425"/>
      <c r="G8" s="425"/>
      <c r="H8" s="425"/>
      <c r="I8" s="425"/>
      <c r="J8" s="425"/>
      <c r="K8" s="425"/>
      <c r="L8" s="425"/>
      <c r="M8" s="425"/>
      <c r="N8" s="425"/>
      <c r="O8" s="425"/>
      <c r="P8" s="425"/>
      <c r="Q8" s="425"/>
      <c r="R8" s="425"/>
      <c r="S8" s="425"/>
      <c r="T8" s="425"/>
      <c r="U8" s="425"/>
      <c r="V8" s="425"/>
      <c r="W8" s="425"/>
      <c r="X8" s="425"/>
      <c r="Y8" s="425"/>
      <c r="Z8" s="425"/>
      <c r="AA8" s="425"/>
      <c r="AB8" s="425"/>
      <c r="AC8" s="425"/>
      <c r="AD8" s="425"/>
      <c r="AE8" s="425"/>
      <c r="AF8" s="425"/>
      <c r="AG8" s="425"/>
      <c r="AH8" s="425"/>
      <c r="AI8" s="425"/>
      <c r="AJ8" s="425"/>
      <c r="AK8" s="425"/>
      <c r="AL8" s="425"/>
      <c r="AM8" s="425"/>
      <c r="AN8" s="425"/>
      <c r="AO8" s="425"/>
      <c r="AP8" s="425"/>
      <c r="AQ8" s="425"/>
      <c r="AR8" s="425"/>
      <c r="AS8" s="425"/>
      <c r="AT8" s="425"/>
      <c r="AU8" s="425"/>
      <c r="AV8" s="425"/>
      <c r="AW8" s="425"/>
      <c r="AX8" s="425"/>
      <c r="AY8" s="425"/>
      <c r="AZ8" s="425"/>
      <c r="BA8" s="425"/>
      <c r="BB8" s="425"/>
      <c r="BC8" s="425"/>
      <c r="BD8" s="425"/>
      <c r="BE8" s="425"/>
      <c r="BF8" s="425"/>
      <c r="BG8" s="425"/>
      <c r="BH8" s="425"/>
      <c r="BI8" s="425"/>
      <c r="BJ8" s="425"/>
      <c r="BK8" s="425"/>
      <c r="BL8" s="425"/>
      <c r="BM8" s="425"/>
      <c r="BN8" s="425"/>
      <c r="BO8" s="425"/>
      <c r="BP8" s="425"/>
      <c r="BQ8" s="425"/>
      <c r="BR8" s="425"/>
      <c r="BS8" s="425"/>
      <c r="BT8" s="425"/>
      <c r="BU8" s="425"/>
      <c r="BV8" s="425"/>
      <c r="BW8" s="425"/>
      <c r="BX8" s="425"/>
      <c r="BY8" s="425"/>
      <c r="BZ8" s="425"/>
      <c r="CA8" s="425"/>
      <c r="CB8" s="425"/>
      <c r="CC8" s="425"/>
      <c r="CD8" s="425"/>
      <c r="CE8" s="425"/>
      <c r="CF8" s="425"/>
      <c r="CG8" s="425"/>
      <c r="CH8" s="425"/>
      <c r="CI8" s="425"/>
      <c r="CJ8" s="425"/>
      <c r="CK8" s="425"/>
      <c r="CL8" s="425"/>
      <c r="CM8" s="425"/>
      <c r="CN8" s="425"/>
      <c r="CO8" s="425"/>
      <c r="CP8" s="425"/>
      <c r="CQ8" s="425"/>
      <c r="CR8" s="425"/>
      <c r="CS8" s="425"/>
      <c r="CT8" s="425"/>
      <c r="CU8" s="425"/>
      <c r="CV8" s="425"/>
      <c r="CW8" s="425"/>
      <c r="CX8" s="425"/>
      <c r="CY8" s="425"/>
      <c r="CZ8" s="425"/>
      <c r="DA8" s="425"/>
      <c r="DB8" s="425"/>
      <c r="DC8" s="425"/>
      <c r="DD8" s="425"/>
      <c r="DE8" s="425"/>
      <c r="DF8" s="291"/>
      <c r="DG8" s="291"/>
      <c r="DH8" s="291"/>
      <c r="DI8" s="291"/>
      <c r="DJ8" s="291"/>
      <c r="DK8" s="291"/>
      <c r="DL8" s="291"/>
      <c r="DM8" s="291"/>
      <c r="DN8" s="291"/>
      <c r="DO8" s="291"/>
      <c r="DP8" s="291"/>
      <c r="DQ8" s="291"/>
      <c r="DR8" s="291"/>
      <c r="DS8" s="291"/>
      <c r="DT8" s="291"/>
      <c r="DU8" s="291"/>
      <c r="DV8" s="291"/>
      <c r="DW8" s="291"/>
    </row>
    <row r="9" spans="1:143" s="290" customFormat="1" ht="13.5" x14ac:dyDescent="0.15">
      <c r="A9" s="425"/>
      <c r="B9" s="425"/>
      <c r="C9" s="425"/>
      <c r="D9" s="425"/>
      <c r="E9" s="425"/>
      <c r="F9" s="425"/>
      <c r="G9" s="425"/>
      <c r="H9" s="425"/>
      <c r="I9" s="425"/>
      <c r="J9" s="425"/>
      <c r="K9" s="425"/>
      <c r="L9" s="425"/>
      <c r="M9" s="425"/>
      <c r="N9" s="425"/>
      <c r="O9" s="425"/>
      <c r="P9" s="425"/>
      <c r="Q9" s="425"/>
      <c r="R9" s="425"/>
      <c r="S9" s="425"/>
      <c r="T9" s="425"/>
      <c r="U9" s="425"/>
      <c r="V9" s="425"/>
      <c r="W9" s="425"/>
      <c r="X9" s="425"/>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5"/>
      <c r="BU9" s="425"/>
      <c r="BV9" s="425"/>
      <c r="BW9" s="425"/>
      <c r="BX9" s="425"/>
      <c r="BY9" s="425"/>
      <c r="BZ9" s="425"/>
      <c r="CA9" s="425"/>
      <c r="CB9" s="425"/>
      <c r="CC9" s="425"/>
      <c r="CD9" s="425"/>
      <c r="CE9" s="425"/>
      <c r="CF9" s="425"/>
      <c r="CG9" s="425"/>
      <c r="CH9" s="425"/>
      <c r="CI9" s="425"/>
      <c r="CJ9" s="425"/>
      <c r="CK9" s="425"/>
      <c r="CL9" s="425"/>
      <c r="CM9" s="425"/>
      <c r="CN9" s="425"/>
      <c r="CO9" s="425"/>
      <c r="CP9" s="425"/>
      <c r="CQ9" s="425"/>
      <c r="CR9" s="425"/>
      <c r="CS9" s="425"/>
      <c r="CT9" s="425"/>
      <c r="CU9" s="425"/>
      <c r="CV9" s="425"/>
      <c r="CW9" s="425"/>
      <c r="CX9" s="425"/>
      <c r="CY9" s="425"/>
      <c r="CZ9" s="425"/>
      <c r="DA9" s="425"/>
      <c r="DB9" s="425"/>
      <c r="DC9" s="425"/>
      <c r="DD9" s="425"/>
      <c r="DE9" s="425"/>
      <c r="DF9" s="291"/>
      <c r="DG9" s="291"/>
      <c r="DH9" s="291"/>
      <c r="DI9" s="291"/>
      <c r="DJ9" s="291"/>
      <c r="DK9" s="291"/>
      <c r="DL9" s="291"/>
      <c r="DM9" s="291"/>
      <c r="DN9" s="291"/>
      <c r="DO9" s="291"/>
      <c r="DP9" s="291"/>
      <c r="DQ9" s="291"/>
      <c r="DR9" s="291"/>
      <c r="DS9" s="291"/>
      <c r="DT9" s="291"/>
      <c r="DU9" s="291"/>
      <c r="DV9" s="291"/>
      <c r="DW9" s="291"/>
    </row>
    <row r="10" spans="1:143" s="290" customFormat="1" ht="13.5" x14ac:dyDescent="0.15">
      <c r="A10" s="425"/>
      <c r="B10" s="425"/>
      <c r="C10" s="425"/>
      <c r="D10" s="425"/>
      <c r="E10" s="425"/>
      <c r="F10" s="425"/>
      <c r="G10" s="425"/>
      <c r="H10" s="425"/>
      <c r="I10" s="425"/>
      <c r="J10" s="425"/>
      <c r="K10" s="425"/>
      <c r="L10" s="425"/>
      <c r="M10" s="425"/>
      <c r="N10" s="425"/>
      <c r="O10" s="425"/>
      <c r="P10" s="425"/>
      <c r="Q10" s="425"/>
      <c r="R10" s="425"/>
      <c r="S10" s="425"/>
      <c r="T10" s="425"/>
      <c r="U10" s="425"/>
      <c r="V10" s="425"/>
      <c r="W10" s="425"/>
      <c r="X10" s="425"/>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5"/>
      <c r="BW10" s="425"/>
      <c r="BX10" s="425"/>
      <c r="BY10" s="425"/>
      <c r="BZ10" s="425"/>
      <c r="CA10" s="425"/>
      <c r="CB10" s="425"/>
      <c r="CC10" s="425"/>
      <c r="CD10" s="425"/>
      <c r="CE10" s="425"/>
      <c r="CF10" s="425"/>
      <c r="CG10" s="425"/>
      <c r="CH10" s="425"/>
      <c r="CI10" s="425"/>
      <c r="CJ10" s="425"/>
      <c r="CK10" s="425"/>
      <c r="CL10" s="425"/>
      <c r="CM10" s="425"/>
      <c r="CN10" s="425"/>
      <c r="CO10" s="425"/>
      <c r="CP10" s="425"/>
      <c r="CQ10" s="425"/>
      <c r="CR10" s="425"/>
      <c r="CS10" s="425"/>
      <c r="CT10" s="425"/>
      <c r="CU10" s="425"/>
      <c r="CV10" s="425"/>
      <c r="CW10" s="425"/>
      <c r="CX10" s="425"/>
      <c r="CY10" s="425"/>
      <c r="CZ10" s="425"/>
      <c r="DA10" s="425"/>
      <c r="DB10" s="425"/>
      <c r="DC10" s="425"/>
      <c r="DD10" s="425"/>
      <c r="DE10" s="425"/>
      <c r="DF10" s="291"/>
      <c r="DG10" s="291"/>
      <c r="DH10" s="291"/>
      <c r="DI10" s="291"/>
      <c r="DJ10" s="291"/>
      <c r="DK10" s="291"/>
      <c r="DL10" s="291"/>
      <c r="DM10" s="291"/>
      <c r="DN10" s="291"/>
      <c r="DO10" s="291"/>
      <c r="DP10" s="291"/>
      <c r="DQ10" s="291"/>
      <c r="DR10" s="291"/>
      <c r="DS10" s="291"/>
      <c r="DT10" s="291"/>
      <c r="DU10" s="291"/>
      <c r="DV10" s="291"/>
      <c r="DW10" s="291"/>
      <c r="EM10" s="290" t="s">
        <v>620</v>
      </c>
    </row>
    <row r="11" spans="1:143" s="290" customFormat="1" ht="13.5" x14ac:dyDescent="0.15">
      <c r="A11" s="425"/>
      <c r="B11" s="425"/>
      <c r="C11" s="425"/>
      <c r="D11" s="425"/>
      <c r="E11" s="425"/>
      <c r="F11" s="425"/>
      <c r="G11" s="425"/>
      <c r="H11" s="425"/>
      <c r="I11" s="425"/>
      <c r="J11" s="425"/>
      <c r="K11" s="425"/>
      <c r="L11" s="425"/>
      <c r="M11" s="425"/>
      <c r="N11" s="425"/>
      <c r="O11" s="425"/>
      <c r="P11" s="425"/>
      <c r="Q11" s="425"/>
      <c r="R11" s="425"/>
      <c r="S11" s="425"/>
      <c r="T11" s="425"/>
      <c r="U11" s="425"/>
      <c r="V11" s="425"/>
      <c r="W11" s="425"/>
      <c r="X11" s="425"/>
      <c r="Y11" s="425"/>
      <c r="Z11" s="425"/>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5"/>
      <c r="BW11" s="425"/>
      <c r="BX11" s="425"/>
      <c r="BY11" s="425"/>
      <c r="BZ11" s="425"/>
      <c r="CA11" s="425"/>
      <c r="CB11" s="425"/>
      <c r="CC11" s="425"/>
      <c r="CD11" s="425"/>
      <c r="CE11" s="425"/>
      <c r="CF11" s="425"/>
      <c r="CG11" s="425"/>
      <c r="CH11" s="425"/>
      <c r="CI11" s="425"/>
      <c r="CJ11" s="425"/>
      <c r="CK11" s="425"/>
      <c r="CL11" s="425"/>
      <c r="CM11" s="425"/>
      <c r="CN11" s="425"/>
      <c r="CO11" s="425"/>
      <c r="CP11" s="425"/>
      <c r="CQ11" s="425"/>
      <c r="CR11" s="425"/>
      <c r="CS11" s="425"/>
      <c r="CT11" s="425"/>
      <c r="CU11" s="425"/>
      <c r="CV11" s="425"/>
      <c r="CW11" s="425"/>
      <c r="CX11" s="425"/>
      <c r="CY11" s="425"/>
      <c r="CZ11" s="425"/>
      <c r="DA11" s="425"/>
      <c r="DB11" s="425"/>
      <c r="DC11" s="425"/>
      <c r="DD11" s="425"/>
      <c r="DE11" s="425"/>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5" x14ac:dyDescent="0.15">
      <c r="A12" s="425"/>
      <c r="B12" s="425"/>
      <c r="C12" s="425"/>
      <c r="D12" s="425"/>
      <c r="E12" s="425"/>
      <c r="F12" s="425"/>
      <c r="G12" s="425"/>
      <c r="H12" s="425"/>
      <c r="I12" s="425"/>
      <c r="J12" s="425"/>
      <c r="K12" s="425"/>
      <c r="L12" s="425"/>
      <c r="M12" s="425"/>
      <c r="N12" s="425"/>
      <c r="O12" s="425"/>
      <c r="P12" s="425"/>
      <c r="Q12" s="425"/>
      <c r="R12" s="425"/>
      <c r="S12" s="425"/>
      <c r="T12" s="425"/>
      <c r="U12" s="425"/>
      <c r="V12" s="425"/>
      <c r="W12" s="425"/>
      <c r="X12" s="425"/>
      <c r="Y12" s="425"/>
      <c r="Z12" s="425"/>
      <c r="AA12" s="425"/>
      <c r="AB12" s="425"/>
      <c r="AC12" s="425"/>
      <c r="AD12" s="425"/>
      <c r="AE12" s="425"/>
      <c r="AF12" s="425"/>
      <c r="AG12" s="425"/>
      <c r="AH12" s="425"/>
      <c r="AI12" s="425"/>
      <c r="AJ12" s="425"/>
      <c r="AK12" s="425"/>
      <c r="AL12" s="425"/>
      <c r="AM12" s="425"/>
      <c r="AN12" s="425"/>
      <c r="AO12" s="425"/>
      <c r="AP12" s="425"/>
      <c r="AQ12" s="425"/>
      <c r="AR12" s="425"/>
      <c r="AS12" s="425"/>
      <c r="AT12" s="425"/>
      <c r="AU12" s="425"/>
      <c r="AV12" s="425"/>
      <c r="AW12" s="425"/>
      <c r="AX12" s="425"/>
      <c r="AY12" s="425"/>
      <c r="AZ12" s="425"/>
      <c r="BA12" s="425"/>
      <c r="BB12" s="425"/>
      <c r="BC12" s="425"/>
      <c r="BD12" s="425"/>
      <c r="BE12" s="425"/>
      <c r="BF12" s="425"/>
      <c r="BG12" s="425"/>
      <c r="BH12" s="425"/>
      <c r="BI12" s="425"/>
      <c r="BJ12" s="425"/>
      <c r="BK12" s="425"/>
      <c r="BL12" s="425"/>
      <c r="BM12" s="425"/>
      <c r="BN12" s="425"/>
      <c r="BO12" s="425"/>
      <c r="BP12" s="425"/>
      <c r="BQ12" s="425"/>
      <c r="BR12" s="425"/>
      <c r="BS12" s="425"/>
      <c r="BT12" s="425"/>
      <c r="BU12" s="425"/>
      <c r="BV12" s="425"/>
      <c r="BW12" s="425"/>
      <c r="BX12" s="425"/>
      <c r="BY12" s="425"/>
      <c r="BZ12" s="425"/>
      <c r="CA12" s="425"/>
      <c r="CB12" s="425"/>
      <c r="CC12" s="425"/>
      <c r="CD12" s="425"/>
      <c r="CE12" s="425"/>
      <c r="CF12" s="425"/>
      <c r="CG12" s="425"/>
      <c r="CH12" s="425"/>
      <c r="CI12" s="425"/>
      <c r="CJ12" s="425"/>
      <c r="CK12" s="425"/>
      <c r="CL12" s="425"/>
      <c r="CM12" s="425"/>
      <c r="CN12" s="425"/>
      <c r="CO12" s="425"/>
      <c r="CP12" s="425"/>
      <c r="CQ12" s="425"/>
      <c r="CR12" s="425"/>
      <c r="CS12" s="425"/>
      <c r="CT12" s="425"/>
      <c r="CU12" s="425"/>
      <c r="CV12" s="425"/>
      <c r="CW12" s="425"/>
      <c r="CX12" s="425"/>
      <c r="CY12" s="425"/>
      <c r="CZ12" s="425"/>
      <c r="DA12" s="425"/>
      <c r="DB12" s="425"/>
      <c r="DC12" s="425"/>
      <c r="DD12" s="425"/>
      <c r="DE12" s="425"/>
      <c r="DF12" s="291"/>
      <c r="DG12" s="291"/>
      <c r="DH12" s="291"/>
      <c r="DI12" s="291"/>
      <c r="DJ12" s="291"/>
      <c r="DK12" s="291"/>
      <c r="DL12" s="291"/>
      <c r="DM12" s="291"/>
      <c r="DN12" s="291"/>
      <c r="DO12" s="291"/>
      <c r="DP12" s="291"/>
      <c r="DQ12" s="291"/>
      <c r="DR12" s="291"/>
      <c r="DS12" s="291"/>
      <c r="DT12" s="291"/>
      <c r="DU12" s="291"/>
      <c r="DV12" s="291"/>
      <c r="DW12" s="291"/>
      <c r="EM12" s="290" t="s">
        <v>620</v>
      </c>
    </row>
    <row r="13" spans="1:143" s="290" customFormat="1" ht="13.5" x14ac:dyDescent="0.15">
      <c r="A13" s="425"/>
      <c r="B13" s="425"/>
      <c r="C13" s="425"/>
      <c r="D13" s="425"/>
      <c r="E13" s="425"/>
      <c r="F13" s="425"/>
      <c r="G13" s="425"/>
      <c r="H13" s="425"/>
      <c r="I13" s="425"/>
      <c r="J13" s="425"/>
      <c r="K13" s="425"/>
      <c r="L13" s="425"/>
      <c r="M13" s="425"/>
      <c r="N13" s="425"/>
      <c r="O13" s="425"/>
      <c r="P13" s="425"/>
      <c r="Q13" s="425"/>
      <c r="R13" s="425"/>
      <c r="S13" s="425"/>
      <c r="T13" s="425"/>
      <c r="U13" s="425"/>
      <c r="V13" s="425"/>
      <c r="W13" s="425"/>
      <c r="X13" s="425"/>
      <c r="Y13" s="425"/>
      <c r="Z13" s="425"/>
      <c r="AA13" s="425"/>
      <c r="AB13" s="425"/>
      <c r="AC13" s="425"/>
      <c r="AD13" s="425"/>
      <c r="AE13" s="425"/>
      <c r="AF13" s="425"/>
      <c r="AG13" s="425"/>
      <c r="AH13" s="425"/>
      <c r="AI13" s="425"/>
      <c r="AJ13" s="425"/>
      <c r="AK13" s="425"/>
      <c r="AL13" s="425"/>
      <c r="AM13" s="425"/>
      <c r="AN13" s="425"/>
      <c r="AO13" s="425"/>
      <c r="AP13" s="425"/>
      <c r="AQ13" s="425"/>
      <c r="AR13" s="425"/>
      <c r="AS13" s="425"/>
      <c r="AT13" s="425"/>
      <c r="AU13" s="425"/>
      <c r="AV13" s="425"/>
      <c r="AW13" s="425"/>
      <c r="AX13" s="425"/>
      <c r="AY13" s="425"/>
      <c r="AZ13" s="425"/>
      <c r="BA13" s="425"/>
      <c r="BB13" s="425"/>
      <c r="BC13" s="425"/>
      <c r="BD13" s="425"/>
      <c r="BE13" s="425"/>
      <c r="BF13" s="425"/>
      <c r="BG13" s="425"/>
      <c r="BH13" s="425"/>
      <c r="BI13" s="425"/>
      <c r="BJ13" s="425"/>
      <c r="BK13" s="425"/>
      <c r="BL13" s="425"/>
      <c r="BM13" s="425"/>
      <c r="BN13" s="425"/>
      <c r="BO13" s="425"/>
      <c r="BP13" s="425"/>
      <c r="BQ13" s="425"/>
      <c r="BR13" s="425"/>
      <c r="BS13" s="425"/>
      <c r="BT13" s="425"/>
      <c r="BU13" s="425"/>
      <c r="BV13" s="425"/>
      <c r="BW13" s="425"/>
      <c r="BX13" s="425"/>
      <c r="BY13" s="425"/>
      <c r="BZ13" s="425"/>
      <c r="CA13" s="425"/>
      <c r="CB13" s="425"/>
      <c r="CC13" s="425"/>
      <c r="CD13" s="425"/>
      <c r="CE13" s="425"/>
      <c r="CF13" s="425"/>
      <c r="CG13" s="425"/>
      <c r="CH13" s="425"/>
      <c r="CI13" s="425"/>
      <c r="CJ13" s="425"/>
      <c r="CK13" s="425"/>
      <c r="CL13" s="425"/>
      <c r="CM13" s="425"/>
      <c r="CN13" s="425"/>
      <c r="CO13" s="425"/>
      <c r="CP13" s="425"/>
      <c r="CQ13" s="425"/>
      <c r="CR13" s="425"/>
      <c r="CS13" s="425"/>
      <c r="CT13" s="425"/>
      <c r="CU13" s="425"/>
      <c r="CV13" s="425"/>
      <c r="CW13" s="425"/>
      <c r="CX13" s="425"/>
      <c r="CY13" s="425"/>
      <c r="CZ13" s="425"/>
      <c r="DA13" s="425"/>
      <c r="DB13" s="425"/>
      <c r="DC13" s="425"/>
      <c r="DD13" s="425"/>
      <c r="DE13" s="425"/>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5" x14ac:dyDescent="0.15">
      <c r="A14" s="425"/>
      <c r="B14" s="425"/>
      <c r="C14" s="425"/>
      <c r="D14" s="425"/>
      <c r="E14" s="425"/>
      <c r="F14" s="425"/>
      <c r="G14" s="425"/>
      <c r="H14" s="425"/>
      <c r="I14" s="425"/>
      <c r="J14" s="425"/>
      <c r="K14" s="425"/>
      <c r="L14" s="425"/>
      <c r="M14" s="425"/>
      <c r="N14" s="425"/>
      <c r="O14" s="425"/>
      <c r="P14" s="425"/>
      <c r="Q14" s="425"/>
      <c r="R14" s="425"/>
      <c r="S14" s="425"/>
      <c r="T14" s="425"/>
      <c r="U14" s="425"/>
      <c r="V14" s="425"/>
      <c r="W14" s="425"/>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5"/>
      <c r="BT14" s="425"/>
      <c r="BU14" s="425"/>
      <c r="BV14" s="425"/>
      <c r="BW14" s="425"/>
      <c r="BX14" s="425"/>
      <c r="BY14" s="425"/>
      <c r="BZ14" s="425"/>
      <c r="CA14" s="425"/>
      <c r="CB14" s="425"/>
      <c r="CC14" s="425"/>
      <c r="CD14" s="425"/>
      <c r="CE14" s="425"/>
      <c r="CF14" s="425"/>
      <c r="CG14" s="425"/>
      <c r="CH14" s="425"/>
      <c r="CI14" s="425"/>
      <c r="CJ14" s="425"/>
      <c r="CK14" s="425"/>
      <c r="CL14" s="425"/>
      <c r="CM14" s="425"/>
      <c r="CN14" s="425"/>
      <c r="CO14" s="425"/>
      <c r="CP14" s="425"/>
      <c r="CQ14" s="425"/>
      <c r="CR14" s="425"/>
      <c r="CS14" s="425"/>
      <c r="CT14" s="425"/>
      <c r="CU14" s="425"/>
      <c r="CV14" s="425"/>
      <c r="CW14" s="425"/>
      <c r="CX14" s="425"/>
      <c r="CY14" s="425"/>
      <c r="CZ14" s="425"/>
      <c r="DA14" s="425"/>
      <c r="DB14" s="425"/>
      <c r="DC14" s="425"/>
      <c r="DD14" s="425"/>
      <c r="DE14" s="425"/>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5" x14ac:dyDescent="0.15">
      <c r="A15" s="390"/>
      <c r="B15" s="425"/>
      <c r="C15" s="425"/>
      <c r="D15" s="425"/>
      <c r="E15" s="425"/>
      <c r="F15" s="425"/>
      <c r="G15" s="425"/>
      <c r="H15" s="425"/>
      <c r="I15" s="425"/>
      <c r="J15" s="425"/>
      <c r="K15" s="425"/>
      <c r="L15" s="425"/>
      <c r="M15" s="425"/>
      <c r="N15" s="425"/>
      <c r="O15" s="425"/>
      <c r="P15" s="425"/>
      <c r="Q15" s="425"/>
      <c r="R15" s="425"/>
      <c r="S15" s="425"/>
      <c r="T15" s="425"/>
      <c r="U15" s="425"/>
      <c r="V15" s="425"/>
      <c r="W15" s="425"/>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5"/>
      <c r="BT15" s="425"/>
      <c r="BU15" s="425"/>
      <c r="BV15" s="425"/>
      <c r="BW15" s="425"/>
      <c r="BX15" s="425"/>
      <c r="BY15" s="425"/>
      <c r="BZ15" s="425"/>
      <c r="CA15" s="425"/>
      <c r="CB15" s="425"/>
      <c r="CC15" s="425"/>
      <c r="CD15" s="425"/>
      <c r="CE15" s="425"/>
      <c r="CF15" s="425"/>
      <c r="CG15" s="425"/>
      <c r="CH15" s="425"/>
      <c r="CI15" s="425"/>
      <c r="CJ15" s="425"/>
      <c r="CK15" s="425"/>
      <c r="CL15" s="425"/>
      <c r="CM15" s="425"/>
      <c r="CN15" s="425"/>
      <c r="CO15" s="425"/>
      <c r="CP15" s="425"/>
      <c r="CQ15" s="425"/>
      <c r="CR15" s="425"/>
      <c r="CS15" s="425"/>
      <c r="CT15" s="425"/>
      <c r="CU15" s="425"/>
      <c r="CV15" s="425"/>
      <c r="CW15" s="425"/>
      <c r="CX15" s="425"/>
      <c r="CY15" s="425"/>
      <c r="CZ15" s="425"/>
      <c r="DA15" s="425"/>
      <c r="DB15" s="425"/>
      <c r="DC15" s="425"/>
      <c r="DD15" s="425"/>
      <c r="DE15" s="425"/>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5" x14ac:dyDescent="0.15">
      <c r="A16" s="390"/>
      <c r="B16" s="425"/>
      <c r="C16" s="425"/>
      <c r="D16" s="425"/>
      <c r="E16" s="425"/>
      <c r="F16" s="425"/>
      <c r="G16" s="425"/>
      <c r="H16" s="425"/>
      <c r="I16" s="425"/>
      <c r="J16" s="425"/>
      <c r="K16" s="425"/>
      <c r="L16" s="425"/>
      <c r="M16" s="425"/>
      <c r="N16" s="425"/>
      <c r="O16" s="425"/>
      <c r="P16" s="425"/>
      <c r="Q16" s="425"/>
      <c r="R16" s="425"/>
      <c r="S16" s="425"/>
      <c r="T16" s="425"/>
      <c r="U16" s="425"/>
      <c r="V16" s="425"/>
      <c r="W16" s="425"/>
      <c r="X16" s="425"/>
      <c r="Y16" s="425"/>
      <c r="Z16" s="425"/>
      <c r="AA16" s="425"/>
      <c r="AB16" s="425"/>
      <c r="AC16" s="425"/>
      <c r="AD16" s="425"/>
      <c r="AE16" s="425"/>
      <c r="AF16" s="425"/>
      <c r="AG16" s="425"/>
      <c r="AH16" s="425"/>
      <c r="AI16" s="425"/>
      <c r="AJ16" s="425"/>
      <c r="AK16" s="425"/>
      <c r="AL16" s="425"/>
      <c r="AM16" s="425"/>
      <c r="AN16" s="425"/>
      <c r="AO16" s="425"/>
      <c r="AP16" s="425"/>
      <c r="AQ16" s="425"/>
      <c r="AR16" s="425"/>
      <c r="AS16" s="425"/>
      <c r="AT16" s="425"/>
      <c r="AU16" s="425"/>
      <c r="AV16" s="425"/>
      <c r="AW16" s="425"/>
      <c r="AX16" s="425"/>
      <c r="AY16" s="425"/>
      <c r="AZ16" s="425"/>
      <c r="BA16" s="425"/>
      <c r="BB16" s="425"/>
      <c r="BC16" s="425"/>
      <c r="BD16" s="425"/>
      <c r="BE16" s="425"/>
      <c r="BF16" s="425"/>
      <c r="BG16" s="425"/>
      <c r="BH16" s="425"/>
      <c r="BI16" s="425"/>
      <c r="BJ16" s="425"/>
      <c r="BK16" s="425"/>
      <c r="BL16" s="425"/>
      <c r="BM16" s="425"/>
      <c r="BN16" s="425"/>
      <c r="BO16" s="425"/>
      <c r="BP16" s="425"/>
      <c r="BQ16" s="425"/>
      <c r="BR16" s="425"/>
      <c r="BS16" s="425"/>
      <c r="BT16" s="425"/>
      <c r="BU16" s="425"/>
      <c r="BV16" s="425"/>
      <c r="BW16" s="425"/>
      <c r="BX16" s="425"/>
      <c r="BY16" s="425"/>
      <c r="BZ16" s="425"/>
      <c r="CA16" s="425"/>
      <c r="CB16" s="425"/>
      <c r="CC16" s="425"/>
      <c r="CD16" s="425"/>
      <c r="CE16" s="425"/>
      <c r="CF16" s="425"/>
      <c r="CG16" s="425"/>
      <c r="CH16" s="425"/>
      <c r="CI16" s="425"/>
      <c r="CJ16" s="425"/>
      <c r="CK16" s="425"/>
      <c r="CL16" s="425"/>
      <c r="CM16" s="425"/>
      <c r="CN16" s="425"/>
      <c r="CO16" s="425"/>
      <c r="CP16" s="425"/>
      <c r="CQ16" s="425"/>
      <c r="CR16" s="425"/>
      <c r="CS16" s="425"/>
      <c r="CT16" s="425"/>
      <c r="CU16" s="425"/>
      <c r="CV16" s="425"/>
      <c r="CW16" s="425"/>
      <c r="CX16" s="425"/>
      <c r="CY16" s="425"/>
      <c r="CZ16" s="425"/>
      <c r="DA16" s="425"/>
      <c r="DB16" s="425"/>
      <c r="DC16" s="425"/>
      <c r="DD16" s="425"/>
      <c r="DE16" s="425"/>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5" x14ac:dyDescent="0.15">
      <c r="A17" s="390"/>
      <c r="B17" s="425"/>
      <c r="C17" s="425"/>
      <c r="D17" s="425"/>
      <c r="E17" s="425"/>
      <c r="F17" s="425"/>
      <c r="G17" s="425"/>
      <c r="H17" s="425"/>
      <c r="I17" s="425"/>
      <c r="J17" s="425"/>
      <c r="K17" s="425"/>
      <c r="L17" s="425"/>
      <c r="M17" s="425"/>
      <c r="N17" s="425"/>
      <c r="O17" s="425"/>
      <c r="P17" s="425"/>
      <c r="Q17" s="425"/>
      <c r="R17" s="425"/>
      <c r="S17" s="425"/>
      <c r="T17" s="425"/>
      <c r="U17" s="425"/>
      <c r="V17" s="425"/>
      <c r="W17" s="425"/>
      <c r="X17" s="425"/>
      <c r="Y17" s="425"/>
      <c r="Z17" s="425"/>
      <c r="AA17" s="425"/>
      <c r="AB17" s="425"/>
      <c r="AC17" s="425"/>
      <c r="AD17" s="425"/>
      <c r="AE17" s="425"/>
      <c r="AF17" s="425"/>
      <c r="AG17" s="425"/>
      <c r="AH17" s="425"/>
      <c r="AI17" s="425"/>
      <c r="AJ17" s="425"/>
      <c r="AK17" s="425"/>
      <c r="AL17" s="425"/>
      <c r="AM17" s="425"/>
      <c r="AN17" s="425"/>
      <c r="AO17" s="425"/>
      <c r="AP17" s="425"/>
      <c r="AQ17" s="425"/>
      <c r="AR17" s="425"/>
      <c r="AS17" s="425"/>
      <c r="AT17" s="425"/>
      <c r="AU17" s="425"/>
      <c r="AV17" s="425"/>
      <c r="AW17" s="425"/>
      <c r="AX17" s="425"/>
      <c r="AY17" s="425"/>
      <c r="AZ17" s="425"/>
      <c r="BA17" s="425"/>
      <c r="BB17" s="425"/>
      <c r="BC17" s="425"/>
      <c r="BD17" s="425"/>
      <c r="BE17" s="425"/>
      <c r="BF17" s="425"/>
      <c r="BG17" s="425"/>
      <c r="BH17" s="425"/>
      <c r="BI17" s="425"/>
      <c r="BJ17" s="425"/>
      <c r="BK17" s="425"/>
      <c r="BL17" s="425"/>
      <c r="BM17" s="425"/>
      <c r="BN17" s="425"/>
      <c r="BO17" s="425"/>
      <c r="BP17" s="425"/>
      <c r="BQ17" s="425"/>
      <c r="BR17" s="425"/>
      <c r="BS17" s="425"/>
      <c r="BT17" s="425"/>
      <c r="BU17" s="425"/>
      <c r="BV17" s="425"/>
      <c r="BW17" s="425"/>
      <c r="BX17" s="425"/>
      <c r="BY17" s="425"/>
      <c r="BZ17" s="425"/>
      <c r="CA17" s="425"/>
      <c r="CB17" s="425"/>
      <c r="CC17" s="425"/>
      <c r="CD17" s="425"/>
      <c r="CE17" s="425"/>
      <c r="CF17" s="425"/>
      <c r="CG17" s="425"/>
      <c r="CH17" s="425"/>
      <c r="CI17" s="425"/>
      <c r="CJ17" s="425"/>
      <c r="CK17" s="425"/>
      <c r="CL17" s="425"/>
      <c r="CM17" s="425"/>
      <c r="CN17" s="425"/>
      <c r="CO17" s="425"/>
      <c r="CP17" s="425"/>
      <c r="CQ17" s="425"/>
      <c r="CR17" s="425"/>
      <c r="CS17" s="425"/>
      <c r="CT17" s="425"/>
      <c r="CU17" s="425"/>
      <c r="CV17" s="425"/>
      <c r="CW17" s="425"/>
      <c r="CX17" s="425"/>
      <c r="CY17" s="425"/>
      <c r="CZ17" s="425"/>
      <c r="DA17" s="425"/>
      <c r="DB17" s="425"/>
      <c r="DC17" s="425"/>
      <c r="DD17" s="425"/>
      <c r="DE17" s="425"/>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5" x14ac:dyDescent="0.15">
      <c r="A18" s="390"/>
      <c r="B18" s="425"/>
      <c r="C18" s="425"/>
      <c r="D18" s="425"/>
      <c r="E18" s="425"/>
      <c r="F18" s="425"/>
      <c r="G18" s="425"/>
      <c r="H18" s="425"/>
      <c r="I18" s="425"/>
      <c r="J18" s="425"/>
      <c r="K18" s="425"/>
      <c r="L18" s="425"/>
      <c r="M18" s="425"/>
      <c r="N18" s="425"/>
      <c r="O18" s="425"/>
      <c r="P18" s="425"/>
      <c r="Q18" s="425"/>
      <c r="R18" s="425"/>
      <c r="S18" s="425"/>
      <c r="T18" s="425"/>
      <c r="U18" s="425"/>
      <c r="V18" s="425"/>
      <c r="W18" s="425"/>
      <c r="X18" s="425"/>
      <c r="Y18" s="425"/>
      <c r="Z18" s="425"/>
      <c r="AA18" s="425"/>
      <c r="AB18" s="425"/>
      <c r="AC18" s="425"/>
      <c r="AD18" s="425"/>
      <c r="AE18" s="425"/>
      <c r="AF18" s="425"/>
      <c r="AG18" s="425"/>
      <c r="AH18" s="425"/>
      <c r="AI18" s="425"/>
      <c r="AJ18" s="425"/>
      <c r="AK18" s="425"/>
      <c r="AL18" s="425"/>
      <c r="AM18" s="425"/>
      <c r="AN18" s="425"/>
      <c r="AO18" s="425"/>
      <c r="AP18" s="425"/>
      <c r="AQ18" s="425"/>
      <c r="AR18" s="425"/>
      <c r="AS18" s="425"/>
      <c r="AT18" s="425"/>
      <c r="AU18" s="425"/>
      <c r="AV18" s="425"/>
      <c r="AW18" s="425"/>
      <c r="AX18" s="425"/>
      <c r="AY18" s="425"/>
      <c r="AZ18" s="425"/>
      <c r="BA18" s="425"/>
      <c r="BB18" s="425"/>
      <c r="BC18" s="425"/>
      <c r="BD18" s="425"/>
      <c r="BE18" s="425"/>
      <c r="BF18" s="425"/>
      <c r="BG18" s="425"/>
      <c r="BH18" s="425"/>
      <c r="BI18" s="425"/>
      <c r="BJ18" s="425"/>
      <c r="BK18" s="425"/>
      <c r="BL18" s="425"/>
      <c r="BM18" s="425"/>
      <c r="BN18" s="425"/>
      <c r="BO18" s="425"/>
      <c r="BP18" s="425"/>
      <c r="BQ18" s="425"/>
      <c r="BR18" s="425"/>
      <c r="BS18" s="425"/>
      <c r="BT18" s="425"/>
      <c r="BU18" s="425"/>
      <c r="BV18" s="425"/>
      <c r="BW18" s="425"/>
      <c r="BX18" s="425"/>
      <c r="BY18" s="425"/>
      <c r="BZ18" s="425"/>
      <c r="CA18" s="425"/>
      <c r="CB18" s="425"/>
      <c r="CC18" s="425"/>
      <c r="CD18" s="425"/>
      <c r="CE18" s="425"/>
      <c r="CF18" s="425"/>
      <c r="CG18" s="425"/>
      <c r="CH18" s="425"/>
      <c r="CI18" s="425"/>
      <c r="CJ18" s="425"/>
      <c r="CK18" s="425"/>
      <c r="CL18" s="425"/>
      <c r="CM18" s="425"/>
      <c r="CN18" s="425"/>
      <c r="CO18" s="425"/>
      <c r="CP18" s="425"/>
      <c r="CQ18" s="425"/>
      <c r="CR18" s="425"/>
      <c r="CS18" s="425"/>
      <c r="CT18" s="425"/>
      <c r="CU18" s="425"/>
      <c r="CV18" s="425"/>
      <c r="CW18" s="425"/>
      <c r="CX18" s="425"/>
      <c r="CY18" s="425"/>
      <c r="CZ18" s="425"/>
      <c r="DA18" s="425"/>
      <c r="DB18" s="425"/>
      <c r="DC18" s="425"/>
      <c r="DD18" s="425"/>
      <c r="DE18" s="425"/>
      <c r="DF18" s="291"/>
      <c r="DG18" s="291"/>
      <c r="DH18" s="291"/>
      <c r="DI18" s="291"/>
      <c r="DJ18" s="291"/>
      <c r="DK18" s="291"/>
      <c r="DL18" s="291"/>
      <c r="DM18" s="291"/>
      <c r="DN18" s="291"/>
      <c r="DO18" s="291"/>
      <c r="DP18" s="291"/>
      <c r="DQ18" s="291"/>
      <c r="DR18" s="291"/>
      <c r="DS18" s="291"/>
      <c r="DT18" s="291"/>
      <c r="DU18" s="291"/>
      <c r="DV18" s="291"/>
      <c r="DW18" s="291"/>
    </row>
    <row r="19" spans="1:351" ht="13.5" x14ac:dyDescent="0.15">
      <c r="DD19" s="390"/>
      <c r="DE19" s="390"/>
    </row>
    <row r="20" spans="1:351" ht="13.5" x14ac:dyDescent="0.15">
      <c r="DD20" s="390"/>
      <c r="DE20" s="390"/>
    </row>
    <row r="21" spans="1:351" ht="17.25" x14ac:dyDescent="0.15">
      <c r="B21" s="424"/>
      <c r="C21" s="420"/>
      <c r="D21" s="420"/>
      <c r="E21" s="420"/>
      <c r="F21" s="420"/>
      <c r="G21" s="420"/>
      <c r="H21" s="420"/>
      <c r="I21" s="420"/>
      <c r="J21" s="420"/>
      <c r="K21" s="420"/>
      <c r="L21" s="420"/>
      <c r="M21" s="420"/>
      <c r="N21" s="423"/>
      <c r="O21" s="420"/>
      <c r="P21" s="420"/>
      <c r="Q21" s="420"/>
      <c r="R21" s="420"/>
      <c r="S21" s="420"/>
      <c r="T21" s="420"/>
      <c r="U21" s="420"/>
      <c r="V21" s="420"/>
      <c r="W21" s="420"/>
      <c r="X21" s="420"/>
      <c r="Y21" s="420"/>
      <c r="Z21" s="420"/>
      <c r="AA21" s="420"/>
      <c r="AB21" s="420"/>
      <c r="AC21" s="420"/>
      <c r="AD21" s="420"/>
      <c r="AE21" s="420"/>
      <c r="AF21" s="420"/>
      <c r="AG21" s="420"/>
      <c r="AH21" s="420"/>
      <c r="AI21" s="420"/>
      <c r="AJ21" s="420"/>
      <c r="AK21" s="420"/>
      <c r="AL21" s="420"/>
      <c r="AM21" s="420"/>
      <c r="AN21" s="420"/>
      <c r="AO21" s="420"/>
      <c r="AP21" s="420"/>
      <c r="AQ21" s="420"/>
      <c r="AR21" s="420"/>
      <c r="AS21" s="420"/>
      <c r="AT21" s="423"/>
      <c r="AU21" s="420"/>
      <c r="AV21" s="420"/>
      <c r="AW21" s="420"/>
      <c r="AX21" s="420"/>
      <c r="AY21" s="420"/>
      <c r="AZ21" s="420"/>
      <c r="BA21" s="420"/>
      <c r="BB21" s="420"/>
      <c r="BC21" s="420"/>
      <c r="BD21" s="420"/>
      <c r="BE21" s="420"/>
      <c r="BF21" s="423"/>
      <c r="BG21" s="420"/>
      <c r="BH21" s="420"/>
      <c r="BI21" s="420"/>
      <c r="BJ21" s="420"/>
      <c r="BK21" s="420"/>
      <c r="BL21" s="420"/>
      <c r="BM21" s="420"/>
      <c r="BN21" s="420"/>
      <c r="BO21" s="420"/>
      <c r="BP21" s="420"/>
      <c r="BQ21" s="420"/>
      <c r="BR21" s="423"/>
      <c r="BS21" s="420"/>
      <c r="BT21" s="420"/>
      <c r="BU21" s="420"/>
      <c r="BV21" s="420"/>
      <c r="BW21" s="420"/>
      <c r="BX21" s="420"/>
      <c r="BY21" s="420"/>
      <c r="BZ21" s="420"/>
      <c r="CA21" s="420"/>
      <c r="CB21" s="420"/>
      <c r="CC21" s="420"/>
      <c r="CD21" s="423"/>
      <c r="CE21" s="420"/>
      <c r="CF21" s="420"/>
      <c r="CG21" s="420"/>
      <c r="CH21" s="420"/>
      <c r="CI21" s="420"/>
      <c r="CJ21" s="420"/>
      <c r="CK21" s="420"/>
      <c r="CL21" s="420"/>
      <c r="CM21" s="420"/>
      <c r="CN21" s="420"/>
      <c r="CO21" s="420"/>
      <c r="CP21" s="423"/>
      <c r="CQ21" s="420"/>
      <c r="CR21" s="420"/>
      <c r="CS21" s="420"/>
      <c r="CT21" s="420"/>
      <c r="CU21" s="420"/>
      <c r="CV21" s="420"/>
      <c r="CW21" s="420"/>
      <c r="CX21" s="420"/>
      <c r="CY21" s="420"/>
      <c r="CZ21" s="420"/>
      <c r="DA21" s="420"/>
      <c r="DB21" s="423"/>
      <c r="DC21" s="420"/>
      <c r="DD21" s="419"/>
      <c r="DE21" s="390"/>
      <c r="MM21" s="422"/>
    </row>
    <row r="22" spans="1:351" ht="17.25" x14ac:dyDescent="0.15">
      <c r="B22" s="391"/>
      <c r="MM22" s="422"/>
    </row>
    <row r="23" spans="1:351" ht="13.5" x14ac:dyDescent="0.15">
      <c r="B23" s="391"/>
    </row>
    <row r="24" spans="1:351" ht="13.5" x14ac:dyDescent="0.15">
      <c r="B24" s="391"/>
    </row>
    <row r="25" spans="1:351" ht="13.5" x14ac:dyDescent="0.15">
      <c r="B25" s="391"/>
    </row>
    <row r="26" spans="1:351" ht="13.5" x14ac:dyDescent="0.15">
      <c r="B26" s="391"/>
    </row>
    <row r="27" spans="1:351" ht="13.5" x14ac:dyDescent="0.15">
      <c r="B27" s="391"/>
    </row>
    <row r="28" spans="1:351" ht="13.5" x14ac:dyDescent="0.15">
      <c r="B28" s="391"/>
    </row>
    <row r="29" spans="1:351" ht="13.5" x14ac:dyDescent="0.15">
      <c r="B29" s="391"/>
    </row>
    <row r="30" spans="1:351" ht="13.5" x14ac:dyDescent="0.15">
      <c r="B30" s="391"/>
    </row>
    <row r="31" spans="1:351" ht="13.5" x14ac:dyDescent="0.15">
      <c r="B31" s="391"/>
    </row>
    <row r="32" spans="1:351" ht="13.5" x14ac:dyDescent="0.15">
      <c r="B32" s="391"/>
    </row>
    <row r="33" spans="2:109" ht="13.5" x14ac:dyDescent="0.15">
      <c r="B33" s="391"/>
    </row>
    <row r="34" spans="2:109" ht="13.5" x14ac:dyDescent="0.15">
      <c r="B34" s="391"/>
    </row>
    <row r="35" spans="2:109" ht="13.5" x14ac:dyDescent="0.15">
      <c r="B35" s="391"/>
    </row>
    <row r="36" spans="2:109" ht="13.5" x14ac:dyDescent="0.15">
      <c r="B36" s="391"/>
    </row>
    <row r="37" spans="2:109" ht="13.5" x14ac:dyDescent="0.15">
      <c r="B37" s="391"/>
    </row>
    <row r="38" spans="2:109" ht="13.5" x14ac:dyDescent="0.15">
      <c r="B38" s="391"/>
    </row>
    <row r="39" spans="2:109" ht="13.5" x14ac:dyDescent="0.15">
      <c r="B39" s="396"/>
      <c r="C39" s="395"/>
      <c r="D39" s="395"/>
      <c r="E39" s="395"/>
      <c r="F39" s="395"/>
      <c r="G39" s="395"/>
      <c r="H39" s="395"/>
      <c r="I39" s="395"/>
      <c r="J39" s="395"/>
      <c r="K39" s="395"/>
      <c r="L39" s="395"/>
      <c r="M39" s="395"/>
      <c r="N39" s="395"/>
      <c r="O39" s="395"/>
      <c r="P39" s="395"/>
      <c r="Q39" s="395"/>
      <c r="R39" s="395"/>
      <c r="S39" s="395"/>
      <c r="T39" s="395"/>
      <c r="U39" s="395"/>
      <c r="V39" s="395"/>
      <c r="W39" s="395"/>
      <c r="X39" s="395"/>
      <c r="Y39" s="395"/>
      <c r="Z39" s="395"/>
      <c r="AA39" s="395"/>
      <c r="AB39" s="395"/>
      <c r="AC39" s="395"/>
      <c r="AD39" s="395"/>
      <c r="AE39" s="395"/>
      <c r="AF39" s="395"/>
      <c r="AG39" s="395"/>
      <c r="AH39" s="395"/>
      <c r="AI39" s="395"/>
      <c r="AJ39" s="395"/>
      <c r="AK39" s="395"/>
      <c r="AL39" s="395"/>
      <c r="AM39" s="395"/>
      <c r="AN39" s="395"/>
      <c r="AO39" s="395"/>
      <c r="AP39" s="395"/>
      <c r="AQ39" s="395"/>
      <c r="AR39" s="395"/>
      <c r="AS39" s="395"/>
      <c r="AT39" s="395"/>
      <c r="AU39" s="395"/>
      <c r="AV39" s="395"/>
      <c r="AW39" s="395"/>
      <c r="AX39" s="395"/>
      <c r="AY39" s="395"/>
      <c r="AZ39" s="395"/>
      <c r="BA39" s="395"/>
      <c r="BB39" s="395"/>
      <c r="BC39" s="395"/>
      <c r="BD39" s="395"/>
      <c r="BE39" s="395"/>
      <c r="BF39" s="395"/>
      <c r="BG39" s="395"/>
      <c r="BH39" s="395"/>
      <c r="BI39" s="395"/>
      <c r="BJ39" s="395"/>
      <c r="BK39" s="395"/>
      <c r="BL39" s="395"/>
      <c r="BM39" s="395"/>
      <c r="BN39" s="395"/>
      <c r="BO39" s="395"/>
      <c r="BP39" s="395"/>
      <c r="BQ39" s="395"/>
      <c r="BR39" s="395"/>
      <c r="BS39" s="395"/>
      <c r="BT39" s="395"/>
      <c r="BU39" s="395"/>
      <c r="BV39" s="395"/>
      <c r="BW39" s="395"/>
      <c r="BX39" s="395"/>
      <c r="BY39" s="395"/>
      <c r="BZ39" s="395"/>
      <c r="CA39" s="395"/>
      <c r="CB39" s="395"/>
      <c r="CC39" s="395"/>
      <c r="CD39" s="395"/>
      <c r="CE39" s="395"/>
      <c r="CF39" s="395"/>
      <c r="CG39" s="395"/>
      <c r="CH39" s="395"/>
      <c r="CI39" s="395"/>
      <c r="CJ39" s="395"/>
      <c r="CK39" s="395"/>
      <c r="CL39" s="395"/>
      <c r="CM39" s="395"/>
      <c r="CN39" s="395"/>
      <c r="CO39" s="395"/>
      <c r="CP39" s="395"/>
      <c r="CQ39" s="395"/>
      <c r="CR39" s="395"/>
      <c r="CS39" s="395"/>
      <c r="CT39" s="395"/>
      <c r="CU39" s="395"/>
      <c r="CV39" s="395"/>
      <c r="CW39" s="395"/>
      <c r="CX39" s="395"/>
      <c r="CY39" s="395"/>
      <c r="CZ39" s="395"/>
      <c r="DA39" s="395"/>
      <c r="DB39" s="395"/>
      <c r="DC39" s="395"/>
      <c r="DD39" s="394"/>
    </row>
    <row r="40" spans="2:109" ht="13.5" x14ac:dyDescent="0.15">
      <c r="B40" s="411"/>
      <c r="DD40" s="411"/>
      <c r="DE40" s="390"/>
    </row>
    <row r="41" spans="2:109" ht="17.25" x14ac:dyDescent="0.15">
      <c r="B41" s="421" t="s">
        <v>619</v>
      </c>
      <c r="C41" s="420"/>
      <c r="D41" s="420"/>
      <c r="E41" s="420"/>
      <c r="F41" s="420"/>
      <c r="G41" s="420"/>
      <c r="H41" s="420"/>
      <c r="I41" s="420"/>
      <c r="J41" s="420"/>
      <c r="K41" s="420"/>
      <c r="L41" s="420"/>
      <c r="M41" s="420"/>
      <c r="N41" s="420"/>
      <c r="O41" s="420"/>
      <c r="P41" s="420"/>
      <c r="Q41" s="420"/>
      <c r="R41" s="420"/>
      <c r="S41" s="420"/>
      <c r="T41" s="420"/>
      <c r="U41" s="420"/>
      <c r="V41" s="420"/>
      <c r="W41" s="420"/>
      <c r="X41" s="420"/>
      <c r="Y41" s="420"/>
      <c r="Z41" s="420"/>
      <c r="AA41" s="420"/>
      <c r="AB41" s="420"/>
      <c r="AC41" s="420"/>
      <c r="AD41" s="420"/>
      <c r="AE41" s="420"/>
      <c r="AF41" s="420"/>
      <c r="AG41" s="420"/>
      <c r="AH41" s="420"/>
      <c r="AI41" s="420"/>
      <c r="AJ41" s="420"/>
      <c r="AK41" s="420"/>
      <c r="AL41" s="420"/>
      <c r="AM41" s="420"/>
      <c r="AN41" s="420"/>
      <c r="AO41" s="420"/>
      <c r="AP41" s="420"/>
      <c r="AQ41" s="420"/>
      <c r="AR41" s="420"/>
      <c r="AS41" s="420"/>
      <c r="AT41" s="420"/>
      <c r="AU41" s="420"/>
      <c r="AV41" s="420"/>
      <c r="AW41" s="420"/>
      <c r="AX41" s="420"/>
      <c r="AY41" s="420"/>
      <c r="AZ41" s="420"/>
      <c r="BA41" s="420"/>
      <c r="BB41" s="420"/>
      <c r="BC41" s="420"/>
      <c r="BD41" s="420"/>
      <c r="BE41" s="420"/>
      <c r="BF41" s="420"/>
      <c r="BG41" s="420"/>
      <c r="BH41" s="420"/>
      <c r="BI41" s="420"/>
      <c r="BJ41" s="420"/>
      <c r="BK41" s="420"/>
      <c r="BL41" s="420"/>
      <c r="BM41" s="420"/>
      <c r="BN41" s="420"/>
      <c r="BO41" s="420"/>
      <c r="BP41" s="420"/>
      <c r="BQ41" s="420"/>
      <c r="BR41" s="420"/>
      <c r="BS41" s="420"/>
      <c r="BT41" s="420"/>
      <c r="BU41" s="420"/>
      <c r="BV41" s="420"/>
      <c r="BW41" s="420"/>
      <c r="BX41" s="420"/>
      <c r="BY41" s="420"/>
      <c r="BZ41" s="420"/>
      <c r="CA41" s="420"/>
      <c r="CB41" s="420"/>
      <c r="CC41" s="420"/>
      <c r="CD41" s="420"/>
      <c r="CE41" s="420"/>
      <c r="CF41" s="420"/>
      <c r="CG41" s="420"/>
      <c r="CH41" s="420"/>
      <c r="CI41" s="420"/>
      <c r="CJ41" s="420"/>
      <c r="CK41" s="420"/>
      <c r="CL41" s="420"/>
      <c r="CM41" s="420"/>
      <c r="CN41" s="420"/>
      <c r="CO41" s="420"/>
      <c r="CP41" s="420"/>
      <c r="CQ41" s="420"/>
      <c r="CR41" s="420"/>
      <c r="CS41" s="420"/>
      <c r="CT41" s="420"/>
      <c r="CU41" s="420"/>
      <c r="CV41" s="420"/>
      <c r="CW41" s="420"/>
      <c r="CX41" s="420"/>
      <c r="CY41" s="420"/>
      <c r="CZ41" s="420"/>
      <c r="DA41" s="420"/>
      <c r="DB41" s="420"/>
      <c r="DC41" s="420"/>
      <c r="DD41" s="419"/>
    </row>
    <row r="42" spans="2:109" ht="13.5" x14ac:dyDescent="0.15">
      <c r="B42" s="391"/>
      <c r="G42" s="407"/>
      <c r="I42" s="406"/>
      <c r="J42" s="406"/>
      <c r="K42" s="406"/>
      <c r="AM42" s="407"/>
      <c r="AN42" s="407" t="s">
        <v>615</v>
      </c>
      <c r="AP42" s="406"/>
      <c r="AQ42" s="406"/>
      <c r="AR42" s="406"/>
      <c r="AY42" s="407"/>
      <c r="BA42" s="406"/>
      <c r="BB42" s="406"/>
      <c r="BC42" s="406"/>
      <c r="BK42" s="407"/>
      <c r="BM42" s="406"/>
      <c r="BN42" s="406"/>
      <c r="BO42" s="406"/>
      <c r="BW42" s="407"/>
      <c r="BY42" s="406"/>
      <c r="BZ42" s="406"/>
      <c r="CA42" s="406"/>
      <c r="CI42" s="407"/>
      <c r="CK42" s="406"/>
      <c r="CL42" s="406"/>
      <c r="CM42" s="406"/>
      <c r="CU42" s="407"/>
      <c r="CW42" s="406"/>
      <c r="CX42" s="406"/>
      <c r="CY42" s="406"/>
    </row>
    <row r="43" spans="2:109" ht="13.5" customHeight="1" x14ac:dyDescent="0.15">
      <c r="B43" s="391"/>
      <c r="AN43" s="1313" t="s">
        <v>618</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ht="13.5" x14ac:dyDescent="0.15">
      <c r="B44" s="391"/>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ht="13.5" x14ac:dyDescent="0.15">
      <c r="B45" s="391"/>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ht="13.5" x14ac:dyDescent="0.15">
      <c r="B46" s="391"/>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ht="13.5" x14ac:dyDescent="0.15">
      <c r="B47" s="391"/>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ht="13.5" x14ac:dyDescent="0.15">
      <c r="B48" s="391"/>
      <c r="H48" s="398"/>
      <c r="I48" s="398"/>
      <c r="J48" s="398"/>
      <c r="AN48" s="398"/>
      <c r="AO48" s="398"/>
      <c r="AP48" s="398"/>
      <c r="AZ48" s="398"/>
      <c r="BA48" s="398"/>
      <c r="BB48" s="398"/>
      <c r="BL48" s="398"/>
      <c r="BM48" s="398"/>
      <c r="BN48" s="398"/>
      <c r="BX48" s="398"/>
      <c r="BY48" s="398"/>
      <c r="BZ48" s="398"/>
      <c r="CJ48" s="398"/>
      <c r="CK48" s="398"/>
      <c r="CL48" s="398"/>
      <c r="CV48" s="398"/>
      <c r="CW48" s="398"/>
      <c r="CX48" s="398"/>
    </row>
    <row r="49" spans="1:109" ht="13.5" x14ac:dyDescent="0.15">
      <c r="B49" s="391"/>
      <c r="AN49" s="390" t="s">
        <v>613</v>
      </c>
    </row>
    <row r="50" spans="1:109" ht="13.5" x14ac:dyDescent="0.15">
      <c r="B50" s="391"/>
      <c r="G50" s="1323"/>
      <c r="H50" s="1323"/>
      <c r="I50" s="1323"/>
      <c r="J50" s="1323"/>
      <c r="K50" s="400"/>
      <c r="L50" s="400"/>
      <c r="M50" s="399"/>
      <c r="N50" s="399"/>
      <c r="AN50" s="1324"/>
      <c r="AO50" s="1325"/>
      <c r="AP50" s="1325"/>
      <c r="AQ50" s="1325"/>
      <c r="AR50" s="1325"/>
      <c r="AS50" s="1325"/>
      <c r="AT50" s="1325"/>
      <c r="AU50" s="1325"/>
      <c r="AV50" s="1325"/>
      <c r="AW50" s="1325"/>
      <c r="AX50" s="1325"/>
      <c r="AY50" s="1325"/>
      <c r="AZ50" s="1325"/>
      <c r="BA50" s="1325"/>
      <c r="BB50" s="1325"/>
      <c r="BC50" s="1325"/>
      <c r="BD50" s="1325"/>
      <c r="BE50" s="1325"/>
      <c r="BF50" s="1325"/>
      <c r="BG50" s="1325"/>
      <c r="BH50" s="1325"/>
      <c r="BI50" s="1325"/>
      <c r="BJ50" s="1325"/>
      <c r="BK50" s="1325"/>
      <c r="BL50" s="1325"/>
      <c r="BM50" s="1325"/>
      <c r="BN50" s="1325"/>
      <c r="BO50" s="1326"/>
      <c r="BP50" s="1327" t="s">
        <v>570</v>
      </c>
      <c r="BQ50" s="1327"/>
      <c r="BR50" s="1327"/>
      <c r="BS50" s="1327"/>
      <c r="BT50" s="1327"/>
      <c r="BU50" s="1327"/>
      <c r="BV50" s="1327"/>
      <c r="BW50" s="1327"/>
      <c r="BX50" s="1327" t="s">
        <v>571</v>
      </c>
      <c r="BY50" s="1327"/>
      <c r="BZ50" s="1327"/>
      <c r="CA50" s="1327"/>
      <c r="CB50" s="1327"/>
      <c r="CC50" s="1327"/>
      <c r="CD50" s="1327"/>
      <c r="CE50" s="1327"/>
      <c r="CF50" s="1327" t="s">
        <v>572</v>
      </c>
      <c r="CG50" s="1327"/>
      <c r="CH50" s="1327"/>
      <c r="CI50" s="1327"/>
      <c r="CJ50" s="1327"/>
      <c r="CK50" s="1327"/>
      <c r="CL50" s="1327"/>
      <c r="CM50" s="1327"/>
      <c r="CN50" s="1327" t="s">
        <v>573</v>
      </c>
      <c r="CO50" s="1327"/>
      <c r="CP50" s="1327"/>
      <c r="CQ50" s="1327"/>
      <c r="CR50" s="1327"/>
      <c r="CS50" s="1327"/>
      <c r="CT50" s="1327"/>
      <c r="CU50" s="1327"/>
      <c r="CV50" s="1327" t="s">
        <v>574</v>
      </c>
      <c r="CW50" s="1327"/>
      <c r="CX50" s="1327"/>
      <c r="CY50" s="1327"/>
      <c r="CZ50" s="1327"/>
      <c r="DA50" s="1327"/>
      <c r="DB50" s="1327"/>
      <c r="DC50" s="1327"/>
    </row>
    <row r="51" spans="1:109" ht="13.5" customHeight="1" x14ac:dyDescent="0.15">
      <c r="B51" s="391"/>
      <c r="G51" s="1328"/>
      <c r="H51" s="1328"/>
      <c r="I51" s="1330"/>
      <c r="J51" s="1330"/>
      <c r="K51" s="1329"/>
      <c r="L51" s="1329"/>
      <c r="M51" s="1329"/>
      <c r="N51" s="1329"/>
      <c r="AM51" s="398"/>
      <c r="AN51" s="1331" t="s">
        <v>612</v>
      </c>
      <c r="AO51" s="1331"/>
      <c r="AP51" s="1331"/>
      <c r="AQ51" s="1331"/>
      <c r="AR51" s="1331"/>
      <c r="AS51" s="1331"/>
      <c r="AT51" s="1331"/>
      <c r="AU51" s="1331"/>
      <c r="AV51" s="1331"/>
      <c r="AW51" s="1331"/>
      <c r="AX51" s="1331"/>
      <c r="AY51" s="1331"/>
      <c r="AZ51" s="1331"/>
      <c r="BA51" s="1331"/>
      <c r="BB51" s="1331" t="s">
        <v>610</v>
      </c>
      <c r="BC51" s="1331"/>
      <c r="BD51" s="1331"/>
      <c r="BE51" s="1331"/>
      <c r="BF51" s="1331"/>
      <c r="BG51" s="1331"/>
      <c r="BH51" s="1331"/>
      <c r="BI51" s="1331"/>
      <c r="BJ51" s="1331"/>
      <c r="BK51" s="1331"/>
      <c r="BL51" s="1331"/>
      <c r="BM51" s="1331"/>
      <c r="BN51" s="1331"/>
      <c r="BO51" s="1331"/>
      <c r="BP51" s="1322">
        <v>81.599999999999994</v>
      </c>
      <c r="BQ51" s="1322"/>
      <c r="BR51" s="1322"/>
      <c r="BS51" s="1322"/>
      <c r="BT51" s="1322"/>
      <c r="BU51" s="1322"/>
      <c r="BV51" s="1322"/>
      <c r="BW51" s="1322"/>
      <c r="BX51" s="1322">
        <v>79.5</v>
      </c>
      <c r="BY51" s="1322"/>
      <c r="BZ51" s="1322"/>
      <c r="CA51" s="1322"/>
      <c r="CB51" s="1322"/>
      <c r="CC51" s="1322"/>
      <c r="CD51" s="1322"/>
      <c r="CE51" s="1322"/>
      <c r="CF51" s="1322">
        <v>79.400000000000006</v>
      </c>
      <c r="CG51" s="1322"/>
      <c r="CH51" s="1322"/>
      <c r="CI51" s="1322"/>
      <c r="CJ51" s="1322"/>
      <c r="CK51" s="1322"/>
      <c r="CL51" s="1322"/>
      <c r="CM51" s="1322"/>
      <c r="CN51" s="1322">
        <v>83.2</v>
      </c>
      <c r="CO51" s="1322"/>
      <c r="CP51" s="1322"/>
      <c r="CQ51" s="1322"/>
      <c r="CR51" s="1322"/>
      <c r="CS51" s="1322"/>
      <c r="CT51" s="1322"/>
      <c r="CU51" s="1322"/>
      <c r="CV51" s="1322">
        <v>76.2</v>
      </c>
      <c r="CW51" s="1322"/>
      <c r="CX51" s="1322"/>
      <c r="CY51" s="1322"/>
      <c r="CZ51" s="1322"/>
      <c r="DA51" s="1322"/>
      <c r="DB51" s="1322"/>
      <c r="DC51" s="1322"/>
    </row>
    <row r="52" spans="1:109" ht="13.5" x14ac:dyDescent="0.15">
      <c r="B52" s="391"/>
      <c r="G52" s="1328"/>
      <c r="H52" s="1328"/>
      <c r="I52" s="1330"/>
      <c r="J52" s="1330"/>
      <c r="K52" s="1329"/>
      <c r="L52" s="1329"/>
      <c r="M52" s="1329"/>
      <c r="N52" s="1329"/>
      <c r="AM52" s="398"/>
      <c r="AN52" s="1331"/>
      <c r="AO52" s="1331"/>
      <c r="AP52" s="1331"/>
      <c r="AQ52" s="1331"/>
      <c r="AR52" s="1331"/>
      <c r="AS52" s="1331"/>
      <c r="AT52" s="1331"/>
      <c r="AU52" s="1331"/>
      <c r="AV52" s="1331"/>
      <c r="AW52" s="1331"/>
      <c r="AX52" s="1331"/>
      <c r="AY52" s="1331"/>
      <c r="AZ52" s="1331"/>
      <c r="BA52" s="1331"/>
      <c r="BB52" s="1331"/>
      <c r="BC52" s="1331"/>
      <c r="BD52" s="1331"/>
      <c r="BE52" s="1331"/>
      <c r="BF52" s="1331"/>
      <c r="BG52" s="1331"/>
      <c r="BH52" s="1331"/>
      <c r="BI52" s="1331"/>
      <c r="BJ52" s="1331"/>
      <c r="BK52" s="1331"/>
      <c r="BL52" s="1331"/>
      <c r="BM52" s="1331"/>
      <c r="BN52" s="1331"/>
      <c r="BO52" s="1331"/>
      <c r="BP52" s="1322"/>
      <c r="BQ52" s="1322"/>
      <c r="BR52" s="1322"/>
      <c r="BS52" s="1322"/>
      <c r="BT52" s="1322"/>
      <c r="BU52" s="1322"/>
      <c r="BV52" s="1322"/>
      <c r="BW52" s="1322"/>
      <c r="BX52" s="1322"/>
      <c r="BY52" s="1322"/>
      <c r="BZ52" s="1322"/>
      <c r="CA52" s="1322"/>
      <c r="CB52" s="1322"/>
      <c r="CC52" s="1322"/>
      <c r="CD52" s="1322"/>
      <c r="CE52" s="1322"/>
      <c r="CF52" s="1322"/>
      <c r="CG52" s="1322"/>
      <c r="CH52" s="1322"/>
      <c r="CI52" s="1322"/>
      <c r="CJ52" s="1322"/>
      <c r="CK52" s="1322"/>
      <c r="CL52" s="1322"/>
      <c r="CM52" s="1322"/>
      <c r="CN52" s="1322"/>
      <c r="CO52" s="1322"/>
      <c r="CP52" s="1322"/>
      <c r="CQ52" s="1322"/>
      <c r="CR52" s="1322"/>
      <c r="CS52" s="1322"/>
      <c r="CT52" s="1322"/>
      <c r="CU52" s="1322"/>
      <c r="CV52" s="1322"/>
      <c r="CW52" s="1322"/>
      <c r="CX52" s="1322"/>
      <c r="CY52" s="1322"/>
      <c r="CZ52" s="1322"/>
      <c r="DA52" s="1322"/>
      <c r="DB52" s="1322"/>
      <c r="DC52" s="1322"/>
    </row>
    <row r="53" spans="1:109" ht="13.5" x14ac:dyDescent="0.15">
      <c r="A53" s="406"/>
      <c r="B53" s="391"/>
      <c r="G53" s="1328"/>
      <c r="H53" s="1328"/>
      <c r="I53" s="1323"/>
      <c r="J53" s="1323"/>
      <c r="K53" s="1329"/>
      <c r="L53" s="1329"/>
      <c r="M53" s="1329"/>
      <c r="N53" s="1329"/>
      <c r="AM53" s="398"/>
      <c r="AN53" s="1331"/>
      <c r="AO53" s="1331"/>
      <c r="AP53" s="1331"/>
      <c r="AQ53" s="1331"/>
      <c r="AR53" s="1331"/>
      <c r="AS53" s="1331"/>
      <c r="AT53" s="1331"/>
      <c r="AU53" s="1331"/>
      <c r="AV53" s="1331"/>
      <c r="AW53" s="1331"/>
      <c r="AX53" s="1331"/>
      <c r="AY53" s="1331"/>
      <c r="AZ53" s="1331"/>
      <c r="BA53" s="1331"/>
      <c r="BB53" s="1331" t="s">
        <v>617</v>
      </c>
      <c r="BC53" s="1331"/>
      <c r="BD53" s="1331"/>
      <c r="BE53" s="1331"/>
      <c r="BF53" s="1331"/>
      <c r="BG53" s="1331"/>
      <c r="BH53" s="1331"/>
      <c r="BI53" s="1331"/>
      <c r="BJ53" s="1331"/>
      <c r="BK53" s="1331"/>
      <c r="BL53" s="1331"/>
      <c r="BM53" s="1331"/>
      <c r="BN53" s="1331"/>
      <c r="BO53" s="1331"/>
      <c r="BP53" s="1322">
        <v>59.8</v>
      </c>
      <c r="BQ53" s="1322"/>
      <c r="BR53" s="1322"/>
      <c r="BS53" s="1322"/>
      <c r="BT53" s="1322"/>
      <c r="BU53" s="1322"/>
      <c r="BV53" s="1322"/>
      <c r="BW53" s="1322"/>
      <c r="BX53" s="1322">
        <v>60.3</v>
      </c>
      <c r="BY53" s="1322"/>
      <c r="BZ53" s="1322"/>
      <c r="CA53" s="1322"/>
      <c r="CB53" s="1322"/>
      <c r="CC53" s="1322"/>
      <c r="CD53" s="1322"/>
      <c r="CE53" s="1322"/>
      <c r="CF53" s="1322">
        <v>60.7</v>
      </c>
      <c r="CG53" s="1322"/>
      <c r="CH53" s="1322"/>
      <c r="CI53" s="1322"/>
      <c r="CJ53" s="1322"/>
      <c r="CK53" s="1322"/>
      <c r="CL53" s="1322"/>
      <c r="CM53" s="1322"/>
      <c r="CN53" s="1322">
        <v>61.9</v>
      </c>
      <c r="CO53" s="1322"/>
      <c r="CP53" s="1322"/>
      <c r="CQ53" s="1322"/>
      <c r="CR53" s="1322"/>
      <c r="CS53" s="1322"/>
      <c r="CT53" s="1322"/>
      <c r="CU53" s="1322"/>
      <c r="CV53" s="1322">
        <v>60.5</v>
      </c>
      <c r="CW53" s="1322"/>
      <c r="CX53" s="1322"/>
      <c r="CY53" s="1322"/>
      <c r="CZ53" s="1322"/>
      <c r="DA53" s="1322"/>
      <c r="DB53" s="1322"/>
      <c r="DC53" s="1322"/>
    </row>
    <row r="54" spans="1:109" ht="13.5" x14ac:dyDescent="0.15">
      <c r="A54" s="406"/>
      <c r="B54" s="391"/>
      <c r="G54" s="1328"/>
      <c r="H54" s="1328"/>
      <c r="I54" s="1323"/>
      <c r="J54" s="1323"/>
      <c r="K54" s="1329"/>
      <c r="L54" s="1329"/>
      <c r="M54" s="1329"/>
      <c r="N54" s="1329"/>
      <c r="AM54" s="398"/>
      <c r="AN54" s="1331"/>
      <c r="AO54" s="1331"/>
      <c r="AP54" s="1331"/>
      <c r="AQ54" s="1331"/>
      <c r="AR54" s="1331"/>
      <c r="AS54" s="1331"/>
      <c r="AT54" s="1331"/>
      <c r="AU54" s="1331"/>
      <c r="AV54" s="1331"/>
      <c r="AW54" s="1331"/>
      <c r="AX54" s="1331"/>
      <c r="AY54" s="1331"/>
      <c r="AZ54" s="1331"/>
      <c r="BA54" s="1331"/>
      <c r="BB54" s="1331"/>
      <c r="BC54" s="1331"/>
      <c r="BD54" s="1331"/>
      <c r="BE54" s="1331"/>
      <c r="BF54" s="1331"/>
      <c r="BG54" s="1331"/>
      <c r="BH54" s="1331"/>
      <c r="BI54" s="1331"/>
      <c r="BJ54" s="1331"/>
      <c r="BK54" s="1331"/>
      <c r="BL54" s="1331"/>
      <c r="BM54" s="1331"/>
      <c r="BN54" s="1331"/>
      <c r="BO54" s="1331"/>
      <c r="BP54" s="1322"/>
      <c r="BQ54" s="1322"/>
      <c r="BR54" s="1322"/>
      <c r="BS54" s="1322"/>
      <c r="BT54" s="1322"/>
      <c r="BU54" s="1322"/>
      <c r="BV54" s="1322"/>
      <c r="BW54" s="1322"/>
      <c r="BX54" s="1322"/>
      <c r="BY54" s="1322"/>
      <c r="BZ54" s="1322"/>
      <c r="CA54" s="1322"/>
      <c r="CB54" s="1322"/>
      <c r="CC54" s="1322"/>
      <c r="CD54" s="1322"/>
      <c r="CE54" s="1322"/>
      <c r="CF54" s="1322"/>
      <c r="CG54" s="1322"/>
      <c r="CH54" s="1322"/>
      <c r="CI54" s="1322"/>
      <c r="CJ54" s="1322"/>
      <c r="CK54" s="1322"/>
      <c r="CL54" s="1322"/>
      <c r="CM54" s="1322"/>
      <c r="CN54" s="1322"/>
      <c r="CO54" s="1322"/>
      <c r="CP54" s="1322"/>
      <c r="CQ54" s="1322"/>
      <c r="CR54" s="1322"/>
      <c r="CS54" s="1322"/>
      <c r="CT54" s="1322"/>
      <c r="CU54" s="1322"/>
      <c r="CV54" s="1322"/>
      <c r="CW54" s="1322"/>
      <c r="CX54" s="1322"/>
      <c r="CY54" s="1322"/>
      <c r="CZ54" s="1322"/>
      <c r="DA54" s="1322"/>
      <c r="DB54" s="1322"/>
      <c r="DC54" s="1322"/>
    </row>
    <row r="55" spans="1:109" ht="13.5" x14ac:dyDescent="0.15">
      <c r="A55" s="406"/>
      <c r="B55" s="391"/>
      <c r="G55" s="1323"/>
      <c r="H55" s="1323"/>
      <c r="I55" s="1323"/>
      <c r="J55" s="1323"/>
      <c r="K55" s="1329"/>
      <c r="L55" s="1329"/>
      <c r="M55" s="1329"/>
      <c r="N55" s="1329"/>
      <c r="AN55" s="1327" t="s">
        <v>611</v>
      </c>
      <c r="AO55" s="1327"/>
      <c r="AP55" s="1327"/>
      <c r="AQ55" s="1327"/>
      <c r="AR55" s="1327"/>
      <c r="AS55" s="1327"/>
      <c r="AT55" s="1327"/>
      <c r="AU55" s="1327"/>
      <c r="AV55" s="1327"/>
      <c r="AW55" s="1327"/>
      <c r="AX55" s="1327"/>
      <c r="AY55" s="1327"/>
      <c r="AZ55" s="1327"/>
      <c r="BA55" s="1327"/>
      <c r="BB55" s="1331" t="s">
        <v>610</v>
      </c>
      <c r="BC55" s="1331"/>
      <c r="BD55" s="1331"/>
      <c r="BE55" s="1331"/>
      <c r="BF55" s="1331"/>
      <c r="BG55" s="1331"/>
      <c r="BH55" s="1331"/>
      <c r="BI55" s="1331"/>
      <c r="BJ55" s="1331"/>
      <c r="BK55" s="1331"/>
      <c r="BL55" s="1331"/>
      <c r="BM55" s="1331"/>
      <c r="BN55" s="1331"/>
      <c r="BO55" s="1331"/>
      <c r="BP55" s="1322">
        <v>54.6</v>
      </c>
      <c r="BQ55" s="1322"/>
      <c r="BR55" s="1322"/>
      <c r="BS55" s="1322"/>
      <c r="BT55" s="1322"/>
      <c r="BU55" s="1322"/>
      <c r="BV55" s="1322"/>
      <c r="BW55" s="1322"/>
      <c r="BX55" s="1322">
        <v>53.2</v>
      </c>
      <c r="BY55" s="1322"/>
      <c r="BZ55" s="1322"/>
      <c r="CA55" s="1322"/>
      <c r="CB55" s="1322"/>
      <c r="CC55" s="1322"/>
      <c r="CD55" s="1322"/>
      <c r="CE55" s="1322"/>
      <c r="CF55" s="1322">
        <v>47.9</v>
      </c>
      <c r="CG55" s="1322"/>
      <c r="CH55" s="1322"/>
      <c r="CI55" s="1322"/>
      <c r="CJ55" s="1322"/>
      <c r="CK55" s="1322"/>
      <c r="CL55" s="1322"/>
      <c r="CM55" s="1322"/>
      <c r="CN55" s="1322">
        <v>49</v>
      </c>
      <c r="CO55" s="1322"/>
      <c r="CP55" s="1322"/>
      <c r="CQ55" s="1322"/>
      <c r="CR55" s="1322"/>
      <c r="CS55" s="1322"/>
      <c r="CT55" s="1322"/>
      <c r="CU55" s="1322"/>
      <c r="CV55" s="1322">
        <v>41.3</v>
      </c>
      <c r="CW55" s="1322"/>
      <c r="CX55" s="1322"/>
      <c r="CY55" s="1322"/>
      <c r="CZ55" s="1322"/>
      <c r="DA55" s="1322"/>
      <c r="DB55" s="1322"/>
      <c r="DC55" s="1322"/>
    </row>
    <row r="56" spans="1:109" ht="13.5" x14ac:dyDescent="0.15">
      <c r="A56" s="406"/>
      <c r="B56" s="391"/>
      <c r="G56" s="1323"/>
      <c r="H56" s="1323"/>
      <c r="I56" s="1323"/>
      <c r="J56" s="1323"/>
      <c r="K56" s="1329"/>
      <c r="L56" s="1329"/>
      <c r="M56" s="1329"/>
      <c r="N56" s="1329"/>
      <c r="AN56" s="1327"/>
      <c r="AO56" s="1327"/>
      <c r="AP56" s="1327"/>
      <c r="AQ56" s="1327"/>
      <c r="AR56" s="1327"/>
      <c r="AS56" s="1327"/>
      <c r="AT56" s="1327"/>
      <c r="AU56" s="1327"/>
      <c r="AV56" s="1327"/>
      <c r="AW56" s="1327"/>
      <c r="AX56" s="1327"/>
      <c r="AY56" s="1327"/>
      <c r="AZ56" s="1327"/>
      <c r="BA56" s="1327"/>
      <c r="BB56" s="1331"/>
      <c r="BC56" s="1331"/>
      <c r="BD56" s="1331"/>
      <c r="BE56" s="1331"/>
      <c r="BF56" s="1331"/>
      <c r="BG56" s="1331"/>
      <c r="BH56" s="1331"/>
      <c r="BI56" s="1331"/>
      <c r="BJ56" s="1331"/>
      <c r="BK56" s="1331"/>
      <c r="BL56" s="1331"/>
      <c r="BM56" s="1331"/>
      <c r="BN56" s="1331"/>
      <c r="BO56" s="1331"/>
      <c r="BP56" s="1322"/>
      <c r="BQ56" s="1322"/>
      <c r="BR56" s="1322"/>
      <c r="BS56" s="1322"/>
      <c r="BT56" s="1322"/>
      <c r="BU56" s="1322"/>
      <c r="BV56" s="1322"/>
      <c r="BW56" s="1322"/>
      <c r="BX56" s="1322"/>
      <c r="BY56" s="1322"/>
      <c r="BZ56" s="1322"/>
      <c r="CA56" s="1322"/>
      <c r="CB56" s="1322"/>
      <c r="CC56" s="1322"/>
      <c r="CD56" s="1322"/>
      <c r="CE56" s="1322"/>
      <c r="CF56" s="1322"/>
      <c r="CG56" s="1322"/>
      <c r="CH56" s="1322"/>
      <c r="CI56" s="1322"/>
      <c r="CJ56" s="1322"/>
      <c r="CK56" s="1322"/>
      <c r="CL56" s="1322"/>
      <c r="CM56" s="1322"/>
      <c r="CN56" s="1322"/>
      <c r="CO56" s="1322"/>
      <c r="CP56" s="1322"/>
      <c r="CQ56" s="1322"/>
      <c r="CR56" s="1322"/>
      <c r="CS56" s="1322"/>
      <c r="CT56" s="1322"/>
      <c r="CU56" s="1322"/>
      <c r="CV56" s="1322"/>
      <c r="CW56" s="1322"/>
      <c r="CX56" s="1322"/>
      <c r="CY56" s="1322"/>
      <c r="CZ56" s="1322"/>
      <c r="DA56" s="1322"/>
      <c r="DB56" s="1322"/>
      <c r="DC56" s="1322"/>
    </row>
    <row r="57" spans="1:109" s="406" customFormat="1" ht="13.5" x14ac:dyDescent="0.15">
      <c r="B57" s="412"/>
      <c r="G57" s="1323"/>
      <c r="H57" s="1323"/>
      <c r="I57" s="1332"/>
      <c r="J57" s="1332"/>
      <c r="K57" s="1329"/>
      <c r="L57" s="1329"/>
      <c r="M57" s="1329"/>
      <c r="N57" s="1329"/>
      <c r="AM57" s="390"/>
      <c r="AN57" s="1327"/>
      <c r="AO57" s="1327"/>
      <c r="AP57" s="1327"/>
      <c r="AQ57" s="1327"/>
      <c r="AR57" s="1327"/>
      <c r="AS57" s="1327"/>
      <c r="AT57" s="1327"/>
      <c r="AU57" s="1327"/>
      <c r="AV57" s="1327"/>
      <c r="AW57" s="1327"/>
      <c r="AX57" s="1327"/>
      <c r="AY57" s="1327"/>
      <c r="AZ57" s="1327"/>
      <c r="BA57" s="1327"/>
      <c r="BB57" s="1331" t="s">
        <v>617</v>
      </c>
      <c r="BC57" s="1331"/>
      <c r="BD57" s="1331"/>
      <c r="BE57" s="1331"/>
      <c r="BF57" s="1331"/>
      <c r="BG57" s="1331"/>
      <c r="BH57" s="1331"/>
      <c r="BI57" s="1331"/>
      <c r="BJ57" s="1331"/>
      <c r="BK57" s="1331"/>
      <c r="BL57" s="1331"/>
      <c r="BM57" s="1331"/>
      <c r="BN57" s="1331"/>
      <c r="BO57" s="1331"/>
      <c r="BP57" s="1322">
        <v>58.3</v>
      </c>
      <c r="BQ57" s="1322"/>
      <c r="BR57" s="1322"/>
      <c r="BS57" s="1322"/>
      <c r="BT57" s="1322"/>
      <c r="BU57" s="1322"/>
      <c r="BV57" s="1322"/>
      <c r="BW57" s="1322"/>
      <c r="BX57" s="1322">
        <v>59.6</v>
      </c>
      <c r="BY57" s="1322"/>
      <c r="BZ57" s="1322"/>
      <c r="CA57" s="1322"/>
      <c r="CB57" s="1322"/>
      <c r="CC57" s="1322"/>
      <c r="CD57" s="1322"/>
      <c r="CE57" s="1322"/>
      <c r="CF57" s="1322">
        <v>60.8</v>
      </c>
      <c r="CG57" s="1322"/>
      <c r="CH57" s="1322"/>
      <c r="CI57" s="1322"/>
      <c r="CJ57" s="1322"/>
      <c r="CK57" s="1322"/>
      <c r="CL57" s="1322"/>
      <c r="CM57" s="1322"/>
      <c r="CN57" s="1322">
        <v>61</v>
      </c>
      <c r="CO57" s="1322"/>
      <c r="CP57" s="1322"/>
      <c r="CQ57" s="1322"/>
      <c r="CR57" s="1322"/>
      <c r="CS57" s="1322"/>
      <c r="CT57" s="1322"/>
      <c r="CU57" s="1322"/>
      <c r="CV57" s="1322">
        <v>63</v>
      </c>
      <c r="CW57" s="1322"/>
      <c r="CX57" s="1322"/>
      <c r="CY57" s="1322"/>
      <c r="CZ57" s="1322"/>
      <c r="DA57" s="1322"/>
      <c r="DB57" s="1322"/>
      <c r="DC57" s="1322"/>
      <c r="DD57" s="417"/>
      <c r="DE57" s="412"/>
    </row>
    <row r="58" spans="1:109" s="406" customFormat="1" ht="13.5" x14ac:dyDescent="0.15">
      <c r="A58" s="390"/>
      <c r="B58" s="412"/>
      <c r="G58" s="1323"/>
      <c r="H58" s="1323"/>
      <c r="I58" s="1332"/>
      <c r="J58" s="1332"/>
      <c r="K58" s="1329"/>
      <c r="L58" s="1329"/>
      <c r="M58" s="1329"/>
      <c r="N58" s="1329"/>
      <c r="AM58" s="390"/>
      <c r="AN58" s="1327"/>
      <c r="AO58" s="1327"/>
      <c r="AP58" s="1327"/>
      <c r="AQ58" s="1327"/>
      <c r="AR58" s="1327"/>
      <c r="AS58" s="1327"/>
      <c r="AT58" s="1327"/>
      <c r="AU58" s="1327"/>
      <c r="AV58" s="1327"/>
      <c r="AW58" s="1327"/>
      <c r="AX58" s="1327"/>
      <c r="AY58" s="1327"/>
      <c r="AZ58" s="1327"/>
      <c r="BA58" s="1327"/>
      <c r="BB58" s="1331"/>
      <c r="BC58" s="1331"/>
      <c r="BD58" s="1331"/>
      <c r="BE58" s="1331"/>
      <c r="BF58" s="1331"/>
      <c r="BG58" s="1331"/>
      <c r="BH58" s="1331"/>
      <c r="BI58" s="1331"/>
      <c r="BJ58" s="1331"/>
      <c r="BK58" s="1331"/>
      <c r="BL58" s="1331"/>
      <c r="BM58" s="1331"/>
      <c r="BN58" s="1331"/>
      <c r="BO58" s="1331"/>
      <c r="BP58" s="1322"/>
      <c r="BQ58" s="1322"/>
      <c r="BR58" s="1322"/>
      <c r="BS58" s="1322"/>
      <c r="BT58" s="1322"/>
      <c r="BU58" s="1322"/>
      <c r="BV58" s="1322"/>
      <c r="BW58" s="1322"/>
      <c r="BX58" s="1322"/>
      <c r="BY58" s="1322"/>
      <c r="BZ58" s="1322"/>
      <c r="CA58" s="1322"/>
      <c r="CB58" s="1322"/>
      <c r="CC58" s="1322"/>
      <c r="CD58" s="1322"/>
      <c r="CE58" s="1322"/>
      <c r="CF58" s="1322"/>
      <c r="CG58" s="1322"/>
      <c r="CH58" s="1322"/>
      <c r="CI58" s="1322"/>
      <c r="CJ58" s="1322"/>
      <c r="CK58" s="1322"/>
      <c r="CL58" s="1322"/>
      <c r="CM58" s="1322"/>
      <c r="CN58" s="1322"/>
      <c r="CO58" s="1322"/>
      <c r="CP58" s="1322"/>
      <c r="CQ58" s="1322"/>
      <c r="CR58" s="1322"/>
      <c r="CS58" s="1322"/>
      <c r="CT58" s="1322"/>
      <c r="CU58" s="1322"/>
      <c r="CV58" s="1322"/>
      <c r="CW58" s="1322"/>
      <c r="CX58" s="1322"/>
      <c r="CY58" s="1322"/>
      <c r="CZ58" s="1322"/>
      <c r="DA58" s="1322"/>
      <c r="DB58" s="1322"/>
      <c r="DC58" s="1322"/>
      <c r="DD58" s="417"/>
      <c r="DE58" s="412"/>
    </row>
    <row r="59" spans="1:109" s="406" customFormat="1" ht="13.5" x14ac:dyDescent="0.15">
      <c r="A59" s="390"/>
      <c r="B59" s="412"/>
      <c r="K59" s="418"/>
      <c r="L59" s="418"/>
      <c r="M59" s="418"/>
      <c r="N59" s="418"/>
      <c r="AQ59" s="418"/>
      <c r="AR59" s="418"/>
      <c r="AS59" s="418"/>
      <c r="AT59" s="418"/>
      <c r="BC59" s="418"/>
      <c r="BD59" s="418"/>
      <c r="BE59" s="418"/>
      <c r="BF59" s="418"/>
      <c r="BO59" s="418"/>
      <c r="BP59" s="418"/>
      <c r="BQ59" s="418"/>
      <c r="BR59" s="418"/>
      <c r="CA59" s="418"/>
      <c r="CB59" s="418"/>
      <c r="CC59" s="418"/>
      <c r="CD59" s="418"/>
      <c r="CM59" s="418"/>
      <c r="CN59" s="418"/>
      <c r="CO59" s="418"/>
      <c r="CP59" s="418"/>
      <c r="CY59" s="418"/>
      <c r="CZ59" s="418"/>
      <c r="DA59" s="418"/>
      <c r="DB59" s="418"/>
      <c r="DC59" s="418"/>
      <c r="DD59" s="417"/>
      <c r="DE59" s="412"/>
    </row>
    <row r="60" spans="1:109" s="406" customFormat="1" ht="13.5" x14ac:dyDescent="0.15">
      <c r="A60" s="390"/>
      <c r="B60" s="412"/>
      <c r="K60" s="418"/>
      <c r="L60" s="418"/>
      <c r="M60" s="418"/>
      <c r="N60" s="418"/>
      <c r="AQ60" s="418"/>
      <c r="AR60" s="418"/>
      <c r="AS60" s="418"/>
      <c r="AT60" s="418"/>
      <c r="BC60" s="418"/>
      <c r="BD60" s="418"/>
      <c r="BE60" s="418"/>
      <c r="BF60" s="418"/>
      <c r="BO60" s="418"/>
      <c r="BP60" s="418"/>
      <c r="BQ60" s="418"/>
      <c r="BR60" s="418"/>
      <c r="CA60" s="418"/>
      <c r="CB60" s="418"/>
      <c r="CC60" s="418"/>
      <c r="CD60" s="418"/>
      <c r="CM60" s="418"/>
      <c r="CN60" s="418"/>
      <c r="CO60" s="418"/>
      <c r="CP60" s="418"/>
      <c r="CY60" s="418"/>
      <c r="CZ60" s="418"/>
      <c r="DA60" s="418"/>
      <c r="DB60" s="418"/>
      <c r="DC60" s="418"/>
      <c r="DD60" s="417"/>
      <c r="DE60" s="412"/>
    </row>
    <row r="61" spans="1:109" s="406" customFormat="1" ht="13.5" x14ac:dyDescent="0.15">
      <c r="A61" s="390"/>
      <c r="B61" s="416"/>
      <c r="C61" s="415"/>
      <c r="D61" s="415"/>
      <c r="E61" s="415"/>
      <c r="F61" s="415"/>
      <c r="G61" s="415"/>
      <c r="H61" s="415"/>
      <c r="I61" s="415"/>
      <c r="J61" s="415"/>
      <c r="K61" s="415"/>
      <c r="L61" s="415"/>
      <c r="M61" s="414"/>
      <c r="N61" s="414"/>
      <c r="O61" s="415"/>
      <c r="P61" s="415"/>
      <c r="Q61" s="415"/>
      <c r="R61" s="415"/>
      <c r="S61" s="415"/>
      <c r="T61" s="415"/>
      <c r="U61" s="415"/>
      <c r="V61" s="415"/>
      <c r="W61" s="415"/>
      <c r="X61" s="415"/>
      <c r="Y61" s="415"/>
      <c r="Z61" s="415"/>
      <c r="AA61" s="415"/>
      <c r="AB61" s="415"/>
      <c r="AC61" s="415"/>
      <c r="AD61" s="415"/>
      <c r="AE61" s="415"/>
      <c r="AF61" s="415"/>
      <c r="AG61" s="415"/>
      <c r="AH61" s="415"/>
      <c r="AI61" s="415"/>
      <c r="AJ61" s="415"/>
      <c r="AK61" s="415"/>
      <c r="AL61" s="415"/>
      <c r="AM61" s="415"/>
      <c r="AN61" s="415"/>
      <c r="AO61" s="415"/>
      <c r="AP61" s="415"/>
      <c r="AQ61" s="415"/>
      <c r="AR61" s="415"/>
      <c r="AS61" s="414"/>
      <c r="AT61" s="414"/>
      <c r="AU61" s="415"/>
      <c r="AV61" s="415"/>
      <c r="AW61" s="415"/>
      <c r="AX61" s="415"/>
      <c r="AY61" s="415"/>
      <c r="AZ61" s="415"/>
      <c r="BA61" s="415"/>
      <c r="BB61" s="415"/>
      <c r="BC61" s="415"/>
      <c r="BD61" s="415"/>
      <c r="BE61" s="414"/>
      <c r="BF61" s="414"/>
      <c r="BG61" s="415"/>
      <c r="BH61" s="415"/>
      <c r="BI61" s="415"/>
      <c r="BJ61" s="415"/>
      <c r="BK61" s="415"/>
      <c r="BL61" s="415"/>
      <c r="BM61" s="415"/>
      <c r="BN61" s="415"/>
      <c r="BO61" s="415"/>
      <c r="BP61" s="415"/>
      <c r="BQ61" s="414"/>
      <c r="BR61" s="414"/>
      <c r="BS61" s="415"/>
      <c r="BT61" s="415"/>
      <c r="BU61" s="415"/>
      <c r="BV61" s="415"/>
      <c r="BW61" s="415"/>
      <c r="BX61" s="415"/>
      <c r="BY61" s="415"/>
      <c r="BZ61" s="415"/>
      <c r="CA61" s="415"/>
      <c r="CB61" s="415"/>
      <c r="CC61" s="414"/>
      <c r="CD61" s="414"/>
      <c r="CE61" s="415"/>
      <c r="CF61" s="415"/>
      <c r="CG61" s="415"/>
      <c r="CH61" s="415"/>
      <c r="CI61" s="415"/>
      <c r="CJ61" s="415"/>
      <c r="CK61" s="415"/>
      <c r="CL61" s="415"/>
      <c r="CM61" s="415"/>
      <c r="CN61" s="415"/>
      <c r="CO61" s="414"/>
      <c r="CP61" s="414"/>
      <c r="CQ61" s="415"/>
      <c r="CR61" s="415"/>
      <c r="CS61" s="415"/>
      <c r="CT61" s="415"/>
      <c r="CU61" s="415"/>
      <c r="CV61" s="415"/>
      <c r="CW61" s="415"/>
      <c r="CX61" s="415"/>
      <c r="CY61" s="415"/>
      <c r="CZ61" s="415"/>
      <c r="DA61" s="414"/>
      <c r="DB61" s="414"/>
      <c r="DC61" s="414"/>
      <c r="DD61" s="413"/>
      <c r="DE61" s="412"/>
    </row>
    <row r="62" spans="1:109" ht="13.5" x14ac:dyDescent="0.15">
      <c r="B62" s="411"/>
      <c r="C62" s="411"/>
      <c r="D62" s="411"/>
      <c r="E62" s="411"/>
      <c r="F62" s="411"/>
      <c r="G62" s="411"/>
      <c r="H62" s="411"/>
      <c r="I62" s="411"/>
      <c r="J62" s="411"/>
      <c r="K62" s="411"/>
      <c r="L62" s="411"/>
      <c r="M62" s="411"/>
      <c r="N62" s="411"/>
      <c r="O62" s="411"/>
      <c r="P62" s="411"/>
      <c r="Q62" s="411"/>
      <c r="R62" s="411"/>
      <c r="S62" s="411"/>
      <c r="T62" s="411"/>
      <c r="U62" s="411"/>
      <c r="V62" s="411"/>
      <c r="W62" s="411"/>
      <c r="X62" s="411"/>
      <c r="Y62" s="411"/>
      <c r="Z62" s="411"/>
      <c r="AA62" s="411"/>
      <c r="AB62" s="411"/>
      <c r="AC62" s="411"/>
      <c r="AD62" s="411"/>
      <c r="AE62" s="411"/>
      <c r="AF62" s="411"/>
      <c r="AG62" s="411"/>
      <c r="AH62" s="411"/>
      <c r="AI62" s="411"/>
      <c r="AJ62" s="411"/>
      <c r="AK62" s="411"/>
      <c r="AL62" s="411"/>
      <c r="AM62" s="411"/>
      <c r="AN62" s="411"/>
      <c r="AO62" s="411"/>
      <c r="AP62" s="411"/>
      <c r="AQ62" s="411"/>
      <c r="AR62" s="411"/>
      <c r="AS62" s="411"/>
      <c r="AT62" s="411"/>
      <c r="AU62" s="411"/>
      <c r="AV62" s="411"/>
      <c r="AW62" s="411"/>
      <c r="AX62" s="411"/>
      <c r="AY62" s="411"/>
      <c r="AZ62" s="411"/>
      <c r="BA62" s="411"/>
      <c r="BB62" s="411"/>
      <c r="BC62" s="411"/>
      <c r="BD62" s="411"/>
      <c r="BE62" s="411"/>
      <c r="BF62" s="411"/>
      <c r="BG62" s="411"/>
      <c r="BH62" s="411"/>
      <c r="BI62" s="411"/>
      <c r="BJ62" s="411"/>
      <c r="BK62" s="411"/>
      <c r="BL62" s="411"/>
      <c r="BM62" s="411"/>
      <c r="BN62" s="411"/>
      <c r="BO62" s="411"/>
      <c r="BP62" s="411"/>
      <c r="BQ62" s="411"/>
      <c r="BR62" s="411"/>
      <c r="BS62" s="411"/>
      <c r="BT62" s="411"/>
      <c r="BU62" s="411"/>
      <c r="BV62" s="411"/>
      <c r="BW62" s="411"/>
      <c r="BX62" s="411"/>
      <c r="BY62" s="411"/>
      <c r="BZ62" s="411"/>
      <c r="CA62" s="411"/>
      <c r="CB62" s="411"/>
      <c r="CC62" s="411"/>
      <c r="CD62" s="411"/>
      <c r="CE62" s="411"/>
      <c r="CF62" s="411"/>
      <c r="CG62" s="411"/>
      <c r="CH62" s="411"/>
      <c r="CI62" s="411"/>
      <c r="CJ62" s="411"/>
      <c r="CK62" s="411"/>
      <c r="CL62" s="411"/>
      <c r="CM62" s="411"/>
      <c r="CN62" s="411"/>
      <c r="CO62" s="411"/>
      <c r="CP62" s="411"/>
      <c r="CQ62" s="411"/>
      <c r="CR62" s="411"/>
      <c r="CS62" s="411"/>
      <c r="CT62" s="411"/>
      <c r="CU62" s="411"/>
      <c r="CV62" s="411"/>
      <c r="CW62" s="411"/>
      <c r="CX62" s="411"/>
      <c r="CY62" s="411"/>
      <c r="CZ62" s="411"/>
      <c r="DA62" s="411"/>
      <c r="DB62" s="411"/>
      <c r="DC62" s="411"/>
      <c r="DD62" s="411"/>
      <c r="DE62" s="390"/>
    </row>
    <row r="63" spans="1:109" ht="17.25" x14ac:dyDescent="0.15">
      <c r="B63" s="410" t="s">
        <v>616</v>
      </c>
    </row>
    <row r="64" spans="1:109" ht="13.5" x14ac:dyDescent="0.15">
      <c r="B64" s="391"/>
      <c r="G64" s="407"/>
      <c r="I64" s="409"/>
      <c r="J64" s="409"/>
      <c r="K64" s="409"/>
      <c r="L64" s="409"/>
      <c r="M64" s="409"/>
      <c r="N64" s="408"/>
      <c r="AM64" s="407"/>
      <c r="AN64" s="407" t="s">
        <v>615</v>
      </c>
      <c r="AP64" s="406"/>
      <c r="AQ64" s="406"/>
      <c r="AR64" s="406"/>
      <c r="AY64" s="407"/>
      <c r="BA64" s="406"/>
      <c r="BB64" s="406"/>
      <c r="BC64" s="406"/>
      <c r="BK64" s="407"/>
      <c r="BM64" s="406"/>
      <c r="BN64" s="406"/>
      <c r="BO64" s="406"/>
      <c r="BW64" s="407"/>
      <c r="BY64" s="406"/>
      <c r="BZ64" s="406"/>
      <c r="CA64" s="406"/>
      <c r="CI64" s="407"/>
      <c r="CK64" s="406"/>
      <c r="CL64" s="406"/>
      <c r="CM64" s="406"/>
      <c r="CU64" s="407"/>
      <c r="CW64" s="406"/>
      <c r="CX64" s="406"/>
      <c r="CY64" s="406"/>
    </row>
    <row r="65" spans="2:107" ht="13.5" x14ac:dyDescent="0.15">
      <c r="B65" s="391"/>
      <c r="AN65" s="1313" t="s">
        <v>614</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ht="13.5" x14ac:dyDescent="0.15">
      <c r="B66" s="391"/>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ht="13.5" x14ac:dyDescent="0.15">
      <c r="B67" s="391"/>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ht="13.5" x14ac:dyDescent="0.15">
      <c r="B68" s="391"/>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ht="13.5" x14ac:dyDescent="0.15">
      <c r="B69" s="391"/>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ht="13.5" x14ac:dyDescent="0.15">
      <c r="B70" s="391"/>
      <c r="H70" s="405"/>
      <c r="I70" s="405"/>
      <c r="J70" s="403"/>
      <c r="K70" s="403"/>
      <c r="L70" s="402"/>
      <c r="M70" s="403"/>
      <c r="N70" s="402"/>
      <c r="AN70" s="398"/>
      <c r="AO70" s="398"/>
      <c r="AP70" s="398"/>
      <c r="AZ70" s="398"/>
      <c r="BA70" s="398"/>
      <c r="BB70" s="398"/>
      <c r="BL70" s="398"/>
      <c r="BM70" s="398"/>
      <c r="BN70" s="398"/>
      <c r="BX70" s="398"/>
      <c r="BY70" s="398"/>
      <c r="BZ70" s="398"/>
      <c r="CJ70" s="398"/>
      <c r="CK70" s="398"/>
      <c r="CL70" s="398"/>
      <c r="CV70" s="398"/>
      <c r="CW70" s="398"/>
      <c r="CX70" s="398"/>
    </row>
    <row r="71" spans="2:107" ht="13.5" x14ac:dyDescent="0.15">
      <c r="B71" s="391"/>
      <c r="G71" s="401"/>
      <c r="I71" s="404"/>
      <c r="J71" s="403"/>
      <c r="K71" s="403"/>
      <c r="L71" s="402"/>
      <c r="M71" s="403"/>
      <c r="N71" s="402"/>
      <c r="AM71" s="401"/>
      <c r="AN71" s="390" t="s">
        <v>613</v>
      </c>
    </row>
    <row r="72" spans="2:107" ht="13.5" x14ac:dyDescent="0.15">
      <c r="B72" s="391"/>
      <c r="G72" s="1323"/>
      <c r="H72" s="1323"/>
      <c r="I72" s="1323"/>
      <c r="J72" s="1323"/>
      <c r="K72" s="400"/>
      <c r="L72" s="400"/>
      <c r="M72" s="399"/>
      <c r="N72" s="399"/>
      <c r="AN72" s="1324"/>
      <c r="AO72" s="1325"/>
      <c r="AP72" s="1325"/>
      <c r="AQ72" s="1325"/>
      <c r="AR72" s="1325"/>
      <c r="AS72" s="1325"/>
      <c r="AT72" s="1325"/>
      <c r="AU72" s="1325"/>
      <c r="AV72" s="1325"/>
      <c r="AW72" s="1325"/>
      <c r="AX72" s="1325"/>
      <c r="AY72" s="1325"/>
      <c r="AZ72" s="1325"/>
      <c r="BA72" s="1325"/>
      <c r="BB72" s="1325"/>
      <c r="BC72" s="1325"/>
      <c r="BD72" s="1325"/>
      <c r="BE72" s="1325"/>
      <c r="BF72" s="1325"/>
      <c r="BG72" s="1325"/>
      <c r="BH72" s="1325"/>
      <c r="BI72" s="1325"/>
      <c r="BJ72" s="1325"/>
      <c r="BK72" s="1325"/>
      <c r="BL72" s="1325"/>
      <c r="BM72" s="1325"/>
      <c r="BN72" s="1325"/>
      <c r="BO72" s="1326"/>
      <c r="BP72" s="1327" t="s">
        <v>570</v>
      </c>
      <c r="BQ72" s="1327"/>
      <c r="BR72" s="1327"/>
      <c r="BS72" s="1327"/>
      <c r="BT72" s="1327"/>
      <c r="BU72" s="1327"/>
      <c r="BV72" s="1327"/>
      <c r="BW72" s="1327"/>
      <c r="BX72" s="1327" t="s">
        <v>571</v>
      </c>
      <c r="BY72" s="1327"/>
      <c r="BZ72" s="1327"/>
      <c r="CA72" s="1327"/>
      <c r="CB72" s="1327"/>
      <c r="CC72" s="1327"/>
      <c r="CD72" s="1327"/>
      <c r="CE72" s="1327"/>
      <c r="CF72" s="1327" t="s">
        <v>572</v>
      </c>
      <c r="CG72" s="1327"/>
      <c r="CH72" s="1327"/>
      <c r="CI72" s="1327"/>
      <c r="CJ72" s="1327"/>
      <c r="CK72" s="1327"/>
      <c r="CL72" s="1327"/>
      <c r="CM72" s="1327"/>
      <c r="CN72" s="1327" t="s">
        <v>573</v>
      </c>
      <c r="CO72" s="1327"/>
      <c r="CP72" s="1327"/>
      <c r="CQ72" s="1327"/>
      <c r="CR72" s="1327"/>
      <c r="CS72" s="1327"/>
      <c r="CT72" s="1327"/>
      <c r="CU72" s="1327"/>
      <c r="CV72" s="1327" t="s">
        <v>574</v>
      </c>
      <c r="CW72" s="1327"/>
      <c r="CX72" s="1327"/>
      <c r="CY72" s="1327"/>
      <c r="CZ72" s="1327"/>
      <c r="DA72" s="1327"/>
      <c r="DB72" s="1327"/>
      <c r="DC72" s="1327"/>
    </row>
    <row r="73" spans="2:107" ht="13.5" x14ac:dyDescent="0.15">
      <c r="B73" s="391"/>
      <c r="G73" s="1328"/>
      <c r="H73" s="1328"/>
      <c r="I73" s="1328"/>
      <c r="J73" s="1328"/>
      <c r="K73" s="1333"/>
      <c r="L73" s="1333"/>
      <c r="M73" s="1333"/>
      <c r="N73" s="1333"/>
      <c r="AM73" s="398"/>
      <c r="AN73" s="1331" t="s">
        <v>612</v>
      </c>
      <c r="AO73" s="1331"/>
      <c r="AP73" s="1331"/>
      <c r="AQ73" s="1331"/>
      <c r="AR73" s="1331"/>
      <c r="AS73" s="1331"/>
      <c r="AT73" s="1331"/>
      <c r="AU73" s="1331"/>
      <c r="AV73" s="1331"/>
      <c r="AW73" s="1331"/>
      <c r="AX73" s="1331"/>
      <c r="AY73" s="1331"/>
      <c r="AZ73" s="1331"/>
      <c r="BA73" s="1331"/>
      <c r="BB73" s="1331" t="s">
        <v>610</v>
      </c>
      <c r="BC73" s="1331"/>
      <c r="BD73" s="1331"/>
      <c r="BE73" s="1331"/>
      <c r="BF73" s="1331"/>
      <c r="BG73" s="1331"/>
      <c r="BH73" s="1331"/>
      <c r="BI73" s="1331"/>
      <c r="BJ73" s="1331"/>
      <c r="BK73" s="1331"/>
      <c r="BL73" s="1331"/>
      <c r="BM73" s="1331"/>
      <c r="BN73" s="1331"/>
      <c r="BO73" s="1331"/>
      <c r="BP73" s="1322">
        <v>81.599999999999994</v>
      </c>
      <c r="BQ73" s="1322"/>
      <c r="BR73" s="1322"/>
      <c r="BS73" s="1322"/>
      <c r="BT73" s="1322"/>
      <c r="BU73" s="1322"/>
      <c r="BV73" s="1322"/>
      <c r="BW73" s="1322"/>
      <c r="BX73" s="1322">
        <v>79.5</v>
      </c>
      <c r="BY73" s="1322"/>
      <c r="BZ73" s="1322"/>
      <c r="CA73" s="1322"/>
      <c r="CB73" s="1322"/>
      <c r="CC73" s="1322"/>
      <c r="CD73" s="1322"/>
      <c r="CE73" s="1322"/>
      <c r="CF73" s="1322">
        <v>79.400000000000006</v>
      </c>
      <c r="CG73" s="1322"/>
      <c r="CH73" s="1322"/>
      <c r="CI73" s="1322"/>
      <c r="CJ73" s="1322"/>
      <c r="CK73" s="1322"/>
      <c r="CL73" s="1322"/>
      <c r="CM73" s="1322"/>
      <c r="CN73" s="1322">
        <v>83.2</v>
      </c>
      <c r="CO73" s="1322"/>
      <c r="CP73" s="1322"/>
      <c r="CQ73" s="1322"/>
      <c r="CR73" s="1322"/>
      <c r="CS73" s="1322"/>
      <c r="CT73" s="1322"/>
      <c r="CU73" s="1322"/>
      <c r="CV73" s="1322">
        <v>76.2</v>
      </c>
      <c r="CW73" s="1322"/>
      <c r="CX73" s="1322"/>
      <c r="CY73" s="1322"/>
      <c r="CZ73" s="1322"/>
      <c r="DA73" s="1322"/>
      <c r="DB73" s="1322"/>
      <c r="DC73" s="1322"/>
    </row>
    <row r="74" spans="2:107" ht="13.5" x14ac:dyDescent="0.15">
      <c r="B74" s="391"/>
      <c r="G74" s="1328"/>
      <c r="H74" s="1328"/>
      <c r="I74" s="1328"/>
      <c r="J74" s="1328"/>
      <c r="K74" s="1333"/>
      <c r="L74" s="1333"/>
      <c r="M74" s="1333"/>
      <c r="N74" s="1333"/>
      <c r="AM74" s="398"/>
      <c r="AN74" s="1331"/>
      <c r="AO74" s="1331"/>
      <c r="AP74" s="1331"/>
      <c r="AQ74" s="1331"/>
      <c r="AR74" s="1331"/>
      <c r="AS74" s="1331"/>
      <c r="AT74" s="1331"/>
      <c r="AU74" s="1331"/>
      <c r="AV74" s="1331"/>
      <c r="AW74" s="1331"/>
      <c r="AX74" s="1331"/>
      <c r="AY74" s="1331"/>
      <c r="AZ74" s="1331"/>
      <c r="BA74" s="1331"/>
      <c r="BB74" s="1331"/>
      <c r="BC74" s="1331"/>
      <c r="BD74" s="1331"/>
      <c r="BE74" s="1331"/>
      <c r="BF74" s="1331"/>
      <c r="BG74" s="1331"/>
      <c r="BH74" s="1331"/>
      <c r="BI74" s="1331"/>
      <c r="BJ74" s="1331"/>
      <c r="BK74" s="1331"/>
      <c r="BL74" s="1331"/>
      <c r="BM74" s="1331"/>
      <c r="BN74" s="1331"/>
      <c r="BO74" s="1331"/>
      <c r="BP74" s="1322"/>
      <c r="BQ74" s="1322"/>
      <c r="BR74" s="1322"/>
      <c r="BS74" s="1322"/>
      <c r="BT74" s="1322"/>
      <c r="BU74" s="1322"/>
      <c r="BV74" s="1322"/>
      <c r="BW74" s="1322"/>
      <c r="BX74" s="1322"/>
      <c r="BY74" s="1322"/>
      <c r="BZ74" s="1322"/>
      <c r="CA74" s="1322"/>
      <c r="CB74" s="1322"/>
      <c r="CC74" s="1322"/>
      <c r="CD74" s="1322"/>
      <c r="CE74" s="1322"/>
      <c r="CF74" s="1322"/>
      <c r="CG74" s="1322"/>
      <c r="CH74" s="1322"/>
      <c r="CI74" s="1322"/>
      <c r="CJ74" s="1322"/>
      <c r="CK74" s="1322"/>
      <c r="CL74" s="1322"/>
      <c r="CM74" s="1322"/>
      <c r="CN74" s="1322"/>
      <c r="CO74" s="1322"/>
      <c r="CP74" s="1322"/>
      <c r="CQ74" s="1322"/>
      <c r="CR74" s="1322"/>
      <c r="CS74" s="1322"/>
      <c r="CT74" s="1322"/>
      <c r="CU74" s="1322"/>
      <c r="CV74" s="1322"/>
      <c r="CW74" s="1322"/>
      <c r="CX74" s="1322"/>
      <c r="CY74" s="1322"/>
      <c r="CZ74" s="1322"/>
      <c r="DA74" s="1322"/>
      <c r="DB74" s="1322"/>
      <c r="DC74" s="1322"/>
    </row>
    <row r="75" spans="2:107" ht="13.5" x14ac:dyDescent="0.15">
      <c r="B75" s="391"/>
      <c r="G75" s="1328"/>
      <c r="H75" s="1328"/>
      <c r="I75" s="1323"/>
      <c r="J75" s="1323"/>
      <c r="K75" s="1329"/>
      <c r="L75" s="1329"/>
      <c r="M75" s="1329"/>
      <c r="N75" s="1329"/>
      <c r="AM75" s="398"/>
      <c r="AN75" s="1331"/>
      <c r="AO75" s="1331"/>
      <c r="AP75" s="1331"/>
      <c r="AQ75" s="1331"/>
      <c r="AR75" s="1331"/>
      <c r="AS75" s="1331"/>
      <c r="AT75" s="1331"/>
      <c r="AU75" s="1331"/>
      <c r="AV75" s="1331"/>
      <c r="AW75" s="1331"/>
      <c r="AX75" s="1331"/>
      <c r="AY75" s="1331"/>
      <c r="AZ75" s="1331"/>
      <c r="BA75" s="1331"/>
      <c r="BB75" s="1331" t="s">
        <v>609</v>
      </c>
      <c r="BC75" s="1331"/>
      <c r="BD75" s="1331"/>
      <c r="BE75" s="1331"/>
      <c r="BF75" s="1331"/>
      <c r="BG75" s="1331"/>
      <c r="BH75" s="1331"/>
      <c r="BI75" s="1331"/>
      <c r="BJ75" s="1331"/>
      <c r="BK75" s="1331"/>
      <c r="BL75" s="1331"/>
      <c r="BM75" s="1331"/>
      <c r="BN75" s="1331"/>
      <c r="BO75" s="1331"/>
      <c r="BP75" s="1322">
        <v>12.1</v>
      </c>
      <c r="BQ75" s="1322"/>
      <c r="BR75" s="1322"/>
      <c r="BS75" s="1322"/>
      <c r="BT75" s="1322"/>
      <c r="BU75" s="1322"/>
      <c r="BV75" s="1322"/>
      <c r="BW75" s="1322"/>
      <c r="BX75" s="1322">
        <v>12.2</v>
      </c>
      <c r="BY75" s="1322"/>
      <c r="BZ75" s="1322"/>
      <c r="CA75" s="1322"/>
      <c r="CB75" s="1322"/>
      <c r="CC75" s="1322"/>
      <c r="CD75" s="1322"/>
      <c r="CE75" s="1322"/>
      <c r="CF75" s="1322">
        <v>12.3</v>
      </c>
      <c r="CG75" s="1322"/>
      <c r="CH75" s="1322"/>
      <c r="CI75" s="1322"/>
      <c r="CJ75" s="1322"/>
      <c r="CK75" s="1322"/>
      <c r="CL75" s="1322"/>
      <c r="CM75" s="1322"/>
      <c r="CN75" s="1322">
        <v>12.3</v>
      </c>
      <c r="CO75" s="1322"/>
      <c r="CP75" s="1322"/>
      <c r="CQ75" s="1322"/>
      <c r="CR75" s="1322"/>
      <c r="CS75" s="1322"/>
      <c r="CT75" s="1322"/>
      <c r="CU75" s="1322"/>
      <c r="CV75" s="1322">
        <v>11.5</v>
      </c>
      <c r="CW75" s="1322"/>
      <c r="CX75" s="1322"/>
      <c r="CY75" s="1322"/>
      <c r="CZ75" s="1322"/>
      <c r="DA75" s="1322"/>
      <c r="DB75" s="1322"/>
      <c r="DC75" s="1322"/>
    </row>
    <row r="76" spans="2:107" ht="13.5" x14ac:dyDescent="0.15">
      <c r="B76" s="391"/>
      <c r="G76" s="1328"/>
      <c r="H76" s="1328"/>
      <c r="I76" s="1323"/>
      <c r="J76" s="1323"/>
      <c r="K76" s="1329"/>
      <c r="L76" s="1329"/>
      <c r="M76" s="1329"/>
      <c r="N76" s="1329"/>
      <c r="AM76" s="398"/>
      <c r="AN76" s="1331"/>
      <c r="AO76" s="1331"/>
      <c r="AP76" s="1331"/>
      <c r="AQ76" s="1331"/>
      <c r="AR76" s="1331"/>
      <c r="AS76" s="1331"/>
      <c r="AT76" s="1331"/>
      <c r="AU76" s="1331"/>
      <c r="AV76" s="1331"/>
      <c r="AW76" s="1331"/>
      <c r="AX76" s="1331"/>
      <c r="AY76" s="1331"/>
      <c r="AZ76" s="1331"/>
      <c r="BA76" s="1331"/>
      <c r="BB76" s="1331"/>
      <c r="BC76" s="1331"/>
      <c r="BD76" s="1331"/>
      <c r="BE76" s="1331"/>
      <c r="BF76" s="1331"/>
      <c r="BG76" s="1331"/>
      <c r="BH76" s="1331"/>
      <c r="BI76" s="1331"/>
      <c r="BJ76" s="1331"/>
      <c r="BK76" s="1331"/>
      <c r="BL76" s="1331"/>
      <c r="BM76" s="1331"/>
      <c r="BN76" s="1331"/>
      <c r="BO76" s="1331"/>
      <c r="BP76" s="1322"/>
      <c r="BQ76" s="1322"/>
      <c r="BR76" s="1322"/>
      <c r="BS76" s="1322"/>
      <c r="BT76" s="1322"/>
      <c r="BU76" s="1322"/>
      <c r="BV76" s="1322"/>
      <c r="BW76" s="1322"/>
      <c r="BX76" s="1322"/>
      <c r="BY76" s="1322"/>
      <c r="BZ76" s="1322"/>
      <c r="CA76" s="1322"/>
      <c r="CB76" s="1322"/>
      <c r="CC76" s="1322"/>
      <c r="CD76" s="1322"/>
      <c r="CE76" s="1322"/>
      <c r="CF76" s="1322"/>
      <c r="CG76" s="1322"/>
      <c r="CH76" s="1322"/>
      <c r="CI76" s="1322"/>
      <c r="CJ76" s="1322"/>
      <c r="CK76" s="1322"/>
      <c r="CL76" s="1322"/>
      <c r="CM76" s="1322"/>
      <c r="CN76" s="1322"/>
      <c r="CO76" s="1322"/>
      <c r="CP76" s="1322"/>
      <c r="CQ76" s="1322"/>
      <c r="CR76" s="1322"/>
      <c r="CS76" s="1322"/>
      <c r="CT76" s="1322"/>
      <c r="CU76" s="1322"/>
      <c r="CV76" s="1322"/>
      <c r="CW76" s="1322"/>
      <c r="CX76" s="1322"/>
      <c r="CY76" s="1322"/>
      <c r="CZ76" s="1322"/>
      <c r="DA76" s="1322"/>
      <c r="DB76" s="1322"/>
      <c r="DC76" s="1322"/>
    </row>
    <row r="77" spans="2:107" ht="13.5" x14ac:dyDescent="0.15">
      <c r="B77" s="391"/>
      <c r="G77" s="1323"/>
      <c r="H77" s="1323"/>
      <c r="I77" s="1323"/>
      <c r="J77" s="1323"/>
      <c r="K77" s="1333"/>
      <c r="L77" s="1333"/>
      <c r="M77" s="1333"/>
      <c r="N77" s="1333"/>
      <c r="AN77" s="1327" t="s">
        <v>611</v>
      </c>
      <c r="AO77" s="1327"/>
      <c r="AP77" s="1327"/>
      <c r="AQ77" s="1327"/>
      <c r="AR77" s="1327"/>
      <c r="AS77" s="1327"/>
      <c r="AT77" s="1327"/>
      <c r="AU77" s="1327"/>
      <c r="AV77" s="1327"/>
      <c r="AW77" s="1327"/>
      <c r="AX77" s="1327"/>
      <c r="AY77" s="1327"/>
      <c r="AZ77" s="1327"/>
      <c r="BA77" s="1327"/>
      <c r="BB77" s="1331" t="s">
        <v>610</v>
      </c>
      <c r="BC77" s="1331"/>
      <c r="BD77" s="1331"/>
      <c r="BE77" s="1331"/>
      <c r="BF77" s="1331"/>
      <c r="BG77" s="1331"/>
      <c r="BH77" s="1331"/>
      <c r="BI77" s="1331"/>
      <c r="BJ77" s="1331"/>
      <c r="BK77" s="1331"/>
      <c r="BL77" s="1331"/>
      <c r="BM77" s="1331"/>
      <c r="BN77" s="1331"/>
      <c r="BO77" s="1331"/>
      <c r="BP77" s="1322">
        <v>54.6</v>
      </c>
      <c r="BQ77" s="1322"/>
      <c r="BR77" s="1322"/>
      <c r="BS77" s="1322"/>
      <c r="BT77" s="1322"/>
      <c r="BU77" s="1322"/>
      <c r="BV77" s="1322"/>
      <c r="BW77" s="1322"/>
      <c r="BX77" s="1322">
        <v>53.2</v>
      </c>
      <c r="BY77" s="1322"/>
      <c r="BZ77" s="1322"/>
      <c r="CA77" s="1322"/>
      <c r="CB77" s="1322"/>
      <c r="CC77" s="1322"/>
      <c r="CD77" s="1322"/>
      <c r="CE77" s="1322"/>
      <c r="CF77" s="1322">
        <v>47.9</v>
      </c>
      <c r="CG77" s="1322"/>
      <c r="CH77" s="1322"/>
      <c r="CI77" s="1322"/>
      <c r="CJ77" s="1322"/>
      <c r="CK77" s="1322"/>
      <c r="CL77" s="1322"/>
      <c r="CM77" s="1322"/>
      <c r="CN77" s="1322">
        <v>49</v>
      </c>
      <c r="CO77" s="1322"/>
      <c r="CP77" s="1322"/>
      <c r="CQ77" s="1322"/>
      <c r="CR77" s="1322"/>
      <c r="CS77" s="1322"/>
      <c r="CT77" s="1322"/>
      <c r="CU77" s="1322"/>
      <c r="CV77" s="1322">
        <v>41.3</v>
      </c>
      <c r="CW77" s="1322"/>
      <c r="CX77" s="1322"/>
      <c r="CY77" s="1322"/>
      <c r="CZ77" s="1322"/>
      <c r="DA77" s="1322"/>
      <c r="DB77" s="1322"/>
      <c r="DC77" s="1322"/>
    </row>
    <row r="78" spans="2:107" ht="13.5" x14ac:dyDescent="0.15">
      <c r="B78" s="391"/>
      <c r="G78" s="1323"/>
      <c r="H78" s="1323"/>
      <c r="I78" s="1323"/>
      <c r="J78" s="1323"/>
      <c r="K78" s="1333"/>
      <c r="L78" s="1333"/>
      <c r="M78" s="1333"/>
      <c r="N78" s="1333"/>
      <c r="AN78" s="1327"/>
      <c r="AO78" s="1327"/>
      <c r="AP78" s="1327"/>
      <c r="AQ78" s="1327"/>
      <c r="AR78" s="1327"/>
      <c r="AS78" s="1327"/>
      <c r="AT78" s="1327"/>
      <c r="AU78" s="1327"/>
      <c r="AV78" s="1327"/>
      <c r="AW78" s="1327"/>
      <c r="AX78" s="1327"/>
      <c r="AY78" s="1327"/>
      <c r="AZ78" s="1327"/>
      <c r="BA78" s="1327"/>
      <c r="BB78" s="1331"/>
      <c r="BC78" s="1331"/>
      <c r="BD78" s="1331"/>
      <c r="BE78" s="1331"/>
      <c r="BF78" s="1331"/>
      <c r="BG78" s="1331"/>
      <c r="BH78" s="1331"/>
      <c r="BI78" s="1331"/>
      <c r="BJ78" s="1331"/>
      <c r="BK78" s="1331"/>
      <c r="BL78" s="1331"/>
      <c r="BM78" s="1331"/>
      <c r="BN78" s="1331"/>
      <c r="BO78" s="1331"/>
      <c r="BP78" s="1322"/>
      <c r="BQ78" s="1322"/>
      <c r="BR78" s="1322"/>
      <c r="BS78" s="1322"/>
      <c r="BT78" s="1322"/>
      <c r="BU78" s="1322"/>
      <c r="BV78" s="1322"/>
      <c r="BW78" s="1322"/>
      <c r="BX78" s="1322"/>
      <c r="BY78" s="1322"/>
      <c r="BZ78" s="1322"/>
      <c r="CA78" s="1322"/>
      <c r="CB78" s="1322"/>
      <c r="CC78" s="1322"/>
      <c r="CD78" s="1322"/>
      <c r="CE78" s="1322"/>
      <c r="CF78" s="1322"/>
      <c r="CG78" s="1322"/>
      <c r="CH78" s="1322"/>
      <c r="CI78" s="1322"/>
      <c r="CJ78" s="1322"/>
      <c r="CK78" s="1322"/>
      <c r="CL78" s="1322"/>
      <c r="CM78" s="1322"/>
      <c r="CN78" s="1322"/>
      <c r="CO78" s="1322"/>
      <c r="CP78" s="1322"/>
      <c r="CQ78" s="1322"/>
      <c r="CR78" s="1322"/>
      <c r="CS78" s="1322"/>
      <c r="CT78" s="1322"/>
      <c r="CU78" s="1322"/>
      <c r="CV78" s="1322"/>
      <c r="CW78" s="1322"/>
      <c r="CX78" s="1322"/>
      <c r="CY78" s="1322"/>
      <c r="CZ78" s="1322"/>
      <c r="DA78" s="1322"/>
      <c r="DB78" s="1322"/>
      <c r="DC78" s="1322"/>
    </row>
    <row r="79" spans="2:107" ht="13.5" x14ac:dyDescent="0.15">
      <c r="B79" s="391"/>
      <c r="G79" s="1323"/>
      <c r="H79" s="1323"/>
      <c r="I79" s="1332"/>
      <c r="J79" s="1332"/>
      <c r="K79" s="1334"/>
      <c r="L79" s="1334"/>
      <c r="M79" s="1334"/>
      <c r="N79" s="1334"/>
      <c r="AN79" s="1327"/>
      <c r="AO79" s="1327"/>
      <c r="AP79" s="1327"/>
      <c r="AQ79" s="1327"/>
      <c r="AR79" s="1327"/>
      <c r="AS79" s="1327"/>
      <c r="AT79" s="1327"/>
      <c r="AU79" s="1327"/>
      <c r="AV79" s="1327"/>
      <c r="AW79" s="1327"/>
      <c r="AX79" s="1327"/>
      <c r="AY79" s="1327"/>
      <c r="AZ79" s="1327"/>
      <c r="BA79" s="1327"/>
      <c r="BB79" s="1331" t="s">
        <v>609</v>
      </c>
      <c r="BC79" s="1331"/>
      <c r="BD79" s="1331"/>
      <c r="BE79" s="1331"/>
      <c r="BF79" s="1331"/>
      <c r="BG79" s="1331"/>
      <c r="BH79" s="1331"/>
      <c r="BI79" s="1331"/>
      <c r="BJ79" s="1331"/>
      <c r="BK79" s="1331"/>
      <c r="BL79" s="1331"/>
      <c r="BM79" s="1331"/>
      <c r="BN79" s="1331"/>
      <c r="BO79" s="1331"/>
      <c r="BP79" s="1322">
        <v>10</v>
      </c>
      <c r="BQ79" s="1322"/>
      <c r="BR79" s="1322"/>
      <c r="BS79" s="1322"/>
      <c r="BT79" s="1322"/>
      <c r="BU79" s="1322"/>
      <c r="BV79" s="1322"/>
      <c r="BW79" s="1322"/>
      <c r="BX79" s="1322">
        <v>9.8000000000000007</v>
      </c>
      <c r="BY79" s="1322"/>
      <c r="BZ79" s="1322"/>
      <c r="CA79" s="1322"/>
      <c r="CB79" s="1322"/>
      <c r="CC79" s="1322"/>
      <c r="CD79" s="1322"/>
      <c r="CE79" s="1322"/>
      <c r="CF79" s="1322">
        <v>9.6</v>
      </c>
      <c r="CG79" s="1322"/>
      <c r="CH79" s="1322"/>
      <c r="CI79" s="1322"/>
      <c r="CJ79" s="1322"/>
      <c r="CK79" s="1322"/>
      <c r="CL79" s="1322"/>
      <c r="CM79" s="1322"/>
      <c r="CN79" s="1322">
        <v>9.5</v>
      </c>
      <c r="CO79" s="1322"/>
      <c r="CP79" s="1322"/>
      <c r="CQ79" s="1322"/>
      <c r="CR79" s="1322"/>
      <c r="CS79" s="1322"/>
      <c r="CT79" s="1322"/>
      <c r="CU79" s="1322"/>
      <c r="CV79" s="1322">
        <v>9.1999999999999993</v>
      </c>
      <c r="CW79" s="1322"/>
      <c r="CX79" s="1322"/>
      <c r="CY79" s="1322"/>
      <c r="CZ79" s="1322"/>
      <c r="DA79" s="1322"/>
      <c r="DB79" s="1322"/>
      <c r="DC79" s="1322"/>
    </row>
    <row r="80" spans="2:107" ht="13.5" x14ac:dyDescent="0.15">
      <c r="B80" s="391"/>
      <c r="G80" s="1323"/>
      <c r="H80" s="1323"/>
      <c r="I80" s="1332"/>
      <c r="J80" s="1332"/>
      <c r="K80" s="1334"/>
      <c r="L80" s="1334"/>
      <c r="M80" s="1334"/>
      <c r="N80" s="1334"/>
      <c r="AN80" s="1327"/>
      <c r="AO80" s="1327"/>
      <c r="AP80" s="1327"/>
      <c r="AQ80" s="1327"/>
      <c r="AR80" s="1327"/>
      <c r="AS80" s="1327"/>
      <c r="AT80" s="1327"/>
      <c r="AU80" s="1327"/>
      <c r="AV80" s="1327"/>
      <c r="AW80" s="1327"/>
      <c r="AX80" s="1327"/>
      <c r="AY80" s="1327"/>
      <c r="AZ80" s="1327"/>
      <c r="BA80" s="1327"/>
      <c r="BB80" s="1331"/>
      <c r="BC80" s="1331"/>
      <c r="BD80" s="1331"/>
      <c r="BE80" s="1331"/>
      <c r="BF80" s="1331"/>
      <c r="BG80" s="1331"/>
      <c r="BH80" s="1331"/>
      <c r="BI80" s="1331"/>
      <c r="BJ80" s="1331"/>
      <c r="BK80" s="1331"/>
      <c r="BL80" s="1331"/>
      <c r="BM80" s="1331"/>
      <c r="BN80" s="1331"/>
      <c r="BO80" s="1331"/>
      <c r="BP80" s="1322"/>
      <c r="BQ80" s="1322"/>
      <c r="BR80" s="1322"/>
      <c r="BS80" s="1322"/>
      <c r="BT80" s="1322"/>
      <c r="BU80" s="1322"/>
      <c r="BV80" s="1322"/>
      <c r="BW80" s="1322"/>
      <c r="BX80" s="1322"/>
      <c r="BY80" s="1322"/>
      <c r="BZ80" s="1322"/>
      <c r="CA80" s="1322"/>
      <c r="CB80" s="1322"/>
      <c r="CC80" s="1322"/>
      <c r="CD80" s="1322"/>
      <c r="CE80" s="1322"/>
      <c r="CF80" s="1322"/>
      <c r="CG80" s="1322"/>
      <c r="CH80" s="1322"/>
      <c r="CI80" s="1322"/>
      <c r="CJ80" s="1322"/>
      <c r="CK80" s="1322"/>
      <c r="CL80" s="1322"/>
      <c r="CM80" s="1322"/>
      <c r="CN80" s="1322"/>
      <c r="CO80" s="1322"/>
      <c r="CP80" s="1322"/>
      <c r="CQ80" s="1322"/>
      <c r="CR80" s="1322"/>
      <c r="CS80" s="1322"/>
      <c r="CT80" s="1322"/>
      <c r="CU80" s="1322"/>
      <c r="CV80" s="1322"/>
      <c r="CW80" s="1322"/>
      <c r="CX80" s="1322"/>
      <c r="CY80" s="1322"/>
      <c r="CZ80" s="1322"/>
      <c r="DA80" s="1322"/>
      <c r="DB80" s="1322"/>
      <c r="DC80" s="1322"/>
    </row>
    <row r="81" spans="2:109" ht="13.5" x14ac:dyDescent="0.15">
      <c r="B81" s="391"/>
    </row>
    <row r="82" spans="2:109" ht="17.25" x14ac:dyDescent="0.15">
      <c r="B82" s="391"/>
      <c r="K82" s="397"/>
      <c r="L82" s="397"/>
      <c r="M82" s="397"/>
      <c r="N82" s="397"/>
      <c r="AQ82" s="397"/>
      <c r="AR82" s="397"/>
      <c r="AS82" s="397"/>
      <c r="AT82" s="397"/>
      <c r="BC82" s="397"/>
      <c r="BD82" s="397"/>
      <c r="BE82" s="397"/>
      <c r="BF82" s="397"/>
      <c r="BO82" s="397"/>
      <c r="BP82" s="397"/>
      <c r="BQ82" s="397"/>
      <c r="BR82" s="397"/>
      <c r="CA82" s="397"/>
      <c r="CB82" s="397"/>
      <c r="CC82" s="397"/>
      <c r="CD82" s="397"/>
      <c r="CM82" s="397"/>
      <c r="CN82" s="397"/>
      <c r="CO82" s="397"/>
      <c r="CP82" s="397"/>
      <c r="CY82" s="397"/>
      <c r="CZ82" s="397"/>
      <c r="DA82" s="397"/>
      <c r="DB82" s="397"/>
      <c r="DC82" s="397"/>
    </row>
    <row r="83" spans="2:109" ht="13.5" x14ac:dyDescent="0.15">
      <c r="B83" s="396"/>
      <c r="C83" s="395"/>
      <c r="D83" s="395"/>
      <c r="E83" s="395"/>
      <c r="F83" s="395"/>
      <c r="G83" s="395"/>
      <c r="H83" s="395"/>
      <c r="I83" s="395"/>
      <c r="J83" s="395"/>
      <c r="K83" s="395"/>
      <c r="L83" s="395"/>
      <c r="M83" s="395"/>
      <c r="N83" s="395"/>
      <c r="O83" s="395"/>
      <c r="P83" s="395"/>
      <c r="Q83" s="395"/>
      <c r="R83" s="395"/>
      <c r="S83" s="395"/>
      <c r="T83" s="395"/>
      <c r="U83" s="395"/>
      <c r="V83" s="395"/>
      <c r="W83" s="395"/>
      <c r="X83" s="395"/>
      <c r="Y83" s="395"/>
      <c r="Z83" s="395"/>
      <c r="AA83" s="395"/>
      <c r="AB83" s="395"/>
      <c r="AC83" s="395"/>
      <c r="AD83" s="395"/>
      <c r="AE83" s="395"/>
      <c r="AF83" s="395"/>
      <c r="AG83" s="395"/>
      <c r="AH83" s="395"/>
      <c r="AI83" s="395"/>
      <c r="AJ83" s="395"/>
      <c r="AK83" s="395"/>
      <c r="AL83" s="395"/>
      <c r="AM83" s="395"/>
      <c r="AN83" s="395"/>
      <c r="AO83" s="395"/>
      <c r="AP83" s="395"/>
      <c r="AQ83" s="395"/>
      <c r="AR83" s="395"/>
      <c r="AS83" s="395"/>
      <c r="AT83" s="395"/>
      <c r="AU83" s="395"/>
      <c r="AV83" s="395"/>
      <c r="AW83" s="395"/>
      <c r="AX83" s="395"/>
      <c r="AY83" s="395"/>
      <c r="AZ83" s="395"/>
      <c r="BA83" s="395"/>
      <c r="BB83" s="395"/>
      <c r="BC83" s="395"/>
      <c r="BD83" s="395"/>
      <c r="BE83" s="395"/>
      <c r="BF83" s="395"/>
      <c r="BG83" s="395"/>
      <c r="BH83" s="395"/>
      <c r="BI83" s="395"/>
      <c r="BJ83" s="395"/>
      <c r="BK83" s="395"/>
      <c r="BL83" s="395"/>
      <c r="BM83" s="395"/>
      <c r="BN83" s="395"/>
      <c r="BO83" s="395"/>
      <c r="BP83" s="395"/>
      <c r="BQ83" s="395"/>
      <c r="BR83" s="395"/>
      <c r="BS83" s="395"/>
      <c r="BT83" s="395"/>
      <c r="BU83" s="395"/>
      <c r="BV83" s="395"/>
      <c r="BW83" s="395"/>
      <c r="BX83" s="395"/>
      <c r="BY83" s="395"/>
      <c r="BZ83" s="395"/>
      <c r="CA83" s="395"/>
      <c r="CB83" s="395"/>
      <c r="CC83" s="395"/>
      <c r="CD83" s="395"/>
      <c r="CE83" s="395"/>
      <c r="CF83" s="395"/>
      <c r="CG83" s="395"/>
      <c r="CH83" s="395"/>
      <c r="CI83" s="395"/>
      <c r="CJ83" s="395"/>
      <c r="CK83" s="395"/>
      <c r="CL83" s="395"/>
      <c r="CM83" s="395"/>
      <c r="CN83" s="395"/>
      <c r="CO83" s="395"/>
      <c r="CP83" s="395"/>
      <c r="CQ83" s="395"/>
      <c r="CR83" s="395"/>
      <c r="CS83" s="395"/>
      <c r="CT83" s="395"/>
      <c r="CU83" s="395"/>
      <c r="CV83" s="395"/>
      <c r="CW83" s="395"/>
      <c r="CX83" s="395"/>
      <c r="CY83" s="395"/>
      <c r="CZ83" s="395"/>
      <c r="DA83" s="395"/>
      <c r="DB83" s="395"/>
      <c r="DC83" s="395"/>
      <c r="DD83" s="394"/>
    </row>
    <row r="84" spans="2:109" ht="13.5" x14ac:dyDescent="0.15">
      <c r="DD84" s="390"/>
      <c r="DE84" s="390"/>
    </row>
    <row r="85" spans="2:109" ht="13.5" x14ac:dyDescent="0.15">
      <c r="DD85" s="390"/>
      <c r="DE85" s="390"/>
    </row>
    <row r="86" spans="2:109" ht="13.5" hidden="1" x14ac:dyDescent="0.15">
      <c r="DD86" s="390"/>
      <c r="DE86" s="390"/>
    </row>
    <row r="87" spans="2:109" ht="13.5" hidden="1" x14ac:dyDescent="0.15">
      <c r="K87" s="393"/>
      <c r="AQ87" s="393"/>
      <c r="BC87" s="393"/>
      <c r="BO87" s="393"/>
      <c r="CA87" s="393"/>
      <c r="CM87" s="393"/>
      <c r="CY87" s="393"/>
      <c r="DD87" s="390"/>
      <c r="DE87" s="390"/>
    </row>
    <row r="88" spans="2:109" ht="13.5" hidden="1" x14ac:dyDescent="0.15">
      <c r="DD88" s="390"/>
      <c r="DE88" s="390"/>
    </row>
    <row r="89" spans="2:109" ht="13.5" hidden="1" x14ac:dyDescent="0.15">
      <c r="DD89" s="390"/>
      <c r="DE89" s="390"/>
    </row>
    <row r="90" spans="2:109" ht="13.5" hidden="1" x14ac:dyDescent="0.15">
      <c r="DD90" s="390"/>
      <c r="DE90" s="390"/>
    </row>
    <row r="91" spans="2:109" ht="13.5"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AIW7XItx//OnfhXyJ3owbiuOBXraSpEtzxm/PLhHr4DwNZ1IgZRUhTirXpGkMyg5tm77Il2VqnnwySj+b53uKg==" saltValue="olHJkk7FwmEglWEh0Cdosg==" spinCount="100000" sheet="1" objects="1" scenarios="1" formatCells="0"/>
  <dataConsolidate/>
  <mergeCells count="112">
    <mergeCell ref="CV79:DC80"/>
    <mergeCell ref="CN77:CU78"/>
    <mergeCell ref="CV77:DC78"/>
    <mergeCell ref="BP79:BW80"/>
    <mergeCell ref="BX75:CE76"/>
    <mergeCell ref="CF75:CM76"/>
    <mergeCell ref="CF77:CM78"/>
    <mergeCell ref="CF79:CM80"/>
    <mergeCell ref="BX79:CE80"/>
    <mergeCell ref="N77:N78"/>
    <mergeCell ref="AN77:BA80"/>
    <mergeCell ref="BB77:BO78"/>
    <mergeCell ref="BP77:BW78"/>
    <mergeCell ref="BX77:CE78"/>
    <mergeCell ref="G77:H80"/>
    <mergeCell ref="I77:J78"/>
    <mergeCell ref="K77:K78"/>
    <mergeCell ref="L77:L78"/>
    <mergeCell ref="M77:M78"/>
    <mergeCell ref="CN79:CU80"/>
    <mergeCell ref="BX73:CE74"/>
    <mergeCell ref="CF73:CM74"/>
    <mergeCell ref="CN73:CU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5:BW76"/>
    <mergeCell ref="G73:H76"/>
    <mergeCell ref="I73:J74"/>
    <mergeCell ref="K73:K74"/>
    <mergeCell ref="L73:L74"/>
    <mergeCell ref="M73:M74"/>
    <mergeCell ref="N73:N74"/>
    <mergeCell ref="CN75:CU76"/>
    <mergeCell ref="CV75:DC76"/>
    <mergeCell ref="CV73:DC74"/>
    <mergeCell ref="CV72:DC72"/>
    <mergeCell ref="BX72:CE72"/>
    <mergeCell ref="CF72:CM72"/>
    <mergeCell ref="CN72:CU72"/>
    <mergeCell ref="CN57:CU58"/>
    <mergeCell ref="CV57:DC58"/>
    <mergeCell ref="G72:J72"/>
    <mergeCell ref="AN72:BO72"/>
    <mergeCell ref="BP72:BW7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AN43:DC47"/>
    <mergeCell ref="CV53:DC54"/>
    <mergeCell ref="G50:J50"/>
    <mergeCell ref="AN50:BO50"/>
    <mergeCell ref="BP50:BW50"/>
    <mergeCell ref="BX50:CE50"/>
    <mergeCell ref="CF50:CM50"/>
    <mergeCell ref="CN50:CU50"/>
    <mergeCell ref="CV50:DC50"/>
    <mergeCell ref="CV51:DC52"/>
    <mergeCell ref="CN51:CU52"/>
    <mergeCell ref="G51:H54"/>
    <mergeCell ref="BP53:BW54"/>
    <mergeCell ref="BX53:CE54"/>
    <mergeCell ref="CF53:CM54"/>
    <mergeCell ref="AN51:BA54"/>
    <mergeCell ref="BB51:BO52"/>
    <mergeCell ref="BP51:BW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31420A-6EE9-4949-BB36-AD4707C77573}">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1:34"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1:34" x14ac:dyDescent="0.15">
      <c r="S2" s="290"/>
      <c r="AH2" s="290"/>
    </row>
    <row r="3" spans="1: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1:34" x14ac:dyDescent="0.15"/>
    <row r="5" spans="1:34" x14ac:dyDescent="0.15"/>
    <row r="6" spans="1:34" x14ac:dyDescent="0.15"/>
    <row r="7" spans="1:34" x14ac:dyDescent="0.15"/>
    <row r="8" spans="1:34" x14ac:dyDescent="0.15"/>
    <row r="9" spans="1:34" x14ac:dyDescent="0.15">
      <c r="AH9" s="290"/>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517</v>
      </c>
    </row>
  </sheetData>
  <sheetProtection algorithmName="SHA-512" hashValue="Xuw+uRsUasTxSS+06iJXlx6aAE5+scxN7VUA8bBuVQ7U3De8AOzkZyrIBoWinsqeTUhcxG/+Ny5IJpSe70RyFg==" saltValue="wSi3MzaIgDHczOwVudO0q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8866C-B29F-4C44-B196-A9D92436D4BE}">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517</v>
      </c>
    </row>
  </sheetData>
  <sheetProtection algorithmName="SHA-512" hashValue="kbuS7MP9VXlx2I4jXpsrOQbp7Yrq6NwIEm6VW+/Uyx7eV8UvYm0E3Tid3HrYXowgDL4EZcB+kPzZEji4p01Sug==" saltValue="sENl8ZUhgBZH8ZXSC9jtp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8" customWidth="1"/>
    <col min="2" max="8" width="13.375" style="148" customWidth="1"/>
    <col min="9" max="16384" width="11.125" style="148"/>
  </cols>
  <sheetData>
    <row r="1" spans="1:8" x14ac:dyDescent="0.15">
      <c r="A1" s="142"/>
      <c r="B1" s="143"/>
      <c r="C1" s="144"/>
      <c r="D1" s="145"/>
      <c r="E1" s="146"/>
      <c r="F1" s="146"/>
      <c r="G1" s="146"/>
      <c r="H1" s="147"/>
    </row>
    <row r="2" spans="1:8" x14ac:dyDescent="0.15">
      <c r="A2" s="149"/>
      <c r="B2" s="150"/>
      <c r="C2" s="151"/>
      <c r="D2" s="152" t="s">
        <v>52</v>
      </c>
      <c r="E2" s="153"/>
      <c r="F2" s="154" t="s">
        <v>567</v>
      </c>
      <c r="G2" s="155"/>
      <c r="H2" s="156"/>
    </row>
    <row r="3" spans="1:8" x14ac:dyDescent="0.15">
      <c r="A3" s="152" t="s">
        <v>560</v>
      </c>
      <c r="B3" s="157"/>
      <c r="C3" s="158"/>
      <c r="D3" s="159">
        <v>140233</v>
      </c>
      <c r="E3" s="160"/>
      <c r="F3" s="161">
        <v>83280</v>
      </c>
      <c r="G3" s="162"/>
      <c r="H3" s="163"/>
    </row>
    <row r="4" spans="1:8" x14ac:dyDescent="0.15">
      <c r="A4" s="164"/>
      <c r="B4" s="165"/>
      <c r="C4" s="166"/>
      <c r="D4" s="167">
        <v>45473</v>
      </c>
      <c r="E4" s="168"/>
      <c r="F4" s="169">
        <v>43123</v>
      </c>
      <c r="G4" s="170"/>
      <c r="H4" s="171"/>
    </row>
    <row r="5" spans="1:8" x14ac:dyDescent="0.15">
      <c r="A5" s="152" t="s">
        <v>562</v>
      </c>
      <c r="B5" s="157"/>
      <c r="C5" s="158"/>
      <c r="D5" s="159">
        <v>141802</v>
      </c>
      <c r="E5" s="160"/>
      <c r="F5" s="161">
        <v>88968</v>
      </c>
      <c r="G5" s="162"/>
      <c r="H5" s="163"/>
    </row>
    <row r="6" spans="1:8" x14ac:dyDescent="0.15">
      <c r="A6" s="164"/>
      <c r="B6" s="165"/>
      <c r="C6" s="166"/>
      <c r="D6" s="167">
        <v>52621</v>
      </c>
      <c r="E6" s="168"/>
      <c r="F6" s="169">
        <v>45482</v>
      </c>
      <c r="G6" s="170"/>
      <c r="H6" s="171"/>
    </row>
    <row r="7" spans="1:8" x14ac:dyDescent="0.15">
      <c r="A7" s="152" t="s">
        <v>563</v>
      </c>
      <c r="B7" s="157"/>
      <c r="C7" s="158"/>
      <c r="D7" s="159">
        <v>119037</v>
      </c>
      <c r="E7" s="160"/>
      <c r="F7" s="161">
        <v>85173</v>
      </c>
      <c r="G7" s="162"/>
      <c r="H7" s="163"/>
    </row>
    <row r="8" spans="1:8" x14ac:dyDescent="0.15">
      <c r="A8" s="164"/>
      <c r="B8" s="165"/>
      <c r="C8" s="166"/>
      <c r="D8" s="167">
        <v>59000</v>
      </c>
      <c r="E8" s="168"/>
      <c r="F8" s="169">
        <v>43913</v>
      </c>
      <c r="G8" s="170"/>
      <c r="H8" s="171"/>
    </row>
    <row r="9" spans="1:8" x14ac:dyDescent="0.15">
      <c r="A9" s="152" t="s">
        <v>564</v>
      </c>
      <c r="B9" s="157"/>
      <c r="C9" s="158"/>
      <c r="D9" s="159">
        <v>130498</v>
      </c>
      <c r="E9" s="160"/>
      <c r="F9" s="161">
        <v>94081</v>
      </c>
      <c r="G9" s="162"/>
      <c r="H9" s="163"/>
    </row>
    <row r="10" spans="1:8" x14ac:dyDescent="0.15">
      <c r="A10" s="164"/>
      <c r="B10" s="165"/>
      <c r="C10" s="166"/>
      <c r="D10" s="167">
        <v>67569</v>
      </c>
      <c r="E10" s="168"/>
      <c r="F10" s="169">
        <v>48949</v>
      </c>
      <c r="G10" s="170"/>
      <c r="H10" s="171"/>
    </row>
    <row r="11" spans="1:8" x14ac:dyDescent="0.15">
      <c r="A11" s="152" t="s">
        <v>565</v>
      </c>
      <c r="B11" s="157"/>
      <c r="C11" s="158"/>
      <c r="D11" s="159">
        <v>197526</v>
      </c>
      <c r="E11" s="160"/>
      <c r="F11" s="161">
        <v>92632</v>
      </c>
      <c r="G11" s="162"/>
      <c r="H11" s="163"/>
    </row>
    <row r="12" spans="1:8" x14ac:dyDescent="0.15">
      <c r="A12" s="164"/>
      <c r="B12" s="165"/>
      <c r="C12" s="172"/>
      <c r="D12" s="167">
        <v>122485</v>
      </c>
      <c r="E12" s="168"/>
      <c r="F12" s="169">
        <v>47978</v>
      </c>
      <c r="G12" s="170"/>
      <c r="H12" s="171"/>
    </row>
    <row r="13" spans="1:8" x14ac:dyDescent="0.15">
      <c r="A13" s="152"/>
      <c r="B13" s="157"/>
      <c r="C13" s="173"/>
      <c r="D13" s="174">
        <v>145819</v>
      </c>
      <c r="E13" s="175"/>
      <c r="F13" s="176">
        <v>88827</v>
      </c>
      <c r="G13" s="177"/>
      <c r="H13" s="163"/>
    </row>
    <row r="14" spans="1:8" x14ac:dyDescent="0.15">
      <c r="A14" s="164"/>
      <c r="B14" s="165"/>
      <c r="C14" s="166"/>
      <c r="D14" s="167">
        <v>69430</v>
      </c>
      <c r="E14" s="168"/>
      <c r="F14" s="169">
        <v>45889</v>
      </c>
      <c r="G14" s="170"/>
      <c r="H14" s="171"/>
    </row>
    <row r="17" spans="1:11" x14ac:dyDescent="0.15">
      <c r="A17" s="148" t="s">
        <v>53</v>
      </c>
    </row>
    <row r="18" spans="1:11" x14ac:dyDescent="0.15">
      <c r="A18" s="178"/>
      <c r="B18" s="178" t="str">
        <f>実質収支比率等に係る経年分析!F$46</f>
        <v>H28</v>
      </c>
      <c r="C18" s="178" t="str">
        <f>実質収支比率等に係る経年分析!G$46</f>
        <v>H29</v>
      </c>
      <c r="D18" s="178" t="str">
        <f>実質収支比率等に係る経年分析!H$46</f>
        <v>H30</v>
      </c>
      <c r="E18" s="178" t="str">
        <f>実質収支比率等に係る経年分析!I$46</f>
        <v>R01</v>
      </c>
      <c r="F18" s="178" t="str">
        <f>実質収支比率等に係る経年分析!J$46</f>
        <v>R02</v>
      </c>
    </row>
    <row r="19" spans="1:11" x14ac:dyDescent="0.15">
      <c r="A19" s="178" t="s">
        <v>54</v>
      </c>
      <c r="B19" s="178">
        <f>ROUND(VALUE(SUBSTITUTE(実質収支比率等に係る経年分析!F$48,"▲","-")),2)</f>
        <v>5.48</v>
      </c>
      <c r="C19" s="178">
        <f>ROUND(VALUE(SUBSTITUTE(実質収支比率等に係る経年分析!G$48,"▲","-")),2)</f>
        <v>6.23</v>
      </c>
      <c r="D19" s="178">
        <f>ROUND(VALUE(SUBSTITUTE(実質収支比率等に係る経年分析!H$48,"▲","-")),2)</f>
        <v>6.38</v>
      </c>
      <c r="E19" s="178">
        <f>ROUND(VALUE(SUBSTITUTE(実質収支比率等に係る経年分析!I$48,"▲","-")),2)</f>
        <v>8.2799999999999994</v>
      </c>
      <c r="F19" s="178">
        <f>ROUND(VALUE(SUBSTITUTE(実質収支比率等に係る経年分析!J$48,"▲","-")),2)</f>
        <v>5.88</v>
      </c>
    </row>
    <row r="20" spans="1:11" x14ac:dyDescent="0.15">
      <c r="A20" s="178" t="s">
        <v>55</v>
      </c>
      <c r="B20" s="178">
        <f>ROUND(VALUE(SUBSTITUTE(実質収支比率等に係る経年分析!F$47,"▲","-")),2)</f>
        <v>14.26</v>
      </c>
      <c r="C20" s="178">
        <f>ROUND(VALUE(SUBSTITUTE(実質収支比率等に係る経年分析!G$47,"▲","-")),2)</f>
        <v>15.59</v>
      </c>
      <c r="D20" s="178">
        <f>ROUND(VALUE(SUBSTITUTE(実質収支比率等に係る経年分析!H$47,"▲","-")),2)</f>
        <v>11.85</v>
      </c>
      <c r="E20" s="178">
        <f>ROUND(VALUE(SUBSTITUTE(実質収支比率等に係る経年分析!I$47,"▲","-")),2)</f>
        <v>10.75</v>
      </c>
      <c r="F20" s="178">
        <f>ROUND(VALUE(SUBSTITUTE(実質収支比率等に係る経年分析!J$47,"▲","-")),2)</f>
        <v>12.76</v>
      </c>
    </row>
    <row r="21" spans="1:11" x14ac:dyDescent="0.15">
      <c r="A21" s="178" t="s">
        <v>56</v>
      </c>
      <c r="B21" s="178">
        <f>IF(ISNUMBER(VALUE(SUBSTITUTE(実質収支比率等に係る経年分析!F$49,"▲","-"))),ROUND(VALUE(SUBSTITUTE(実質収支比率等に係る経年分析!F$49,"▲","-")),2),NA())</f>
        <v>-2.3199999999999998</v>
      </c>
      <c r="C21" s="178">
        <f>IF(ISNUMBER(VALUE(SUBSTITUTE(実質収支比率等に係る経年分析!G$49,"▲","-"))),ROUND(VALUE(SUBSTITUTE(実質収支比率等に係る経年分析!G$49,"▲","-")),2),NA())</f>
        <v>1.64</v>
      </c>
      <c r="D21" s="178">
        <f>IF(ISNUMBER(VALUE(SUBSTITUTE(実質収支比率等に係る経年分析!H$49,"▲","-"))),ROUND(VALUE(SUBSTITUTE(実質収支比率等に係る経年分析!H$49,"▲","-")),2),NA())</f>
        <v>-4.04</v>
      </c>
      <c r="E21" s="178">
        <f>IF(ISNUMBER(VALUE(SUBSTITUTE(実質収支比率等に係る経年分析!I$49,"▲","-"))),ROUND(VALUE(SUBSTITUTE(実質収支比率等に係る経年分析!I$49,"▲","-")),2),NA())</f>
        <v>0.5</v>
      </c>
      <c r="F21" s="178">
        <f>IF(ISNUMBER(VALUE(SUBSTITUTE(実質収支比率等に係る経年分析!J$49,"▲","-"))),ROUND(VALUE(SUBSTITUTE(実質収支比率等に係る経年分析!J$49,"▲","-")),2),NA())</f>
        <v>0.71</v>
      </c>
    </row>
    <row r="24" spans="1:11" x14ac:dyDescent="0.15">
      <c r="A24" s="148" t="s">
        <v>57</v>
      </c>
    </row>
    <row r="25" spans="1:11" x14ac:dyDescent="0.15">
      <c r="A25" s="179"/>
      <c r="B25" s="179" t="str">
        <f>連結実質赤字比率に係る赤字・黒字の構成分析!F$33</f>
        <v>H28</v>
      </c>
      <c r="C25" s="179"/>
      <c r="D25" s="179" t="str">
        <f>連結実質赤字比率に係る赤字・黒字の構成分析!G$33</f>
        <v>H29</v>
      </c>
      <c r="E25" s="179"/>
      <c r="F25" s="179" t="str">
        <f>連結実質赤字比率に係る赤字・黒字の構成分析!H$33</f>
        <v>H30</v>
      </c>
      <c r="G25" s="179"/>
      <c r="H25" s="179" t="str">
        <f>連結実質赤字比率に係る赤字・黒字の構成分析!I$33</f>
        <v>R01</v>
      </c>
      <c r="I25" s="179"/>
      <c r="J25" s="179" t="str">
        <f>連結実質赤字比率に係る赤字・黒字の構成分析!J$33</f>
        <v>R02</v>
      </c>
      <c r="K25" s="179"/>
    </row>
    <row r="26" spans="1:11" x14ac:dyDescent="0.15">
      <c r="A26" s="179"/>
      <c r="B26" s="179" t="s">
        <v>58</v>
      </c>
      <c r="C26" s="179" t="s">
        <v>59</v>
      </c>
      <c r="D26" s="179" t="s">
        <v>58</v>
      </c>
      <c r="E26" s="179" t="s">
        <v>59</v>
      </c>
      <c r="F26" s="179" t="s">
        <v>58</v>
      </c>
      <c r="G26" s="179" t="s">
        <v>59</v>
      </c>
      <c r="H26" s="179" t="s">
        <v>58</v>
      </c>
      <c r="I26" s="179" t="s">
        <v>59</v>
      </c>
      <c r="J26" s="179" t="s">
        <v>58</v>
      </c>
      <c r="K26" s="179" t="s">
        <v>59</v>
      </c>
    </row>
    <row r="27" spans="1:11" x14ac:dyDescent="0.15">
      <c r="A27" s="179" t="str">
        <f>IF(連結実質赤字比率に係る赤字・黒字の構成分析!C$43="",NA(),連結実質赤字比率に係る赤字・黒字の構成分析!C$43)</f>
        <v>その他会計（黒字）</v>
      </c>
      <c r="B27" s="179" t="e">
        <f>IF(ROUND(VALUE(SUBSTITUTE(連結実質赤字比率に係る赤字・黒字の構成分析!F$43,"▲", "-")), 2) &lt; 0, ABS(ROUND(VALUE(SUBSTITUTE(連結実質赤字比率に係る赤字・黒字の構成分析!F$43,"▲", "-")), 2)), NA())</f>
        <v>#N/A</v>
      </c>
      <c r="C27" s="179">
        <f>IF(ROUND(VALUE(SUBSTITUTE(連結実質赤字比率に係る赤字・黒字の構成分析!F$43,"▲", "-")), 2) &gt;= 0, ABS(ROUND(VALUE(SUBSTITUTE(連結実質赤字比率に係る赤字・黒字の構成分析!F$43,"▲", "-")), 2)), NA())</f>
        <v>0.22</v>
      </c>
      <c r="D27" s="179" t="e">
        <f>IF(ROUND(VALUE(SUBSTITUTE(連結実質赤字比率に係る赤字・黒字の構成分析!G$43,"▲", "-")), 2) &lt; 0, ABS(ROUND(VALUE(SUBSTITUTE(連結実質赤字比率に係る赤字・黒字の構成分析!G$43,"▲", "-")), 2)), NA())</f>
        <v>#N/A</v>
      </c>
      <c r="E27" s="179">
        <f>IF(ROUND(VALUE(SUBSTITUTE(連結実質赤字比率に係る赤字・黒字の構成分析!G$43,"▲", "-")), 2) &gt;= 0, ABS(ROUND(VALUE(SUBSTITUTE(連結実質赤字比率に係る赤字・黒字の構成分析!G$43,"▲", "-")), 2)), NA())</f>
        <v>0.27</v>
      </c>
      <c r="F27" s="179" t="e">
        <f>IF(ROUND(VALUE(SUBSTITUTE(連結実質赤字比率に係る赤字・黒字の構成分析!H$43,"▲", "-")), 2) &lt; 0, ABS(ROUND(VALUE(SUBSTITUTE(連結実質赤字比率に係る赤字・黒字の構成分析!H$43,"▲", "-")), 2)), NA())</f>
        <v>#N/A</v>
      </c>
      <c r="G27" s="179">
        <f>IF(ROUND(VALUE(SUBSTITUTE(連結実質赤字比率に係る赤字・黒字の構成分析!H$43,"▲", "-")), 2) &gt;= 0, ABS(ROUND(VALUE(SUBSTITUTE(連結実質赤字比率に係る赤字・黒字の構成分析!H$43,"▲", "-")), 2)), NA())</f>
        <v>0.28000000000000003</v>
      </c>
      <c r="H27" s="179" t="e">
        <f>IF(ROUND(VALUE(SUBSTITUTE(連結実質赤字比率に係る赤字・黒字の構成分析!I$43,"▲", "-")), 2) &lt; 0, ABS(ROUND(VALUE(SUBSTITUTE(連結実質赤字比率に係る赤字・黒字の構成分析!I$43,"▲", "-")), 2)), NA())</f>
        <v>#N/A</v>
      </c>
      <c r="I27" s="179">
        <f>IF(ROUND(VALUE(SUBSTITUTE(連結実質赤字比率に係る赤字・黒字の構成分析!I$43,"▲", "-")), 2) &gt;= 0, ABS(ROUND(VALUE(SUBSTITUTE(連結実質赤字比率に係る赤字・黒字の構成分析!I$43,"▲", "-")), 2)), NA())</f>
        <v>0.15</v>
      </c>
      <c r="J27" s="179" t="e">
        <f>IF(ROUND(VALUE(SUBSTITUTE(連結実質赤字比率に係る赤字・黒字の構成分析!J$43,"▲", "-")), 2) &lt; 0, ABS(ROUND(VALUE(SUBSTITUTE(連結実質赤字比率に係る赤字・黒字の構成分析!J$43,"▲", "-")), 2)), NA())</f>
        <v>#N/A</v>
      </c>
      <c r="K27" s="179">
        <f>IF(ROUND(VALUE(SUBSTITUTE(連結実質赤字比率に係る赤字・黒字の構成分析!J$43,"▲", "-")), 2) &gt;= 0, ABS(ROUND(VALUE(SUBSTITUTE(連結実質赤字比率に係る赤字・黒字の構成分析!J$43,"▲", "-")), 2)), NA())</f>
        <v>0.09</v>
      </c>
    </row>
    <row r="28" spans="1:11" x14ac:dyDescent="0.15">
      <c r="A28" s="179" t="str">
        <f>IF(連結実質赤字比率に係る赤字・黒字の構成分析!C$42="",NA(),連結実質赤字比率に係る赤字・黒字の構成分析!C$42)</f>
        <v>その他会計（赤字）</v>
      </c>
      <c r="B28" s="179" t="e">
        <f>IF(ROUND(VALUE(SUBSTITUTE(連結実質赤字比率に係る赤字・黒字の構成分析!F$42,"▲", "-")), 2) &lt; 0, ABS(ROUND(VALUE(SUBSTITUTE(連結実質赤字比率に係る赤字・黒字の構成分析!F$42,"▲", "-")), 2)), NA())</f>
        <v>#VALUE!</v>
      </c>
      <c r="C28" s="179" t="e">
        <f>IF(ROUND(VALUE(SUBSTITUTE(連結実質赤字比率に係る赤字・黒字の構成分析!F$42,"▲", "-")), 2) &gt;= 0, ABS(ROUND(VALUE(SUBSTITUTE(連結実質赤字比率に係る赤字・黒字の構成分析!F$42,"▲", "-")), 2)), NA())</f>
        <v>#VALUE!</v>
      </c>
      <c r="D28" s="179" t="e">
        <f>IF(ROUND(VALUE(SUBSTITUTE(連結実質赤字比率に係る赤字・黒字の構成分析!G$42,"▲", "-")), 2) &lt; 0, ABS(ROUND(VALUE(SUBSTITUTE(連結実質赤字比率に係る赤字・黒字の構成分析!G$42,"▲", "-")), 2)), NA())</f>
        <v>#VALUE!</v>
      </c>
      <c r="E28" s="179" t="e">
        <f>IF(ROUND(VALUE(SUBSTITUTE(連結実質赤字比率に係る赤字・黒字の構成分析!G$42,"▲", "-")), 2) &gt;= 0, ABS(ROUND(VALUE(SUBSTITUTE(連結実質赤字比率に係る赤字・黒字の構成分析!G$42,"▲", "-")), 2)), NA())</f>
        <v>#VALUE!</v>
      </c>
      <c r="F28" s="179" t="e">
        <f>IF(ROUND(VALUE(SUBSTITUTE(連結実質赤字比率に係る赤字・黒字の構成分析!H$42,"▲", "-")), 2) &lt; 0, ABS(ROUND(VALUE(SUBSTITUTE(連結実質赤字比率に係る赤字・黒字の構成分析!H$42,"▲", "-")), 2)), NA())</f>
        <v>#VALUE!</v>
      </c>
      <c r="G28" s="179" t="e">
        <f>IF(ROUND(VALUE(SUBSTITUTE(連結実質赤字比率に係る赤字・黒字の構成分析!H$42,"▲", "-")), 2) &gt;= 0, ABS(ROUND(VALUE(SUBSTITUTE(連結実質赤字比率に係る赤字・黒字の構成分析!H$42,"▲", "-")), 2)), NA())</f>
        <v>#VALUE!</v>
      </c>
      <c r="H28" s="179" t="e">
        <f>IF(ROUND(VALUE(SUBSTITUTE(連結実質赤字比率に係る赤字・黒字の構成分析!I$42,"▲", "-")), 2) &lt; 0, ABS(ROUND(VALUE(SUBSTITUTE(連結実質赤字比率に係る赤字・黒字の構成分析!I$42,"▲", "-")), 2)), NA())</f>
        <v>#VALUE!</v>
      </c>
      <c r="I28" s="179" t="e">
        <f>IF(ROUND(VALUE(SUBSTITUTE(連結実質赤字比率に係る赤字・黒字の構成分析!I$42,"▲", "-")), 2) &gt;= 0, ABS(ROUND(VALUE(SUBSTITUTE(連結実質赤字比率に係る赤字・黒字の構成分析!I$42,"▲", "-")), 2)), NA())</f>
        <v>#VALUE!</v>
      </c>
      <c r="J28" s="179" t="e">
        <f>IF(ROUND(VALUE(SUBSTITUTE(連結実質赤字比率に係る赤字・黒字の構成分析!J$42,"▲", "-")), 2) &lt; 0, ABS(ROUND(VALUE(SUBSTITUTE(連結実質赤字比率に係る赤字・黒字の構成分析!J$42,"▲", "-")), 2)), NA())</f>
        <v>#VALUE!</v>
      </c>
      <c r="K28" s="179" t="e">
        <f>IF(ROUND(VALUE(SUBSTITUTE(連結実質赤字比率に係る赤字・黒字の構成分析!J$42,"▲", "-")), 2) &gt;= 0, ABS(ROUND(VALUE(SUBSTITUTE(連結実質赤字比率に係る赤字・黒字の構成分析!J$42,"▲", "-")), 2)), NA())</f>
        <v>#VALUE!</v>
      </c>
    </row>
    <row r="29" spans="1:11" x14ac:dyDescent="0.15">
      <c r="A29" s="179" t="str">
        <f>IF(連結実質赤字比率に係る赤字・黒字の構成分析!C$41="",NA(),連結実質赤字比率に係る赤字・黒字の構成分析!C$41)</f>
        <v>鷹島診療所事業特別会計</v>
      </c>
      <c r="B29" s="179" t="e">
        <f>IF(ROUND(VALUE(SUBSTITUTE(連結実質赤字比率に係る赤字・黒字の構成分析!F$41,"▲", "-")), 2) &lt; 0, ABS(ROUND(VALUE(SUBSTITUTE(連結実質赤字比率に係る赤字・黒字の構成分析!F$41,"▲", "-")), 2)), NA())</f>
        <v>#N/A</v>
      </c>
      <c r="C29" s="179">
        <f>IF(ROUND(VALUE(SUBSTITUTE(連結実質赤字比率に係る赤字・黒字の構成分析!F$41,"▲", "-")), 2) &gt;= 0, ABS(ROUND(VALUE(SUBSTITUTE(連結実質赤字比率に係る赤字・黒字の構成分析!F$41,"▲", "-")), 2)), NA())</f>
        <v>0.03</v>
      </c>
      <c r="D29" s="179" t="e">
        <f>IF(ROUND(VALUE(SUBSTITUTE(連結実質赤字比率に係る赤字・黒字の構成分析!G$41,"▲", "-")), 2) &lt; 0, ABS(ROUND(VALUE(SUBSTITUTE(連結実質赤字比率に係る赤字・黒字の構成分析!G$41,"▲", "-")), 2)), NA())</f>
        <v>#N/A</v>
      </c>
      <c r="E29" s="179">
        <f>IF(ROUND(VALUE(SUBSTITUTE(連結実質赤字比率に係る赤字・黒字の構成分析!G$41,"▲", "-")), 2) &gt;= 0, ABS(ROUND(VALUE(SUBSTITUTE(連結実質赤字比率に係る赤字・黒字の構成分析!G$41,"▲", "-")), 2)), NA())</f>
        <v>0.04</v>
      </c>
      <c r="F29" s="179" t="e">
        <f>IF(ROUND(VALUE(SUBSTITUTE(連結実質赤字比率に係る赤字・黒字の構成分析!H$41,"▲", "-")), 2) &lt; 0, ABS(ROUND(VALUE(SUBSTITUTE(連結実質赤字比率に係る赤字・黒字の構成分析!H$41,"▲", "-")), 2)), NA())</f>
        <v>#N/A</v>
      </c>
      <c r="G29" s="179">
        <f>IF(ROUND(VALUE(SUBSTITUTE(連結実質赤字比率に係る赤字・黒字の構成分析!H$41,"▲", "-")), 2) &gt;= 0, ABS(ROUND(VALUE(SUBSTITUTE(連結実質赤字比率に係る赤字・黒字の構成分析!H$41,"▲", "-")), 2)), NA())</f>
        <v>0.01</v>
      </c>
      <c r="H29" s="179" t="e">
        <f>IF(ROUND(VALUE(SUBSTITUTE(連結実質赤字比率に係る赤字・黒字の構成分析!I$41,"▲", "-")), 2) &lt; 0, ABS(ROUND(VALUE(SUBSTITUTE(連結実質赤字比率に係る赤字・黒字の構成分析!I$41,"▲", "-")), 2)), NA())</f>
        <v>#N/A</v>
      </c>
      <c r="I29" s="179">
        <f>IF(ROUND(VALUE(SUBSTITUTE(連結実質赤字比率に係る赤字・黒字の構成分析!I$41,"▲", "-")), 2) &gt;= 0, ABS(ROUND(VALUE(SUBSTITUTE(連結実質赤字比率に係る赤字・黒字の構成分析!I$41,"▲", "-")), 2)), NA())</f>
        <v>0.03</v>
      </c>
      <c r="J29" s="179" t="e">
        <f>IF(ROUND(VALUE(SUBSTITUTE(連結実質赤字比率に係る赤字・黒字の構成分析!J$41,"▲", "-")), 2) &lt; 0, ABS(ROUND(VALUE(SUBSTITUTE(連結実質赤字比率に係る赤字・黒字の構成分析!J$41,"▲", "-")), 2)), NA())</f>
        <v>#N/A</v>
      </c>
      <c r="K29" s="179">
        <f>IF(ROUND(VALUE(SUBSTITUTE(連結実質赤字比率に係る赤字・黒字の構成分析!J$41,"▲", "-")), 2) &gt;= 0, ABS(ROUND(VALUE(SUBSTITUTE(連結実質赤字比率に係る赤字・黒字の構成分析!J$41,"▲", "-")), 2)), NA())</f>
        <v>0.04</v>
      </c>
    </row>
    <row r="30" spans="1:11" x14ac:dyDescent="0.15">
      <c r="A30" s="179" t="str">
        <f>IF(連結実質赤字比率に係る赤字・黒字の構成分析!C$40="",NA(),連結実質赤字比率に係る赤字・黒字の構成分析!C$40)</f>
        <v>国民健康保険特別会計</v>
      </c>
      <c r="B30" s="179" t="e">
        <f>IF(ROUND(VALUE(SUBSTITUTE(連結実質赤字比率に係る赤字・黒字の構成分析!F$40,"▲", "-")), 2) &lt; 0, ABS(ROUND(VALUE(SUBSTITUTE(連結実質赤字比率に係る赤字・黒字の構成分析!F$40,"▲", "-")), 2)), NA())</f>
        <v>#N/A</v>
      </c>
      <c r="C30" s="179">
        <f>IF(ROUND(VALUE(SUBSTITUTE(連結実質赤字比率に係る赤字・黒字の構成分析!F$40,"▲", "-")), 2) &gt;= 0, ABS(ROUND(VALUE(SUBSTITUTE(連結実質赤字比率に係る赤字・黒字の構成分析!F$40,"▲", "-")), 2)), NA())</f>
        <v>0.86</v>
      </c>
      <c r="D30" s="179" t="e">
        <f>IF(ROUND(VALUE(SUBSTITUTE(連結実質赤字比率に係る赤字・黒字の構成分析!G$40,"▲", "-")), 2) &lt; 0, ABS(ROUND(VALUE(SUBSTITUTE(連結実質赤字比率に係る赤字・黒字の構成分析!G$40,"▲", "-")), 2)), NA())</f>
        <v>#N/A</v>
      </c>
      <c r="E30" s="179">
        <f>IF(ROUND(VALUE(SUBSTITUTE(連結実質赤字比率に係る赤字・黒字の構成分析!G$40,"▲", "-")), 2) &gt;= 0, ABS(ROUND(VALUE(SUBSTITUTE(連結実質赤字比率に係る赤字・黒字の構成分析!G$40,"▲", "-")), 2)), NA())</f>
        <v>1.57</v>
      </c>
      <c r="F30" s="179" t="e">
        <f>IF(ROUND(VALUE(SUBSTITUTE(連結実質赤字比率に係る赤字・黒字の構成分析!H$40,"▲", "-")), 2) &lt; 0, ABS(ROUND(VALUE(SUBSTITUTE(連結実質赤字比率に係る赤字・黒字の構成分析!H$40,"▲", "-")), 2)), NA())</f>
        <v>#N/A</v>
      </c>
      <c r="G30" s="179">
        <f>IF(ROUND(VALUE(SUBSTITUTE(連結実質赤字比率に係る赤字・黒字の構成分析!H$40,"▲", "-")), 2) &gt;= 0, ABS(ROUND(VALUE(SUBSTITUTE(連結実質赤字比率に係る赤字・黒字の構成分析!H$40,"▲", "-")), 2)), NA())</f>
        <v>0.89</v>
      </c>
      <c r="H30" s="179" t="e">
        <f>IF(ROUND(VALUE(SUBSTITUTE(連結実質赤字比率に係る赤字・黒字の構成分析!I$40,"▲", "-")), 2) &lt; 0, ABS(ROUND(VALUE(SUBSTITUTE(連結実質赤字比率に係る赤字・黒字の構成分析!I$40,"▲", "-")), 2)), NA())</f>
        <v>#N/A</v>
      </c>
      <c r="I30" s="179">
        <f>IF(ROUND(VALUE(SUBSTITUTE(連結実質赤字比率に係る赤字・黒字の構成分析!I$40,"▲", "-")), 2) &gt;= 0, ABS(ROUND(VALUE(SUBSTITUTE(連結実質赤字比率に係る赤字・黒字の構成分析!I$40,"▲", "-")), 2)), NA())</f>
        <v>0.27</v>
      </c>
      <c r="J30" s="179" t="e">
        <f>IF(ROUND(VALUE(SUBSTITUTE(連結実質赤字比率に係る赤字・黒字の構成分析!J$40,"▲", "-")), 2) &lt; 0, ABS(ROUND(VALUE(SUBSTITUTE(連結実質赤字比率に係る赤字・黒字の構成分析!J$40,"▲", "-")), 2)), NA())</f>
        <v>#N/A</v>
      </c>
      <c r="K30" s="179">
        <f>IF(ROUND(VALUE(SUBSTITUTE(連結実質赤字比率に係る赤字・黒字の構成分析!J$40,"▲", "-")), 2) &gt;= 0, ABS(ROUND(VALUE(SUBSTITUTE(連結実質赤字比率に係る赤字・黒字の構成分析!J$40,"▲", "-")), 2)), NA())</f>
        <v>0.08</v>
      </c>
    </row>
    <row r="31" spans="1:11" x14ac:dyDescent="0.15">
      <c r="A31" s="179" t="str">
        <f>IF(連結実質赤字比率に係る赤字・黒字の構成分析!C$39="",NA(),連結実質赤字比率に係る赤字・黒字の構成分析!C$39)</f>
        <v>臨海土地造成事業特別会計</v>
      </c>
      <c r="B31" s="179" t="e">
        <f>IF(ROUND(VALUE(SUBSTITUTE(連結実質赤字比率に係る赤字・黒字の構成分析!F$39,"▲", "-")), 2) &lt; 0, ABS(ROUND(VALUE(SUBSTITUTE(連結実質赤字比率に係る赤字・黒字の構成分析!F$39,"▲", "-")), 2)), NA())</f>
        <v>#N/A</v>
      </c>
      <c r="C31" s="179">
        <f>IF(ROUND(VALUE(SUBSTITUTE(連結実質赤字比率に係る赤字・黒字の構成分析!F$39,"▲", "-")), 2) &gt;= 0, ABS(ROUND(VALUE(SUBSTITUTE(連結実質赤字比率に係る赤字・黒字の構成分析!F$39,"▲", "-")), 2)), NA())</f>
        <v>7.0000000000000007E-2</v>
      </c>
      <c r="D31" s="179" t="e">
        <f>IF(ROUND(VALUE(SUBSTITUTE(連結実質赤字比率に係る赤字・黒字の構成分析!G$39,"▲", "-")), 2) &lt; 0, ABS(ROUND(VALUE(SUBSTITUTE(連結実質赤字比率に係る赤字・黒字の構成分析!G$39,"▲", "-")), 2)), NA())</f>
        <v>#N/A</v>
      </c>
      <c r="E31" s="179">
        <f>IF(ROUND(VALUE(SUBSTITUTE(連結実質赤字比率に係る赤字・黒字の構成分析!G$39,"▲", "-")), 2) &gt;= 0, ABS(ROUND(VALUE(SUBSTITUTE(連結実質赤字比率に係る赤字・黒字の構成分析!G$39,"▲", "-")), 2)), NA())</f>
        <v>0</v>
      </c>
      <c r="F31" s="179" t="e">
        <f>IF(ROUND(VALUE(SUBSTITUTE(連結実質赤字比率に係る赤字・黒字の構成分析!H$39,"▲", "-")), 2) &lt; 0, ABS(ROUND(VALUE(SUBSTITUTE(連結実質赤字比率に係る赤字・黒字の構成分析!H$39,"▲", "-")), 2)), NA())</f>
        <v>#N/A</v>
      </c>
      <c r="G31" s="179">
        <f>IF(ROUND(VALUE(SUBSTITUTE(連結実質赤字比率に係る赤字・黒字の構成分析!H$39,"▲", "-")), 2) &gt;= 0, ABS(ROUND(VALUE(SUBSTITUTE(連結実質赤字比率に係る赤字・黒字の構成分析!H$39,"▲", "-")), 2)), NA())</f>
        <v>0.09</v>
      </c>
      <c r="H31" s="179" t="e">
        <f>IF(ROUND(VALUE(SUBSTITUTE(連結実質赤字比率に係る赤字・黒字の構成分析!I$39,"▲", "-")), 2) &lt; 0, ABS(ROUND(VALUE(SUBSTITUTE(連結実質赤字比率に係る赤字・黒字の構成分析!I$39,"▲", "-")), 2)), NA())</f>
        <v>#N/A</v>
      </c>
      <c r="I31" s="179">
        <f>IF(ROUND(VALUE(SUBSTITUTE(連結実質赤字比率に係る赤字・黒字の構成分析!I$39,"▲", "-")), 2) &gt;= 0, ABS(ROUND(VALUE(SUBSTITUTE(連結実質赤字比率に係る赤字・黒字の構成分析!I$39,"▲", "-")), 2)), NA())</f>
        <v>0.05</v>
      </c>
      <c r="J31" s="179" t="e">
        <f>IF(ROUND(VALUE(SUBSTITUTE(連結実質赤字比率に係る赤字・黒字の構成分析!J$39,"▲", "-")), 2) &lt; 0, ABS(ROUND(VALUE(SUBSTITUTE(連結実質赤字比率に係る赤字・黒字の構成分析!J$39,"▲", "-")), 2)), NA())</f>
        <v>#N/A</v>
      </c>
      <c r="K31" s="179">
        <f>IF(ROUND(VALUE(SUBSTITUTE(連結実質赤字比率に係る赤字・黒字の構成分析!J$39,"▲", "-")), 2) &gt;= 0, ABS(ROUND(VALUE(SUBSTITUTE(連結実質赤字比率に係る赤字・黒字の構成分析!J$39,"▲", "-")), 2)), NA())</f>
        <v>0.1</v>
      </c>
    </row>
    <row r="32" spans="1:11" x14ac:dyDescent="0.15">
      <c r="A32" s="179" t="str">
        <f>IF(連結実質赤字比率に係る赤字・黒字の構成分析!C$38="",NA(),連結実質赤字比率に係る赤字・黒字の構成分析!C$38)</f>
        <v>介護保険特別会計（保険事業勘定）</v>
      </c>
      <c r="B32" s="179" t="e">
        <f>IF(ROUND(VALUE(SUBSTITUTE(連結実質赤字比率に係る赤字・黒字の構成分析!F$38,"▲", "-")), 2) &lt; 0, ABS(ROUND(VALUE(SUBSTITUTE(連結実質赤字比率に係る赤字・黒字の構成分析!F$38,"▲", "-")), 2)), NA())</f>
        <v>#N/A</v>
      </c>
      <c r="C32" s="179">
        <f>IF(ROUND(VALUE(SUBSTITUTE(連結実質赤字比率に係る赤字・黒字の構成分析!F$38,"▲", "-")), 2) &gt;= 0, ABS(ROUND(VALUE(SUBSTITUTE(連結実質赤字比率に係る赤字・黒字の構成分析!F$38,"▲", "-")), 2)), NA())</f>
        <v>0.62</v>
      </c>
      <c r="D32" s="179" t="e">
        <f>IF(ROUND(VALUE(SUBSTITUTE(連結実質赤字比率に係る赤字・黒字の構成分析!G$38,"▲", "-")), 2) &lt; 0, ABS(ROUND(VALUE(SUBSTITUTE(連結実質赤字比率に係る赤字・黒字の構成分析!G$38,"▲", "-")), 2)), NA())</f>
        <v>#N/A</v>
      </c>
      <c r="E32" s="179">
        <f>IF(ROUND(VALUE(SUBSTITUTE(連結実質赤字比率に係る赤字・黒字の構成分析!G$38,"▲", "-")), 2) &gt;= 0, ABS(ROUND(VALUE(SUBSTITUTE(連結実質赤字比率に係る赤字・黒字の構成分析!G$38,"▲", "-")), 2)), NA())</f>
        <v>0.8</v>
      </c>
      <c r="F32" s="179" t="e">
        <f>IF(ROUND(VALUE(SUBSTITUTE(連結実質赤字比率に係る赤字・黒字の構成分析!H$38,"▲", "-")), 2) &lt; 0, ABS(ROUND(VALUE(SUBSTITUTE(連結実質赤字比率に係る赤字・黒字の構成分析!H$38,"▲", "-")), 2)), NA())</f>
        <v>#N/A</v>
      </c>
      <c r="G32" s="179">
        <f>IF(ROUND(VALUE(SUBSTITUTE(連結実質赤字比率に係る赤字・黒字の構成分析!H$38,"▲", "-")), 2) &gt;= 0, ABS(ROUND(VALUE(SUBSTITUTE(連結実質赤字比率に係る赤字・黒字の構成分析!H$38,"▲", "-")), 2)), NA())</f>
        <v>0.86</v>
      </c>
      <c r="H32" s="179" t="e">
        <f>IF(ROUND(VALUE(SUBSTITUTE(連結実質赤字比率に係る赤字・黒字の構成分析!I$38,"▲", "-")), 2) &lt; 0, ABS(ROUND(VALUE(SUBSTITUTE(連結実質赤字比率に係る赤字・黒字の構成分析!I$38,"▲", "-")), 2)), NA())</f>
        <v>#N/A</v>
      </c>
      <c r="I32" s="179">
        <f>IF(ROUND(VALUE(SUBSTITUTE(連結実質赤字比率に係る赤字・黒字の構成分析!I$38,"▲", "-")), 2) &gt;= 0, ABS(ROUND(VALUE(SUBSTITUTE(連結実質赤字比率に係る赤字・黒字の構成分析!I$38,"▲", "-")), 2)), NA())</f>
        <v>0.44</v>
      </c>
      <c r="J32" s="179" t="e">
        <f>IF(ROUND(VALUE(SUBSTITUTE(連結実質赤字比率に係る赤字・黒字の構成分析!J$38,"▲", "-")), 2) &lt; 0, ABS(ROUND(VALUE(SUBSTITUTE(連結実質赤字比率に係る赤字・黒字の構成分析!J$38,"▲", "-")), 2)), NA())</f>
        <v>#N/A</v>
      </c>
      <c r="K32" s="179">
        <f>IF(ROUND(VALUE(SUBSTITUTE(連結実質赤字比率に係る赤字・黒字の構成分析!J$38,"▲", "-")), 2) &gt;= 0, ABS(ROUND(VALUE(SUBSTITUTE(連結実質赤字比率に係る赤字・黒字の構成分析!J$38,"▲", "-")), 2)), NA())</f>
        <v>0.54</v>
      </c>
    </row>
    <row r="33" spans="1:16" x14ac:dyDescent="0.15">
      <c r="A33" s="179" t="str">
        <f>IF(連結実質赤字比率に係る赤字・黒字の構成分析!C$37="",NA(),連結実質赤字比率に係る赤字・黒字の構成分析!C$37)</f>
        <v>下水道事業会計</v>
      </c>
      <c r="B33" s="179" t="e">
        <f>IF(ROUND(VALUE(SUBSTITUTE(連結実質赤字比率に係る赤字・黒字の構成分析!F$37,"▲", "-")), 2) &lt; 0, ABS(ROUND(VALUE(SUBSTITUTE(連結実質赤字比率に係る赤字・黒字の構成分析!F$37,"▲", "-")), 2)), NA())</f>
        <v>#N/A</v>
      </c>
      <c r="C33" s="179">
        <f>IF(ROUND(VALUE(SUBSTITUTE(連結実質赤字比率に係る赤字・黒字の構成分析!F$37,"▲", "-")), 2) &gt;= 0, ABS(ROUND(VALUE(SUBSTITUTE(連結実質赤字比率に係る赤字・黒字の構成分析!F$37,"▲", "-")), 2)), NA())</f>
        <v>0.56999999999999995</v>
      </c>
      <c r="D33" s="179" t="e">
        <f>IF(ROUND(VALUE(SUBSTITUTE(連結実質赤字比率に係る赤字・黒字の構成分析!G$37,"▲", "-")), 2) &lt; 0, ABS(ROUND(VALUE(SUBSTITUTE(連結実質赤字比率に係る赤字・黒字の構成分析!G$37,"▲", "-")), 2)), NA())</f>
        <v>#N/A</v>
      </c>
      <c r="E33" s="179">
        <f>IF(ROUND(VALUE(SUBSTITUTE(連結実質赤字比率に係る赤字・黒字の構成分析!G$37,"▲", "-")), 2) &gt;= 0, ABS(ROUND(VALUE(SUBSTITUTE(連結実質赤字比率に係る赤字・黒字の構成分析!G$37,"▲", "-")), 2)), NA())</f>
        <v>0.73</v>
      </c>
      <c r="F33" s="179" t="e">
        <f>IF(ROUND(VALUE(SUBSTITUTE(連結実質赤字比率に係る赤字・黒字の構成分析!H$37,"▲", "-")), 2) &lt; 0, ABS(ROUND(VALUE(SUBSTITUTE(連結実質赤字比率に係る赤字・黒字の構成分析!H$37,"▲", "-")), 2)), NA())</f>
        <v>#N/A</v>
      </c>
      <c r="G33" s="179">
        <f>IF(ROUND(VALUE(SUBSTITUTE(連結実質赤字比率に係る赤字・黒字の構成分析!H$37,"▲", "-")), 2) &gt;= 0, ABS(ROUND(VALUE(SUBSTITUTE(連結実質赤字比率に係る赤字・黒字の構成分析!H$37,"▲", "-")), 2)), NA())</f>
        <v>0.85</v>
      </c>
      <c r="H33" s="179" t="e">
        <f>IF(ROUND(VALUE(SUBSTITUTE(連結実質赤字比率に係る赤字・黒字の構成分析!I$37,"▲", "-")), 2) &lt; 0, ABS(ROUND(VALUE(SUBSTITUTE(連結実質赤字比率に係る赤字・黒字の構成分析!I$37,"▲", "-")), 2)), NA())</f>
        <v>#N/A</v>
      </c>
      <c r="I33" s="179">
        <f>IF(ROUND(VALUE(SUBSTITUTE(連結実質赤字比率に係る赤字・黒字の構成分析!I$37,"▲", "-")), 2) &gt;= 0, ABS(ROUND(VALUE(SUBSTITUTE(連結実質赤字比率に係る赤字・黒字の構成分析!I$37,"▲", "-")), 2)), NA())</f>
        <v>1.1000000000000001</v>
      </c>
      <c r="J33" s="179" t="e">
        <f>IF(ROUND(VALUE(SUBSTITUTE(連結実質赤字比率に係る赤字・黒字の構成分析!J$37,"▲", "-")), 2) &lt; 0, ABS(ROUND(VALUE(SUBSTITUTE(連結実質赤字比率に係る赤字・黒字の構成分析!J$37,"▲", "-")), 2)), NA())</f>
        <v>#N/A</v>
      </c>
      <c r="K33" s="179">
        <f>IF(ROUND(VALUE(SUBSTITUTE(連結実質赤字比率に係る赤字・黒字の構成分析!J$37,"▲", "-")), 2) &gt;= 0, ABS(ROUND(VALUE(SUBSTITUTE(連結実質赤字比率に係る赤字・黒字の構成分析!J$37,"▲", "-")), 2)), NA())</f>
        <v>1.1599999999999999</v>
      </c>
    </row>
    <row r="34" spans="1:16" x14ac:dyDescent="0.15">
      <c r="A34" s="179" t="str">
        <f>IF(連結実質赤字比率に係る赤字・黒字の構成分析!C$36="",NA(),連結実質赤字比率に係る赤字・黒字の構成分析!C$36)</f>
        <v>工業用水道事業会計</v>
      </c>
      <c r="B34" s="179" t="e">
        <f>IF(ROUND(VALUE(SUBSTITUTE(連結実質赤字比率に係る赤字・黒字の構成分析!F$36,"▲", "-")), 2) &lt; 0, ABS(ROUND(VALUE(SUBSTITUTE(連結実質赤字比率に係る赤字・黒字の構成分析!F$36,"▲", "-")), 2)), NA())</f>
        <v>#N/A</v>
      </c>
      <c r="C34" s="179">
        <f>IF(ROUND(VALUE(SUBSTITUTE(連結実質赤字比率に係る赤字・黒字の構成分析!F$36,"▲", "-")), 2) &gt;= 0, ABS(ROUND(VALUE(SUBSTITUTE(連結実質赤字比率に係る赤字・黒字の構成分析!F$36,"▲", "-")), 2)), NA())</f>
        <v>4.75</v>
      </c>
      <c r="D34" s="179" t="e">
        <f>IF(ROUND(VALUE(SUBSTITUTE(連結実質赤字比率に係る赤字・黒字の構成分析!G$36,"▲", "-")), 2) &lt; 0, ABS(ROUND(VALUE(SUBSTITUTE(連結実質赤字比率に係る赤字・黒字の構成分析!G$36,"▲", "-")), 2)), NA())</f>
        <v>#N/A</v>
      </c>
      <c r="E34" s="179">
        <f>IF(ROUND(VALUE(SUBSTITUTE(連結実質赤字比率に係る赤字・黒字の構成分析!G$36,"▲", "-")), 2) &gt;= 0, ABS(ROUND(VALUE(SUBSTITUTE(連結実質赤字比率に係る赤字・黒字の構成分析!G$36,"▲", "-")), 2)), NA())</f>
        <v>5.16</v>
      </c>
      <c r="F34" s="179" t="e">
        <f>IF(ROUND(VALUE(SUBSTITUTE(連結実質赤字比率に係る赤字・黒字の構成分析!H$36,"▲", "-")), 2) &lt; 0, ABS(ROUND(VALUE(SUBSTITUTE(連結実質赤字比率に係る赤字・黒字の構成分析!H$36,"▲", "-")), 2)), NA())</f>
        <v>#N/A</v>
      </c>
      <c r="G34" s="179">
        <f>IF(ROUND(VALUE(SUBSTITUTE(連結実質赤字比率に係る赤字・黒字の構成分析!H$36,"▲", "-")), 2) &gt;= 0, ABS(ROUND(VALUE(SUBSTITUTE(連結実質赤字比率に係る赤字・黒字の構成分析!H$36,"▲", "-")), 2)), NA())</f>
        <v>5.18</v>
      </c>
      <c r="H34" s="179" t="e">
        <f>IF(ROUND(VALUE(SUBSTITUTE(連結実質赤字比率に係る赤字・黒字の構成分析!I$36,"▲", "-")), 2) &lt; 0, ABS(ROUND(VALUE(SUBSTITUTE(連結実質赤字比率に係る赤字・黒字の構成分析!I$36,"▲", "-")), 2)), NA())</f>
        <v>#N/A</v>
      </c>
      <c r="I34" s="179">
        <f>IF(ROUND(VALUE(SUBSTITUTE(連結実質赤字比率に係る赤字・黒字の構成分析!I$36,"▲", "-")), 2) &gt;= 0, ABS(ROUND(VALUE(SUBSTITUTE(連結実質赤字比率に係る赤字・黒字の構成分析!I$36,"▲", "-")), 2)), NA())</f>
        <v>5.51</v>
      </c>
      <c r="J34" s="179" t="e">
        <f>IF(ROUND(VALUE(SUBSTITUTE(連結実質赤字比率に係る赤字・黒字の構成分析!J$36,"▲", "-")), 2) &lt; 0, ABS(ROUND(VALUE(SUBSTITUTE(連結実質赤字比率に係る赤字・黒字の構成分析!J$36,"▲", "-")), 2)), NA())</f>
        <v>#N/A</v>
      </c>
      <c r="K34" s="179">
        <f>IF(ROUND(VALUE(SUBSTITUTE(連結実質赤字比率に係る赤字・黒字の構成分析!J$36,"▲", "-")), 2) &gt;= 0, ABS(ROUND(VALUE(SUBSTITUTE(連結実質赤字比率に係る赤字・黒字の構成分析!J$36,"▲", "-")), 2)), NA())</f>
        <v>4.5199999999999996</v>
      </c>
    </row>
    <row r="35" spans="1:16" x14ac:dyDescent="0.15">
      <c r="A35" s="179" t="str">
        <f>IF(連結実質赤字比率に係る赤字・黒字の構成分析!C$35="",NA(),連結実質赤字比率に係る赤字・黒字の構成分析!C$35)</f>
        <v>一般会計</v>
      </c>
      <c r="B35" s="179" t="e">
        <f>IF(ROUND(VALUE(SUBSTITUTE(連結実質赤字比率に係る赤字・黒字の構成分析!F$35,"▲", "-")), 2) &lt; 0, ABS(ROUND(VALUE(SUBSTITUTE(連結実質赤字比率に係る赤字・黒字の構成分析!F$35,"▲", "-")), 2)), NA())</f>
        <v>#N/A</v>
      </c>
      <c r="C35" s="179">
        <f>IF(ROUND(VALUE(SUBSTITUTE(連結実質赤字比率に係る赤字・黒字の構成分析!F$35,"▲", "-")), 2) &gt;= 0, ABS(ROUND(VALUE(SUBSTITUTE(連結実質赤字比率に係る赤字・黒字の構成分析!F$35,"▲", "-")), 2)), NA())</f>
        <v>5.44</v>
      </c>
      <c r="D35" s="179" t="e">
        <f>IF(ROUND(VALUE(SUBSTITUTE(連結実質赤字比率に係る赤字・黒字の構成分析!G$35,"▲", "-")), 2) &lt; 0, ABS(ROUND(VALUE(SUBSTITUTE(連結実質赤字比率に係る赤字・黒字の構成分析!G$35,"▲", "-")), 2)), NA())</f>
        <v>#N/A</v>
      </c>
      <c r="E35" s="179">
        <f>IF(ROUND(VALUE(SUBSTITUTE(連結実質赤字比率に係る赤字・黒字の構成分析!G$35,"▲", "-")), 2) &gt;= 0, ABS(ROUND(VALUE(SUBSTITUTE(連結実質赤字比率に係る赤字・黒字の構成分析!G$35,"▲", "-")), 2)), NA())</f>
        <v>6.2</v>
      </c>
      <c r="F35" s="179" t="e">
        <f>IF(ROUND(VALUE(SUBSTITUTE(連結実質赤字比率に係る赤字・黒字の構成分析!H$35,"▲", "-")), 2) &lt; 0, ABS(ROUND(VALUE(SUBSTITUTE(連結実質赤字比率に係る赤字・黒字の構成分析!H$35,"▲", "-")), 2)), NA())</f>
        <v>#N/A</v>
      </c>
      <c r="G35" s="179">
        <f>IF(ROUND(VALUE(SUBSTITUTE(連結実質赤字比率に係る赤字・黒字の構成分析!H$35,"▲", "-")), 2) &gt;= 0, ABS(ROUND(VALUE(SUBSTITUTE(連結実質赤字比率に係る赤字・黒字の構成分析!H$35,"▲", "-")), 2)), NA())</f>
        <v>6.35</v>
      </c>
      <c r="H35" s="179" t="e">
        <f>IF(ROUND(VALUE(SUBSTITUTE(連結実質赤字比率に係る赤字・黒字の構成分析!I$35,"▲", "-")), 2) &lt; 0, ABS(ROUND(VALUE(SUBSTITUTE(連結実質赤字比率に係る赤字・黒字の構成分析!I$35,"▲", "-")), 2)), NA())</f>
        <v>#N/A</v>
      </c>
      <c r="I35" s="179">
        <f>IF(ROUND(VALUE(SUBSTITUTE(連結実質赤字比率に係る赤字・黒字の構成分析!I$35,"▲", "-")), 2) &gt;= 0, ABS(ROUND(VALUE(SUBSTITUTE(連結実質赤字比率に係る赤字・黒字の構成分析!I$35,"▲", "-")), 2)), NA())</f>
        <v>8.23</v>
      </c>
      <c r="J35" s="179" t="e">
        <f>IF(ROUND(VALUE(SUBSTITUTE(連結実質赤字比率に係る赤字・黒字の構成分析!J$35,"▲", "-")), 2) &lt; 0, ABS(ROUND(VALUE(SUBSTITUTE(連結実質赤字比率に係る赤字・黒字の構成分析!J$35,"▲", "-")), 2)), NA())</f>
        <v>#N/A</v>
      </c>
      <c r="K35" s="179">
        <f>IF(ROUND(VALUE(SUBSTITUTE(連結実質赤字比率に係る赤字・黒字の構成分析!J$35,"▲", "-")), 2) &gt;= 0, ABS(ROUND(VALUE(SUBSTITUTE(連結実質赤字比率に係る赤字・黒字の構成分析!J$35,"▲", "-")), 2)), NA())</f>
        <v>5.86</v>
      </c>
    </row>
    <row r="36" spans="1:16" x14ac:dyDescent="0.15">
      <c r="A36" s="179" t="str">
        <f>IF(連結実質赤字比率に係る赤字・黒字の構成分析!C$34="",NA(),連結実質赤字比率に係る赤字・黒字の構成分析!C$34)</f>
        <v>水道事業会計</v>
      </c>
      <c r="B36" s="179" t="e">
        <f>IF(ROUND(VALUE(SUBSTITUTE(連結実質赤字比率に係る赤字・黒字の構成分析!F$34,"▲", "-")), 2) &lt; 0, ABS(ROUND(VALUE(SUBSTITUTE(連結実質赤字比率に係る赤字・黒字の構成分析!F$34,"▲", "-")), 2)), NA())</f>
        <v>#N/A</v>
      </c>
      <c r="C36" s="179">
        <f>IF(ROUND(VALUE(SUBSTITUTE(連結実質赤字比率に係る赤字・黒字の構成分析!F$34,"▲", "-")), 2) &gt;= 0, ABS(ROUND(VALUE(SUBSTITUTE(連結実質赤字比率に係る赤字・黒字の構成分析!F$34,"▲", "-")), 2)), NA())</f>
        <v>5.49</v>
      </c>
      <c r="D36" s="179" t="e">
        <f>IF(ROUND(VALUE(SUBSTITUTE(連結実質赤字比率に係る赤字・黒字の構成分析!G$34,"▲", "-")), 2) &lt; 0, ABS(ROUND(VALUE(SUBSTITUTE(連結実質赤字比率に係る赤字・黒字の構成分析!G$34,"▲", "-")), 2)), NA())</f>
        <v>#N/A</v>
      </c>
      <c r="E36" s="179">
        <f>IF(ROUND(VALUE(SUBSTITUTE(連結実質赤字比率に係る赤字・黒字の構成分析!G$34,"▲", "-")), 2) &gt;= 0, ABS(ROUND(VALUE(SUBSTITUTE(連結実質赤字比率に係る赤字・黒字の構成分析!G$34,"▲", "-")), 2)), NA())</f>
        <v>5.26</v>
      </c>
      <c r="F36" s="179" t="e">
        <f>IF(ROUND(VALUE(SUBSTITUTE(連結実質赤字比率に係る赤字・黒字の構成分析!H$34,"▲", "-")), 2) &lt; 0, ABS(ROUND(VALUE(SUBSTITUTE(連結実質赤字比率に係る赤字・黒字の構成分析!H$34,"▲", "-")), 2)), NA())</f>
        <v>#N/A</v>
      </c>
      <c r="G36" s="179">
        <f>IF(ROUND(VALUE(SUBSTITUTE(連結実質赤字比率に係る赤字・黒字の構成分析!H$34,"▲", "-")), 2) &gt;= 0, ABS(ROUND(VALUE(SUBSTITUTE(連結実質赤字比率に係る赤字・黒字の構成分析!H$34,"▲", "-")), 2)), NA())</f>
        <v>6.17</v>
      </c>
      <c r="H36" s="179" t="e">
        <f>IF(ROUND(VALUE(SUBSTITUTE(連結実質赤字比率に係る赤字・黒字の構成分析!I$34,"▲", "-")), 2) &lt; 0, ABS(ROUND(VALUE(SUBSTITUTE(連結実質赤字比率に係る赤字・黒字の構成分析!I$34,"▲", "-")), 2)), NA())</f>
        <v>#N/A</v>
      </c>
      <c r="I36" s="179">
        <f>IF(ROUND(VALUE(SUBSTITUTE(連結実質赤字比率に係る赤字・黒字の構成分析!I$34,"▲", "-")), 2) &gt;= 0, ABS(ROUND(VALUE(SUBSTITUTE(連結実質赤字比率に係る赤字・黒字の構成分析!I$34,"▲", "-")), 2)), NA())</f>
        <v>6.59</v>
      </c>
      <c r="J36" s="179" t="e">
        <f>IF(ROUND(VALUE(SUBSTITUTE(連結実質赤字比率に係る赤字・黒字の構成分析!J$34,"▲", "-")), 2) &lt; 0, ABS(ROUND(VALUE(SUBSTITUTE(連結実質赤字比率に係る赤字・黒字の構成分析!J$34,"▲", "-")), 2)), NA())</f>
        <v>#N/A</v>
      </c>
      <c r="K36" s="179">
        <f>IF(ROUND(VALUE(SUBSTITUTE(連結実質赤字比率に係る赤字・黒字の構成分析!J$34,"▲", "-")), 2) &gt;= 0, ABS(ROUND(VALUE(SUBSTITUTE(連結実質赤字比率に係る赤字・黒字の構成分析!J$34,"▲", "-")), 2)), NA())</f>
        <v>6.47</v>
      </c>
    </row>
    <row r="39" spans="1:16" x14ac:dyDescent="0.15">
      <c r="A39" s="148" t="s">
        <v>60</v>
      </c>
    </row>
    <row r="40" spans="1:16" x14ac:dyDescent="0.15">
      <c r="A40" s="180"/>
      <c r="B40" s="180" t="str">
        <f>'実質公債費比率（分子）の構造'!K$44</f>
        <v>H28</v>
      </c>
      <c r="C40" s="180"/>
      <c r="D40" s="180"/>
      <c r="E40" s="180" t="str">
        <f>'実質公債費比率（分子）の構造'!L$44</f>
        <v>H29</v>
      </c>
      <c r="F40" s="180"/>
      <c r="G40" s="180"/>
      <c r="H40" s="180" t="str">
        <f>'実質公債費比率（分子）の構造'!M$44</f>
        <v>H30</v>
      </c>
      <c r="I40" s="180"/>
      <c r="J40" s="180"/>
      <c r="K40" s="180" t="str">
        <f>'実質公債費比率（分子）の構造'!N$44</f>
        <v>R01</v>
      </c>
      <c r="L40" s="180"/>
      <c r="M40" s="180"/>
      <c r="N40" s="180" t="str">
        <f>'実質公債費比率（分子）の構造'!O$44</f>
        <v>R02</v>
      </c>
      <c r="O40" s="180"/>
      <c r="P40" s="180"/>
    </row>
    <row r="41" spans="1:16" x14ac:dyDescent="0.15">
      <c r="A41" s="180"/>
      <c r="B41" s="180" t="s">
        <v>61</v>
      </c>
      <c r="C41" s="180"/>
      <c r="D41" s="180" t="s">
        <v>62</v>
      </c>
      <c r="E41" s="180" t="s">
        <v>61</v>
      </c>
      <c r="F41" s="180"/>
      <c r="G41" s="180" t="s">
        <v>62</v>
      </c>
      <c r="H41" s="180" t="s">
        <v>61</v>
      </c>
      <c r="I41" s="180"/>
      <c r="J41" s="180" t="s">
        <v>62</v>
      </c>
      <c r="K41" s="180" t="s">
        <v>61</v>
      </c>
      <c r="L41" s="180"/>
      <c r="M41" s="180" t="s">
        <v>62</v>
      </c>
      <c r="N41" s="180" t="s">
        <v>61</v>
      </c>
      <c r="O41" s="180"/>
      <c r="P41" s="180" t="s">
        <v>62</v>
      </c>
    </row>
    <row r="42" spans="1:16" x14ac:dyDescent="0.15">
      <c r="A42" s="180" t="s">
        <v>63</v>
      </c>
      <c r="B42" s="180"/>
      <c r="C42" s="180"/>
      <c r="D42" s="180">
        <f>'実質公債費比率（分子）の構造'!K$52</f>
        <v>1973</v>
      </c>
      <c r="E42" s="180"/>
      <c r="F42" s="180"/>
      <c r="G42" s="180">
        <f>'実質公債費比率（分子）の構造'!L$52</f>
        <v>1891</v>
      </c>
      <c r="H42" s="180"/>
      <c r="I42" s="180"/>
      <c r="J42" s="180">
        <f>'実質公債費比率（分子）の構造'!M$52</f>
        <v>1792</v>
      </c>
      <c r="K42" s="180"/>
      <c r="L42" s="180"/>
      <c r="M42" s="180">
        <f>'実質公債費比率（分子）の構造'!N$52</f>
        <v>1719</v>
      </c>
      <c r="N42" s="180"/>
      <c r="O42" s="180"/>
      <c r="P42" s="180">
        <f>'実質公債費比率（分子）の構造'!O$52</f>
        <v>1656</v>
      </c>
    </row>
    <row r="43" spans="1:16" x14ac:dyDescent="0.15">
      <c r="A43" s="180" t="s">
        <v>64</v>
      </c>
      <c r="B43" s="180">
        <f>'実質公債費比率（分子）の構造'!K$51</f>
        <v>0</v>
      </c>
      <c r="C43" s="180"/>
      <c r="D43" s="180"/>
      <c r="E43" s="180">
        <f>'実質公債費比率（分子）の構造'!L$51</f>
        <v>0</v>
      </c>
      <c r="F43" s="180"/>
      <c r="G43" s="180"/>
      <c r="H43" s="180">
        <f>'実質公債費比率（分子）の構造'!M$51</f>
        <v>0</v>
      </c>
      <c r="I43" s="180"/>
      <c r="J43" s="180"/>
      <c r="K43" s="180">
        <f>'実質公債費比率（分子）の構造'!N$51</f>
        <v>0</v>
      </c>
      <c r="L43" s="180"/>
      <c r="M43" s="180"/>
      <c r="N43" s="180">
        <f>'実質公債費比率（分子）の構造'!O$51</f>
        <v>0</v>
      </c>
      <c r="O43" s="180"/>
      <c r="P43" s="180"/>
    </row>
    <row r="44" spans="1:16" x14ac:dyDescent="0.15">
      <c r="A44" s="180" t="s">
        <v>65</v>
      </c>
      <c r="B44" s="180">
        <f>'実質公債費比率（分子）の構造'!K$50</f>
        <v>77</v>
      </c>
      <c r="C44" s="180"/>
      <c r="D44" s="180"/>
      <c r="E44" s="180">
        <f>'実質公債費比率（分子）の構造'!L$50</f>
        <v>67</v>
      </c>
      <c r="F44" s="180"/>
      <c r="G44" s="180"/>
      <c r="H44" s="180">
        <f>'実質公債費比率（分子）の構造'!M$50</f>
        <v>56</v>
      </c>
      <c r="I44" s="180"/>
      <c r="J44" s="180"/>
      <c r="K44" s="180">
        <f>'実質公債費比率（分子）の構造'!N$50</f>
        <v>49</v>
      </c>
      <c r="L44" s="180"/>
      <c r="M44" s="180"/>
      <c r="N44" s="180">
        <f>'実質公債費比率（分子）の構造'!O$50</f>
        <v>37</v>
      </c>
      <c r="O44" s="180"/>
      <c r="P44" s="180"/>
    </row>
    <row r="45" spans="1:16" x14ac:dyDescent="0.15">
      <c r="A45" s="180" t="s">
        <v>66</v>
      </c>
      <c r="B45" s="180">
        <f>'実質公債費比率（分子）の構造'!K$49</f>
        <v>265</v>
      </c>
      <c r="C45" s="180"/>
      <c r="D45" s="180"/>
      <c r="E45" s="180">
        <f>'実質公債費比率（分子）の構造'!L$49</f>
        <v>265</v>
      </c>
      <c r="F45" s="180"/>
      <c r="G45" s="180"/>
      <c r="H45" s="180">
        <f>'実質公債費比率（分子）の構造'!M$49</f>
        <v>198</v>
      </c>
      <c r="I45" s="180"/>
      <c r="J45" s="180"/>
      <c r="K45" s="180">
        <f>'実質公債費比率（分子）の構造'!N$49</f>
        <v>36</v>
      </c>
      <c r="L45" s="180"/>
      <c r="M45" s="180"/>
      <c r="N45" s="180">
        <f>'実質公債費比率（分子）の構造'!O$49</f>
        <v>1</v>
      </c>
      <c r="O45" s="180"/>
      <c r="P45" s="180"/>
    </row>
    <row r="46" spans="1:16" x14ac:dyDescent="0.15">
      <c r="A46" s="180" t="s">
        <v>67</v>
      </c>
      <c r="B46" s="180">
        <f>'実質公債費比率（分子）の構造'!K$48</f>
        <v>428</v>
      </c>
      <c r="C46" s="180"/>
      <c r="D46" s="180"/>
      <c r="E46" s="180">
        <f>'実質公債費比率（分子）の構造'!L$48</f>
        <v>441</v>
      </c>
      <c r="F46" s="180"/>
      <c r="G46" s="180"/>
      <c r="H46" s="180">
        <f>'実質公債費比率（分子）の構造'!M$48</f>
        <v>476</v>
      </c>
      <c r="I46" s="180"/>
      <c r="J46" s="180"/>
      <c r="K46" s="180">
        <f>'実質公債費比率（分子）の構造'!N$48</f>
        <v>448</v>
      </c>
      <c r="L46" s="180"/>
      <c r="M46" s="180"/>
      <c r="N46" s="180">
        <f>'実質公債費比率（分子）の構造'!O$48</f>
        <v>460</v>
      </c>
      <c r="O46" s="180"/>
      <c r="P46" s="180"/>
    </row>
    <row r="47" spans="1:16" x14ac:dyDescent="0.15">
      <c r="A47" s="180" t="s">
        <v>68</v>
      </c>
      <c r="B47" s="180" t="str">
        <f>'実質公債費比率（分子）の構造'!K$47</f>
        <v>-</v>
      </c>
      <c r="C47" s="180"/>
      <c r="D47" s="180"/>
      <c r="E47" s="180" t="str">
        <f>'実質公債費比率（分子）の構造'!L$47</f>
        <v>-</v>
      </c>
      <c r="F47" s="180"/>
      <c r="G47" s="180"/>
      <c r="H47" s="180" t="str">
        <f>'実質公債費比率（分子）の構造'!M$47</f>
        <v>-</v>
      </c>
      <c r="I47" s="180"/>
      <c r="J47" s="180"/>
      <c r="K47" s="180" t="str">
        <f>'実質公債費比率（分子）の構造'!N$47</f>
        <v>-</v>
      </c>
      <c r="L47" s="180"/>
      <c r="M47" s="180"/>
      <c r="N47" s="180" t="str">
        <f>'実質公債費比率（分子）の構造'!O$47</f>
        <v>-</v>
      </c>
      <c r="O47" s="180"/>
      <c r="P47" s="180"/>
    </row>
    <row r="48" spans="1:16" x14ac:dyDescent="0.15">
      <c r="A48" s="180" t="s">
        <v>69</v>
      </c>
      <c r="B48" s="180" t="str">
        <f>'実質公債費比率（分子）の構造'!K$46</f>
        <v>-</v>
      </c>
      <c r="C48" s="180"/>
      <c r="D48" s="180"/>
      <c r="E48" s="180" t="str">
        <f>'実質公債費比率（分子）の構造'!L$46</f>
        <v>-</v>
      </c>
      <c r="F48" s="180"/>
      <c r="G48" s="180"/>
      <c r="H48" s="180" t="str">
        <f>'実質公債費比率（分子）の構造'!M$46</f>
        <v>-</v>
      </c>
      <c r="I48" s="180"/>
      <c r="J48" s="180"/>
      <c r="K48" s="180" t="str">
        <f>'実質公債費比率（分子）の構造'!N$46</f>
        <v>-</v>
      </c>
      <c r="L48" s="180"/>
      <c r="M48" s="180"/>
      <c r="N48" s="180" t="str">
        <f>'実質公債費比率（分子）の構造'!O$46</f>
        <v>-</v>
      </c>
      <c r="O48" s="180"/>
      <c r="P48" s="180"/>
    </row>
    <row r="49" spans="1:16" x14ac:dyDescent="0.15">
      <c r="A49" s="180" t="s">
        <v>70</v>
      </c>
      <c r="B49" s="180">
        <f>'実質公債費比率（分子）の構造'!K$45</f>
        <v>2078</v>
      </c>
      <c r="C49" s="180"/>
      <c r="D49" s="180"/>
      <c r="E49" s="180">
        <f>'実質公債費比率（分子）の構造'!L$45</f>
        <v>2052</v>
      </c>
      <c r="F49" s="180"/>
      <c r="G49" s="180"/>
      <c r="H49" s="180">
        <f>'実質公債費比率（分子）の構造'!M$45</f>
        <v>2008</v>
      </c>
      <c r="I49" s="180"/>
      <c r="J49" s="180"/>
      <c r="K49" s="180">
        <f>'実質公債費比率（分子）の構造'!N$45</f>
        <v>2037</v>
      </c>
      <c r="L49" s="180"/>
      <c r="M49" s="180"/>
      <c r="N49" s="180">
        <f>'実質公債費比率（分子）の構造'!O$45</f>
        <v>1970</v>
      </c>
      <c r="O49" s="180"/>
      <c r="P49" s="180"/>
    </row>
    <row r="50" spans="1:16" x14ac:dyDescent="0.15">
      <c r="A50" s="180" t="s">
        <v>71</v>
      </c>
      <c r="B50" s="180" t="e">
        <f>NA()</f>
        <v>#N/A</v>
      </c>
      <c r="C50" s="180">
        <f>IF(ISNUMBER('実質公債費比率（分子）の構造'!K$53),'実質公債費比率（分子）の構造'!K$53,NA())</f>
        <v>875</v>
      </c>
      <c r="D50" s="180" t="e">
        <f>NA()</f>
        <v>#N/A</v>
      </c>
      <c r="E50" s="180" t="e">
        <f>NA()</f>
        <v>#N/A</v>
      </c>
      <c r="F50" s="180">
        <f>IF(ISNUMBER('実質公債費比率（分子）の構造'!L$53),'実質公債費比率（分子）の構造'!L$53,NA())</f>
        <v>934</v>
      </c>
      <c r="G50" s="180" t="e">
        <f>NA()</f>
        <v>#N/A</v>
      </c>
      <c r="H50" s="180" t="e">
        <f>NA()</f>
        <v>#N/A</v>
      </c>
      <c r="I50" s="180">
        <f>IF(ISNUMBER('実質公債費比率（分子）の構造'!M$53),'実質公債費比率（分子）の構造'!M$53,NA())</f>
        <v>946</v>
      </c>
      <c r="J50" s="180" t="e">
        <f>NA()</f>
        <v>#N/A</v>
      </c>
      <c r="K50" s="180" t="e">
        <f>NA()</f>
        <v>#N/A</v>
      </c>
      <c r="L50" s="180">
        <f>IF(ISNUMBER('実質公債費比率（分子）の構造'!N$53),'実質公債費比率（分子）の構造'!N$53,NA())</f>
        <v>851</v>
      </c>
      <c r="M50" s="180" t="e">
        <f>NA()</f>
        <v>#N/A</v>
      </c>
      <c r="N50" s="180" t="e">
        <f>NA()</f>
        <v>#N/A</v>
      </c>
      <c r="O50" s="180">
        <f>IF(ISNUMBER('実質公債費比率（分子）の構造'!O$53),'実質公債費比率（分子）の構造'!O$53,NA())</f>
        <v>812</v>
      </c>
      <c r="P50" s="180" t="e">
        <f>NA()</f>
        <v>#N/A</v>
      </c>
    </row>
    <row r="53" spans="1:16" x14ac:dyDescent="0.15">
      <c r="A53" s="148" t="s">
        <v>72</v>
      </c>
    </row>
    <row r="54" spans="1:16" x14ac:dyDescent="0.15">
      <c r="A54" s="179"/>
      <c r="B54" s="179" t="str">
        <f>'将来負担比率（分子）の構造'!I$40</f>
        <v>H28</v>
      </c>
      <c r="C54" s="179"/>
      <c r="D54" s="179"/>
      <c r="E54" s="179" t="str">
        <f>'将来負担比率（分子）の構造'!J$40</f>
        <v>H29</v>
      </c>
      <c r="F54" s="179"/>
      <c r="G54" s="179"/>
      <c r="H54" s="179" t="str">
        <f>'将来負担比率（分子）の構造'!K$40</f>
        <v>H30</v>
      </c>
      <c r="I54" s="179"/>
      <c r="J54" s="179"/>
      <c r="K54" s="179" t="str">
        <f>'将来負担比率（分子）の構造'!L$40</f>
        <v>R01</v>
      </c>
      <c r="L54" s="179"/>
      <c r="M54" s="179"/>
      <c r="N54" s="179" t="str">
        <f>'将来負担比率（分子）の構造'!M$40</f>
        <v>R02</v>
      </c>
      <c r="O54" s="179"/>
      <c r="P54" s="179"/>
    </row>
    <row r="55" spans="1:16" x14ac:dyDescent="0.15">
      <c r="A55" s="179"/>
      <c r="B55" s="179" t="s">
        <v>73</v>
      </c>
      <c r="C55" s="179"/>
      <c r="D55" s="179" t="s">
        <v>74</v>
      </c>
      <c r="E55" s="179" t="s">
        <v>73</v>
      </c>
      <c r="F55" s="179"/>
      <c r="G55" s="179" t="s">
        <v>74</v>
      </c>
      <c r="H55" s="179" t="s">
        <v>73</v>
      </c>
      <c r="I55" s="179"/>
      <c r="J55" s="179" t="s">
        <v>74</v>
      </c>
      <c r="K55" s="179" t="s">
        <v>73</v>
      </c>
      <c r="L55" s="179"/>
      <c r="M55" s="179" t="s">
        <v>74</v>
      </c>
      <c r="N55" s="179" t="s">
        <v>73</v>
      </c>
      <c r="O55" s="179"/>
      <c r="P55" s="179" t="s">
        <v>74</v>
      </c>
    </row>
    <row r="56" spans="1:16" x14ac:dyDescent="0.15">
      <c r="A56" s="179" t="s">
        <v>43</v>
      </c>
      <c r="B56" s="179"/>
      <c r="C56" s="179"/>
      <c r="D56" s="179">
        <f>'将来負担比率（分子）の構造'!I$52</f>
        <v>17312</v>
      </c>
      <c r="E56" s="179"/>
      <c r="F56" s="179"/>
      <c r="G56" s="179">
        <f>'将来負担比率（分子）の構造'!J$52</f>
        <v>17395</v>
      </c>
      <c r="H56" s="179"/>
      <c r="I56" s="179"/>
      <c r="J56" s="179">
        <f>'将来負担比率（分子）の構造'!K$52</f>
        <v>17278</v>
      </c>
      <c r="K56" s="179"/>
      <c r="L56" s="179"/>
      <c r="M56" s="179">
        <f>'将来負担比率（分子）の構造'!L$52</f>
        <v>16982</v>
      </c>
      <c r="N56" s="179"/>
      <c r="O56" s="179"/>
      <c r="P56" s="179">
        <f>'将来負担比率（分子）の構造'!M$52</f>
        <v>16985</v>
      </c>
    </row>
    <row r="57" spans="1:16" x14ac:dyDescent="0.15">
      <c r="A57" s="179" t="s">
        <v>42</v>
      </c>
      <c r="B57" s="179"/>
      <c r="C57" s="179"/>
      <c r="D57" s="179">
        <f>'将来負担比率（分子）の構造'!I$51</f>
        <v>1260</v>
      </c>
      <c r="E57" s="179"/>
      <c r="F57" s="179"/>
      <c r="G57" s="179">
        <f>'将来負担比率（分子）の構造'!J$51</f>
        <v>1185</v>
      </c>
      <c r="H57" s="179"/>
      <c r="I57" s="179"/>
      <c r="J57" s="179">
        <f>'将来負担比率（分子）の構造'!K$51</f>
        <v>1033</v>
      </c>
      <c r="K57" s="179"/>
      <c r="L57" s="179"/>
      <c r="M57" s="179">
        <f>'将来負担比率（分子）の構造'!L$51</f>
        <v>909</v>
      </c>
      <c r="N57" s="179"/>
      <c r="O57" s="179"/>
      <c r="P57" s="179">
        <f>'将来負担比率（分子）の構造'!M$51</f>
        <v>869</v>
      </c>
    </row>
    <row r="58" spans="1:16" x14ac:dyDescent="0.15">
      <c r="A58" s="179" t="s">
        <v>41</v>
      </c>
      <c r="B58" s="179"/>
      <c r="C58" s="179"/>
      <c r="D58" s="179">
        <f>'将来負担比率（分子）の構造'!I$50</f>
        <v>4514</v>
      </c>
      <c r="E58" s="179"/>
      <c r="F58" s="179"/>
      <c r="G58" s="179">
        <f>'将来負担比率（分子）の構造'!J$50</f>
        <v>4719</v>
      </c>
      <c r="H58" s="179"/>
      <c r="I58" s="179"/>
      <c r="J58" s="179">
        <f>'将来負担比率（分子）の構造'!K$50</f>
        <v>4462</v>
      </c>
      <c r="K58" s="179"/>
      <c r="L58" s="179"/>
      <c r="M58" s="179">
        <f>'将来負担比率（分子）の構造'!L$50</f>
        <v>4186</v>
      </c>
      <c r="N58" s="179"/>
      <c r="O58" s="179"/>
      <c r="P58" s="179">
        <f>'将来負担比率（分子）の構造'!M$50</f>
        <v>4493</v>
      </c>
    </row>
    <row r="59" spans="1:16" x14ac:dyDescent="0.15">
      <c r="A59" s="179" t="s">
        <v>39</v>
      </c>
      <c r="B59" s="179" t="str">
        <f>'将来負担比率（分子）の構造'!I$49</f>
        <v>-</v>
      </c>
      <c r="C59" s="179"/>
      <c r="D59" s="179"/>
      <c r="E59" s="179" t="str">
        <f>'将来負担比率（分子）の構造'!J$49</f>
        <v>-</v>
      </c>
      <c r="F59" s="179"/>
      <c r="G59" s="179"/>
      <c r="H59" s="179" t="str">
        <f>'将来負担比率（分子）の構造'!K$49</f>
        <v>-</v>
      </c>
      <c r="I59" s="179"/>
      <c r="J59" s="179"/>
      <c r="K59" s="179" t="str">
        <f>'将来負担比率（分子）の構造'!L$49</f>
        <v>-</v>
      </c>
      <c r="L59" s="179"/>
      <c r="M59" s="179"/>
      <c r="N59" s="179" t="str">
        <f>'将来負担比率（分子）の構造'!M$49</f>
        <v>-</v>
      </c>
      <c r="O59" s="179"/>
      <c r="P59" s="179"/>
    </row>
    <row r="60" spans="1:16" x14ac:dyDescent="0.15">
      <c r="A60" s="179" t="s">
        <v>38</v>
      </c>
      <c r="B60" s="179" t="str">
        <f>'将来負担比率（分子）の構造'!I$48</f>
        <v>-</v>
      </c>
      <c r="C60" s="179"/>
      <c r="D60" s="179"/>
      <c r="E60" s="179" t="str">
        <f>'将来負担比率（分子）の構造'!J$48</f>
        <v>-</v>
      </c>
      <c r="F60" s="179"/>
      <c r="G60" s="179"/>
      <c r="H60" s="179" t="str">
        <f>'将来負担比率（分子）の構造'!K$48</f>
        <v>-</v>
      </c>
      <c r="I60" s="179"/>
      <c r="J60" s="179"/>
      <c r="K60" s="179" t="str">
        <f>'将来負担比率（分子）の構造'!L$48</f>
        <v>-</v>
      </c>
      <c r="L60" s="179"/>
      <c r="M60" s="179"/>
      <c r="N60" s="179" t="str">
        <f>'将来負担比率（分子）の構造'!M$48</f>
        <v>-</v>
      </c>
      <c r="O60" s="179"/>
      <c r="P60" s="179"/>
    </row>
    <row r="61" spans="1:16" x14ac:dyDescent="0.15">
      <c r="A61" s="179" t="s">
        <v>36</v>
      </c>
      <c r="B61" s="179">
        <f>'将来負担比率（分子）の構造'!I$46</f>
        <v>14</v>
      </c>
      <c r="C61" s="179"/>
      <c r="D61" s="179"/>
      <c r="E61" s="179">
        <f>'将来負担比率（分子）の構造'!J$46</f>
        <v>52</v>
      </c>
      <c r="F61" s="179"/>
      <c r="G61" s="179"/>
      <c r="H61" s="179">
        <f>'将来負担比率（分子）の構造'!K$46</f>
        <v>8</v>
      </c>
      <c r="I61" s="179"/>
      <c r="J61" s="179"/>
      <c r="K61" s="179">
        <f>'将来負担比率（分子）の構造'!L$46</f>
        <v>13</v>
      </c>
      <c r="L61" s="179"/>
      <c r="M61" s="179"/>
      <c r="N61" s="179">
        <f>'将来負担比率（分子）の構造'!M$46</f>
        <v>4</v>
      </c>
      <c r="O61" s="179"/>
      <c r="P61" s="179"/>
    </row>
    <row r="62" spans="1:16" x14ac:dyDescent="0.15">
      <c r="A62" s="179" t="s">
        <v>35</v>
      </c>
      <c r="B62" s="179">
        <f>'将来負担比率（分子）の構造'!I$45</f>
        <v>3412</v>
      </c>
      <c r="C62" s="179"/>
      <c r="D62" s="179"/>
      <c r="E62" s="179">
        <f>'将来負担比率（分子）の構造'!J$45</f>
        <v>3356</v>
      </c>
      <c r="F62" s="179"/>
      <c r="G62" s="179"/>
      <c r="H62" s="179">
        <f>'将来負担比率（分子）の構造'!K$45</f>
        <v>3141</v>
      </c>
      <c r="I62" s="179"/>
      <c r="J62" s="179"/>
      <c r="K62" s="179">
        <f>'将来負担比率（分子）の構造'!L$45</f>
        <v>3166</v>
      </c>
      <c r="L62" s="179"/>
      <c r="M62" s="179"/>
      <c r="N62" s="179">
        <f>'将来負担比率（分子）の構造'!M$45</f>
        <v>3243</v>
      </c>
      <c r="O62" s="179"/>
      <c r="P62" s="179"/>
    </row>
    <row r="63" spans="1:16" x14ac:dyDescent="0.15">
      <c r="A63" s="179" t="s">
        <v>34</v>
      </c>
      <c r="B63" s="179">
        <f>'将来負担比率（分子）の構造'!I$44</f>
        <v>490</v>
      </c>
      <c r="C63" s="179"/>
      <c r="D63" s="179"/>
      <c r="E63" s="179">
        <f>'将来負担比率（分子）の構造'!J$44</f>
        <v>415</v>
      </c>
      <c r="F63" s="179"/>
      <c r="G63" s="179"/>
      <c r="H63" s="179">
        <f>'将来負担比率（分子）の構造'!K$44</f>
        <v>631</v>
      </c>
      <c r="I63" s="179"/>
      <c r="J63" s="179"/>
      <c r="K63" s="179">
        <f>'将来負担比率（分子）の構造'!L$44</f>
        <v>602</v>
      </c>
      <c r="L63" s="179"/>
      <c r="M63" s="179"/>
      <c r="N63" s="179">
        <f>'将来負担比率（分子）の構造'!M$44</f>
        <v>602</v>
      </c>
      <c r="O63" s="179"/>
      <c r="P63" s="179"/>
    </row>
    <row r="64" spans="1:16" x14ac:dyDescent="0.15">
      <c r="A64" s="179" t="s">
        <v>33</v>
      </c>
      <c r="B64" s="179">
        <f>'将来負担比率（分子）の構造'!I$43</f>
        <v>4930</v>
      </c>
      <c r="C64" s="179"/>
      <c r="D64" s="179"/>
      <c r="E64" s="179">
        <f>'将来負担比率（分子）の構造'!J$43</f>
        <v>4927</v>
      </c>
      <c r="F64" s="179"/>
      <c r="G64" s="179"/>
      <c r="H64" s="179">
        <f>'将来負担比率（分子）の構造'!K$43</f>
        <v>4702</v>
      </c>
      <c r="I64" s="179"/>
      <c r="J64" s="179"/>
      <c r="K64" s="179">
        <f>'将来負担比率（分子）の構造'!L$43</f>
        <v>4505</v>
      </c>
      <c r="L64" s="179"/>
      <c r="M64" s="179"/>
      <c r="N64" s="179">
        <f>'将来負担比率（分子）の構造'!M$43</f>
        <v>4283</v>
      </c>
      <c r="O64" s="179"/>
      <c r="P64" s="179"/>
    </row>
    <row r="65" spans="1:16" x14ac:dyDescent="0.15">
      <c r="A65" s="179" t="s">
        <v>32</v>
      </c>
      <c r="B65" s="179">
        <f>'将来負担比率（分子）の構造'!I$42</f>
        <v>308</v>
      </c>
      <c r="C65" s="179"/>
      <c r="D65" s="179"/>
      <c r="E65" s="179">
        <f>'将来負担比率（分子）の構造'!J$42</f>
        <v>242</v>
      </c>
      <c r="F65" s="179"/>
      <c r="G65" s="179"/>
      <c r="H65" s="179">
        <f>'将来負担比率（分子）の構造'!K$42</f>
        <v>186</v>
      </c>
      <c r="I65" s="179"/>
      <c r="J65" s="179"/>
      <c r="K65" s="179">
        <f>'将来負担比率（分子）の構造'!L$42</f>
        <v>138</v>
      </c>
      <c r="L65" s="179"/>
      <c r="M65" s="179"/>
      <c r="N65" s="179">
        <f>'将来負担比率（分子）の構造'!M$42</f>
        <v>101</v>
      </c>
      <c r="O65" s="179"/>
      <c r="P65" s="179"/>
    </row>
    <row r="66" spans="1:16" x14ac:dyDescent="0.15">
      <c r="A66" s="179" t="s">
        <v>31</v>
      </c>
      <c r="B66" s="179">
        <f>'将来負担比率（分子）の構造'!I$41</f>
        <v>20108</v>
      </c>
      <c r="C66" s="179"/>
      <c r="D66" s="179"/>
      <c r="E66" s="179">
        <f>'将来負担比率（分子）の構造'!J$41</f>
        <v>20228</v>
      </c>
      <c r="F66" s="179"/>
      <c r="G66" s="179"/>
      <c r="H66" s="179">
        <f>'将来負担比率（分子）の構造'!K$41</f>
        <v>19953</v>
      </c>
      <c r="I66" s="179"/>
      <c r="J66" s="179"/>
      <c r="K66" s="179">
        <f>'将来負担比率（分子）の構造'!L$41</f>
        <v>19712</v>
      </c>
      <c r="L66" s="179"/>
      <c r="M66" s="179"/>
      <c r="N66" s="179">
        <f>'将来負担比率（分子）の構造'!M$41</f>
        <v>20129</v>
      </c>
      <c r="O66" s="179"/>
      <c r="P66" s="179"/>
    </row>
    <row r="67" spans="1:16" x14ac:dyDescent="0.15">
      <c r="A67" s="179" t="s">
        <v>75</v>
      </c>
      <c r="B67" s="179" t="e">
        <f>NA()</f>
        <v>#N/A</v>
      </c>
      <c r="C67" s="179">
        <f>IF(ISNUMBER('将来負担比率（分子）の構造'!I$53), IF('将来負担比率（分子）の構造'!I$53 &lt; 0, 0, '将来負担比率（分子）の構造'!I$53), NA())</f>
        <v>6176</v>
      </c>
      <c r="D67" s="179" t="e">
        <f>NA()</f>
        <v>#N/A</v>
      </c>
      <c r="E67" s="179" t="e">
        <f>NA()</f>
        <v>#N/A</v>
      </c>
      <c r="F67" s="179">
        <f>IF(ISNUMBER('将来負担比率（分子）の構造'!J$53), IF('将来負担比率（分子）の構造'!J$53 &lt; 0, 0, '将来負担比率（分子）の構造'!J$53), NA())</f>
        <v>5920</v>
      </c>
      <c r="G67" s="179" t="e">
        <f>NA()</f>
        <v>#N/A</v>
      </c>
      <c r="H67" s="179" t="e">
        <f>NA()</f>
        <v>#N/A</v>
      </c>
      <c r="I67" s="179">
        <f>IF(ISNUMBER('将来負担比率（分子）の構造'!K$53), IF('将来負担比率（分子）の構造'!K$53 &lt; 0, 0, '将来負担比率（分子）の構造'!K$53), NA())</f>
        <v>5848</v>
      </c>
      <c r="J67" s="179" t="e">
        <f>NA()</f>
        <v>#N/A</v>
      </c>
      <c r="K67" s="179" t="e">
        <f>NA()</f>
        <v>#N/A</v>
      </c>
      <c r="L67" s="179">
        <f>IF(ISNUMBER('将来負担比率（分子）の構造'!L$53), IF('将来負担比率（分子）の構造'!L$53 &lt; 0, 0, '将来負担比率（分子）の構造'!L$53), NA())</f>
        <v>6059</v>
      </c>
      <c r="M67" s="179" t="e">
        <f>NA()</f>
        <v>#N/A</v>
      </c>
      <c r="N67" s="179" t="e">
        <f>NA()</f>
        <v>#N/A</v>
      </c>
      <c r="O67" s="179">
        <f>IF(ISNUMBER('将来負担比率（分子）の構造'!M$53), IF('将来負担比率（分子）の構造'!M$53 &lt; 0, 0, '将来負担比率（分子）の構造'!M$53), NA())</f>
        <v>6016</v>
      </c>
      <c r="P67" s="179" t="e">
        <f>NA()</f>
        <v>#N/A</v>
      </c>
    </row>
    <row r="70" spans="1:16" x14ac:dyDescent="0.15">
      <c r="A70" s="181" t="s">
        <v>76</v>
      </c>
      <c r="B70" s="181"/>
      <c r="C70" s="181"/>
      <c r="D70" s="181"/>
      <c r="E70" s="181"/>
      <c r="F70" s="181"/>
    </row>
    <row r="71" spans="1:16" x14ac:dyDescent="0.15">
      <c r="A71" s="182"/>
      <c r="B71" s="182" t="str">
        <f>基金残高に係る経年分析!F54</f>
        <v>H30</v>
      </c>
      <c r="C71" s="182" t="str">
        <f>基金残高に係る経年分析!G54</f>
        <v>R01</v>
      </c>
      <c r="D71" s="182" t="str">
        <f>基金残高に係る経年分析!H54</f>
        <v>R02</v>
      </c>
    </row>
    <row r="72" spans="1:16" x14ac:dyDescent="0.15">
      <c r="A72" s="182" t="s">
        <v>77</v>
      </c>
      <c r="B72" s="183">
        <f>基金残高に係る経年分析!F55</f>
        <v>1069</v>
      </c>
      <c r="C72" s="183">
        <f>基金残高に係る経年分析!G55</f>
        <v>955</v>
      </c>
      <c r="D72" s="183">
        <f>基金残高に係る経年分析!H55</f>
        <v>1203</v>
      </c>
    </row>
    <row r="73" spans="1:16" x14ac:dyDescent="0.15">
      <c r="A73" s="182" t="s">
        <v>78</v>
      </c>
      <c r="B73" s="183">
        <f>基金残高に係る経年分析!F56</f>
        <v>749</v>
      </c>
      <c r="C73" s="183">
        <f>基金残高に係る経年分析!G56</f>
        <v>749</v>
      </c>
      <c r="D73" s="183">
        <f>基金残高に係る経年分析!H56</f>
        <v>737</v>
      </c>
    </row>
    <row r="74" spans="1:16" x14ac:dyDescent="0.15">
      <c r="A74" s="182" t="s">
        <v>79</v>
      </c>
      <c r="B74" s="183">
        <f>基金残高に係る経年分析!F57</f>
        <v>4675</v>
      </c>
      <c r="C74" s="183">
        <f>基金残高に係る経年分析!G57</f>
        <v>3816</v>
      </c>
      <c r="D74" s="183">
        <f>基金残高に係る経年分析!H57</f>
        <v>4029</v>
      </c>
    </row>
  </sheetData>
  <sheetProtection algorithmName="SHA-512" hashValue="dRh3nldRQaFuS8Truq1op66wlS0tQy8N5uASF4bfiShJwUAh1j7ctdfpKG6AGG/IljLjRJLQnZ+SsIwjveErpA==" saltValue="ENTq0mGkYo4BccIY7zCv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4" customWidth="1"/>
    <col min="96" max="133" width="1.625" style="241" customWidth="1"/>
    <col min="134" max="143" width="1.625" style="224" customWidth="1"/>
    <col min="144" max="16384" width="0" style="224" hidden="1"/>
  </cols>
  <sheetData>
    <row r="1" spans="2:143" ht="22.5" customHeight="1" thickBot="1" x14ac:dyDescent="0.2">
      <c r="B1" s="221"/>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663" t="s">
        <v>213</v>
      </c>
      <c r="DI1" s="664"/>
      <c r="DJ1" s="664"/>
      <c r="DK1" s="664"/>
      <c r="DL1" s="664"/>
      <c r="DM1" s="664"/>
      <c r="DN1" s="665"/>
      <c r="DO1" s="224"/>
      <c r="DP1" s="663" t="s">
        <v>214</v>
      </c>
      <c r="DQ1" s="664"/>
      <c r="DR1" s="664"/>
      <c r="DS1" s="664"/>
      <c r="DT1" s="664"/>
      <c r="DU1" s="664"/>
      <c r="DV1" s="664"/>
      <c r="DW1" s="664"/>
      <c r="DX1" s="664"/>
      <c r="DY1" s="664"/>
      <c r="DZ1" s="664"/>
      <c r="EA1" s="664"/>
      <c r="EB1" s="664"/>
      <c r="EC1" s="665"/>
      <c r="ED1" s="222"/>
      <c r="EE1" s="222"/>
      <c r="EF1" s="222"/>
      <c r="EG1" s="222"/>
      <c r="EH1" s="222"/>
      <c r="EI1" s="222"/>
      <c r="EJ1" s="222"/>
      <c r="EK1" s="222"/>
      <c r="EL1" s="222"/>
      <c r="EM1" s="222"/>
    </row>
    <row r="2" spans="2:143" ht="22.5" customHeight="1" x14ac:dyDescent="0.15">
      <c r="B2" s="225" t="s">
        <v>215</v>
      </c>
      <c r="R2" s="226"/>
      <c r="S2" s="226"/>
      <c r="T2" s="226"/>
      <c r="U2" s="226"/>
      <c r="V2" s="226"/>
      <c r="W2" s="226"/>
      <c r="X2" s="226"/>
      <c r="Y2" s="226"/>
      <c r="Z2" s="226"/>
      <c r="AA2" s="226"/>
      <c r="AB2" s="226"/>
      <c r="AC2" s="226"/>
      <c r="AE2" s="227"/>
      <c r="AF2" s="227"/>
      <c r="AG2" s="227"/>
      <c r="AH2" s="227"/>
      <c r="AI2" s="227"/>
      <c r="AJ2" s="226"/>
      <c r="AK2" s="226"/>
      <c r="AL2" s="226"/>
      <c r="AM2" s="226"/>
      <c r="AN2" s="226"/>
      <c r="AO2" s="226"/>
      <c r="AP2" s="226"/>
      <c r="CD2" s="223"/>
      <c r="CE2" s="223"/>
      <c r="CF2" s="223"/>
      <c r="CG2" s="223"/>
      <c r="CH2" s="223"/>
      <c r="CI2" s="223"/>
      <c r="CJ2" s="223"/>
      <c r="CK2" s="223"/>
      <c r="CL2" s="223"/>
      <c r="CM2" s="223"/>
      <c r="CN2" s="223"/>
      <c r="CO2" s="223"/>
      <c r="CP2" s="223"/>
      <c r="CQ2" s="223"/>
      <c r="CR2" s="223"/>
      <c r="CS2" s="223"/>
      <c r="CT2" s="223"/>
      <c r="CU2" s="223"/>
      <c r="CV2" s="223"/>
      <c r="CW2" s="223"/>
      <c r="CX2" s="223"/>
      <c r="CY2" s="223"/>
      <c r="CZ2" s="223"/>
      <c r="DA2" s="223"/>
      <c r="DB2" s="223"/>
      <c r="DC2" s="223"/>
      <c r="DD2" s="223"/>
      <c r="DE2" s="223"/>
      <c r="DF2" s="223"/>
      <c r="DG2" s="223"/>
      <c r="DH2" s="223"/>
      <c r="DI2" s="223"/>
      <c r="DJ2" s="223"/>
      <c r="DK2" s="223"/>
      <c r="DL2" s="223"/>
      <c r="DM2" s="223"/>
      <c r="DN2" s="223"/>
      <c r="DO2" s="223"/>
      <c r="DP2" s="223"/>
      <c r="DQ2" s="223"/>
      <c r="DR2" s="223"/>
      <c r="DS2" s="223"/>
      <c r="DT2" s="223"/>
      <c r="DU2" s="223"/>
      <c r="DV2" s="223"/>
      <c r="DW2" s="223"/>
      <c r="DX2" s="223"/>
      <c r="DY2" s="223"/>
      <c r="DZ2" s="223"/>
      <c r="EA2" s="223"/>
      <c r="EB2" s="223"/>
      <c r="EC2" s="223"/>
    </row>
    <row r="3" spans="2:143" ht="11.25" customHeight="1" x14ac:dyDescent="0.15">
      <c r="B3" s="666" t="s">
        <v>216</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217</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9" t="s">
        <v>218</v>
      </c>
      <c r="CE3" s="670"/>
      <c r="CF3" s="670"/>
      <c r="CG3" s="670"/>
      <c r="CH3" s="670"/>
      <c r="CI3" s="670"/>
      <c r="CJ3" s="670"/>
      <c r="CK3" s="670"/>
      <c r="CL3" s="670"/>
      <c r="CM3" s="670"/>
      <c r="CN3" s="670"/>
      <c r="CO3" s="670"/>
      <c r="CP3" s="670"/>
      <c r="CQ3" s="670"/>
      <c r="CR3" s="670"/>
      <c r="CS3" s="670"/>
      <c r="CT3" s="670"/>
      <c r="CU3" s="670"/>
      <c r="CV3" s="670"/>
      <c r="CW3" s="670"/>
      <c r="CX3" s="670"/>
      <c r="CY3" s="670"/>
      <c r="CZ3" s="670"/>
      <c r="DA3" s="670"/>
      <c r="DB3" s="670"/>
      <c r="DC3" s="670"/>
      <c r="DD3" s="670"/>
      <c r="DE3" s="670"/>
      <c r="DF3" s="670"/>
      <c r="DG3" s="670"/>
      <c r="DH3" s="670"/>
      <c r="DI3" s="670"/>
      <c r="DJ3" s="670"/>
      <c r="DK3" s="670"/>
      <c r="DL3" s="670"/>
      <c r="DM3" s="670"/>
      <c r="DN3" s="670"/>
      <c r="DO3" s="670"/>
      <c r="DP3" s="670"/>
      <c r="DQ3" s="670"/>
      <c r="DR3" s="670"/>
      <c r="DS3" s="670"/>
      <c r="DT3" s="670"/>
      <c r="DU3" s="670"/>
      <c r="DV3" s="670"/>
      <c r="DW3" s="670"/>
      <c r="DX3" s="670"/>
      <c r="DY3" s="670"/>
      <c r="DZ3" s="670"/>
      <c r="EA3" s="670"/>
      <c r="EB3" s="670"/>
      <c r="EC3" s="671"/>
    </row>
    <row r="4" spans="2:143" ht="11.25" customHeight="1" x14ac:dyDescent="0.15">
      <c r="B4" s="666" t="s">
        <v>1</v>
      </c>
      <c r="C4" s="667"/>
      <c r="D4" s="667"/>
      <c r="E4" s="667"/>
      <c r="F4" s="667"/>
      <c r="G4" s="667"/>
      <c r="H4" s="667"/>
      <c r="I4" s="667"/>
      <c r="J4" s="667"/>
      <c r="K4" s="667"/>
      <c r="L4" s="667"/>
      <c r="M4" s="667"/>
      <c r="N4" s="667"/>
      <c r="O4" s="667"/>
      <c r="P4" s="667"/>
      <c r="Q4" s="668"/>
      <c r="R4" s="666" t="s">
        <v>219</v>
      </c>
      <c r="S4" s="667"/>
      <c r="T4" s="667"/>
      <c r="U4" s="667"/>
      <c r="V4" s="667"/>
      <c r="W4" s="667"/>
      <c r="X4" s="667"/>
      <c r="Y4" s="668"/>
      <c r="Z4" s="666" t="s">
        <v>220</v>
      </c>
      <c r="AA4" s="667"/>
      <c r="AB4" s="667"/>
      <c r="AC4" s="668"/>
      <c r="AD4" s="666" t="s">
        <v>221</v>
      </c>
      <c r="AE4" s="667"/>
      <c r="AF4" s="667"/>
      <c r="AG4" s="667"/>
      <c r="AH4" s="667"/>
      <c r="AI4" s="667"/>
      <c r="AJ4" s="667"/>
      <c r="AK4" s="668"/>
      <c r="AL4" s="666" t="s">
        <v>220</v>
      </c>
      <c r="AM4" s="667"/>
      <c r="AN4" s="667"/>
      <c r="AO4" s="668"/>
      <c r="AP4" s="672" t="s">
        <v>222</v>
      </c>
      <c r="AQ4" s="672"/>
      <c r="AR4" s="672"/>
      <c r="AS4" s="672"/>
      <c r="AT4" s="672"/>
      <c r="AU4" s="672"/>
      <c r="AV4" s="672"/>
      <c r="AW4" s="672"/>
      <c r="AX4" s="672"/>
      <c r="AY4" s="672"/>
      <c r="AZ4" s="672"/>
      <c r="BA4" s="672"/>
      <c r="BB4" s="672"/>
      <c r="BC4" s="672"/>
      <c r="BD4" s="672"/>
      <c r="BE4" s="672"/>
      <c r="BF4" s="672"/>
      <c r="BG4" s="672" t="s">
        <v>223</v>
      </c>
      <c r="BH4" s="672"/>
      <c r="BI4" s="672"/>
      <c r="BJ4" s="672"/>
      <c r="BK4" s="672"/>
      <c r="BL4" s="672"/>
      <c r="BM4" s="672"/>
      <c r="BN4" s="672"/>
      <c r="BO4" s="672" t="s">
        <v>220</v>
      </c>
      <c r="BP4" s="672"/>
      <c r="BQ4" s="672"/>
      <c r="BR4" s="672"/>
      <c r="BS4" s="672" t="s">
        <v>224</v>
      </c>
      <c r="BT4" s="672"/>
      <c r="BU4" s="672"/>
      <c r="BV4" s="672"/>
      <c r="BW4" s="672"/>
      <c r="BX4" s="672"/>
      <c r="BY4" s="672"/>
      <c r="BZ4" s="672"/>
      <c r="CA4" s="672"/>
      <c r="CB4" s="672"/>
      <c r="CD4" s="669" t="s">
        <v>225</v>
      </c>
      <c r="CE4" s="670"/>
      <c r="CF4" s="670"/>
      <c r="CG4" s="670"/>
      <c r="CH4" s="670"/>
      <c r="CI4" s="670"/>
      <c r="CJ4" s="670"/>
      <c r="CK4" s="670"/>
      <c r="CL4" s="670"/>
      <c r="CM4" s="670"/>
      <c r="CN4" s="670"/>
      <c r="CO4" s="670"/>
      <c r="CP4" s="670"/>
      <c r="CQ4" s="670"/>
      <c r="CR4" s="670"/>
      <c r="CS4" s="670"/>
      <c r="CT4" s="670"/>
      <c r="CU4" s="670"/>
      <c r="CV4" s="670"/>
      <c r="CW4" s="670"/>
      <c r="CX4" s="670"/>
      <c r="CY4" s="670"/>
      <c r="CZ4" s="670"/>
      <c r="DA4" s="670"/>
      <c r="DB4" s="670"/>
      <c r="DC4" s="670"/>
      <c r="DD4" s="670"/>
      <c r="DE4" s="670"/>
      <c r="DF4" s="670"/>
      <c r="DG4" s="670"/>
      <c r="DH4" s="670"/>
      <c r="DI4" s="670"/>
      <c r="DJ4" s="670"/>
      <c r="DK4" s="670"/>
      <c r="DL4" s="670"/>
      <c r="DM4" s="670"/>
      <c r="DN4" s="670"/>
      <c r="DO4" s="670"/>
      <c r="DP4" s="670"/>
      <c r="DQ4" s="670"/>
      <c r="DR4" s="670"/>
      <c r="DS4" s="670"/>
      <c r="DT4" s="670"/>
      <c r="DU4" s="670"/>
      <c r="DV4" s="670"/>
      <c r="DW4" s="670"/>
      <c r="DX4" s="670"/>
      <c r="DY4" s="670"/>
      <c r="DZ4" s="670"/>
      <c r="EA4" s="670"/>
      <c r="EB4" s="670"/>
      <c r="EC4" s="671"/>
    </row>
    <row r="5" spans="2:143" s="228" customFormat="1" ht="11.25" customHeight="1" x14ac:dyDescent="0.15">
      <c r="B5" s="673" t="s">
        <v>226</v>
      </c>
      <c r="C5" s="674"/>
      <c r="D5" s="674"/>
      <c r="E5" s="674"/>
      <c r="F5" s="674"/>
      <c r="G5" s="674"/>
      <c r="H5" s="674"/>
      <c r="I5" s="674"/>
      <c r="J5" s="674"/>
      <c r="K5" s="674"/>
      <c r="L5" s="674"/>
      <c r="M5" s="674"/>
      <c r="N5" s="674"/>
      <c r="O5" s="674"/>
      <c r="P5" s="674"/>
      <c r="Q5" s="675"/>
      <c r="R5" s="676">
        <v>5487827</v>
      </c>
      <c r="S5" s="677"/>
      <c r="T5" s="677"/>
      <c r="U5" s="677"/>
      <c r="V5" s="677"/>
      <c r="W5" s="677"/>
      <c r="X5" s="677"/>
      <c r="Y5" s="678"/>
      <c r="Z5" s="679">
        <v>22.2</v>
      </c>
      <c r="AA5" s="679"/>
      <c r="AB5" s="679"/>
      <c r="AC5" s="679"/>
      <c r="AD5" s="680">
        <v>5487827</v>
      </c>
      <c r="AE5" s="680"/>
      <c r="AF5" s="680"/>
      <c r="AG5" s="680"/>
      <c r="AH5" s="680"/>
      <c r="AI5" s="680"/>
      <c r="AJ5" s="680"/>
      <c r="AK5" s="680"/>
      <c r="AL5" s="681">
        <v>59.4</v>
      </c>
      <c r="AM5" s="682"/>
      <c r="AN5" s="682"/>
      <c r="AO5" s="683"/>
      <c r="AP5" s="673" t="s">
        <v>227</v>
      </c>
      <c r="AQ5" s="674"/>
      <c r="AR5" s="674"/>
      <c r="AS5" s="674"/>
      <c r="AT5" s="674"/>
      <c r="AU5" s="674"/>
      <c r="AV5" s="674"/>
      <c r="AW5" s="674"/>
      <c r="AX5" s="674"/>
      <c r="AY5" s="674"/>
      <c r="AZ5" s="674"/>
      <c r="BA5" s="674"/>
      <c r="BB5" s="674"/>
      <c r="BC5" s="674"/>
      <c r="BD5" s="674"/>
      <c r="BE5" s="674"/>
      <c r="BF5" s="675"/>
      <c r="BG5" s="687">
        <v>5487517</v>
      </c>
      <c r="BH5" s="688"/>
      <c r="BI5" s="688"/>
      <c r="BJ5" s="688"/>
      <c r="BK5" s="688"/>
      <c r="BL5" s="688"/>
      <c r="BM5" s="688"/>
      <c r="BN5" s="689"/>
      <c r="BO5" s="690">
        <v>100</v>
      </c>
      <c r="BP5" s="690"/>
      <c r="BQ5" s="690"/>
      <c r="BR5" s="690"/>
      <c r="BS5" s="691">
        <v>19353</v>
      </c>
      <c r="BT5" s="691"/>
      <c r="BU5" s="691"/>
      <c r="BV5" s="691"/>
      <c r="BW5" s="691"/>
      <c r="BX5" s="691"/>
      <c r="BY5" s="691"/>
      <c r="BZ5" s="691"/>
      <c r="CA5" s="691"/>
      <c r="CB5" s="695"/>
      <c r="CD5" s="669" t="s">
        <v>222</v>
      </c>
      <c r="CE5" s="670"/>
      <c r="CF5" s="670"/>
      <c r="CG5" s="670"/>
      <c r="CH5" s="670"/>
      <c r="CI5" s="670"/>
      <c r="CJ5" s="670"/>
      <c r="CK5" s="670"/>
      <c r="CL5" s="670"/>
      <c r="CM5" s="670"/>
      <c r="CN5" s="670"/>
      <c r="CO5" s="670"/>
      <c r="CP5" s="670"/>
      <c r="CQ5" s="671"/>
      <c r="CR5" s="669" t="s">
        <v>228</v>
      </c>
      <c r="CS5" s="670"/>
      <c r="CT5" s="670"/>
      <c r="CU5" s="670"/>
      <c r="CV5" s="670"/>
      <c r="CW5" s="670"/>
      <c r="CX5" s="670"/>
      <c r="CY5" s="671"/>
      <c r="CZ5" s="669" t="s">
        <v>220</v>
      </c>
      <c r="DA5" s="670"/>
      <c r="DB5" s="670"/>
      <c r="DC5" s="671"/>
      <c r="DD5" s="669" t="s">
        <v>229</v>
      </c>
      <c r="DE5" s="670"/>
      <c r="DF5" s="670"/>
      <c r="DG5" s="670"/>
      <c r="DH5" s="670"/>
      <c r="DI5" s="670"/>
      <c r="DJ5" s="670"/>
      <c r="DK5" s="670"/>
      <c r="DL5" s="670"/>
      <c r="DM5" s="670"/>
      <c r="DN5" s="670"/>
      <c r="DO5" s="670"/>
      <c r="DP5" s="671"/>
      <c r="DQ5" s="669" t="s">
        <v>230</v>
      </c>
      <c r="DR5" s="670"/>
      <c r="DS5" s="670"/>
      <c r="DT5" s="670"/>
      <c r="DU5" s="670"/>
      <c r="DV5" s="670"/>
      <c r="DW5" s="670"/>
      <c r="DX5" s="670"/>
      <c r="DY5" s="670"/>
      <c r="DZ5" s="670"/>
      <c r="EA5" s="670"/>
      <c r="EB5" s="670"/>
      <c r="EC5" s="671"/>
    </row>
    <row r="6" spans="2:143" ht="11.25" customHeight="1" x14ac:dyDescent="0.15">
      <c r="B6" s="684" t="s">
        <v>231</v>
      </c>
      <c r="C6" s="685"/>
      <c r="D6" s="685"/>
      <c r="E6" s="685"/>
      <c r="F6" s="685"/>
      <c r="G6" s="685"/>
      <c r="H6" s="685"/>
      <c r="I6" s="685"/>
      <c r="J6" s="685"/>
      <c r="K6" s="685"/>
      <c r="L6" s="685"/>
      <c r="M6" s="685"/>
      <c r="N6" s="685"/>
      <c r="O6" s="685"/>
      <c r="P6" s="685"/>
      <c r="Q6" s="686"/>
      <c r="R6" s="687">
        <v>208728</v>
      </c>
      <c r="S6" s="688"/>
      <c r="T6" s="688"/>
      <c r="U6" s="688"/>
      <c r="V6" s="688"/>
      <c r="W6" s="688"/>
      <c r="X6" s="688"/>
      <c r="Y6" s="689"/>
      <c r="Z6" s="690">
        <v>0.8</v>
      </c>
      <c r="AA6" s="690"/>
      <c r="AB6" s="690"/>
      <c r="AC6" s="690"/>
      <c r="AD6" s="691">
        <v>208728</v>
      </c>
      <c r="AE6" s="691"/>
      <c r="AF6" s="691"/>
      <c r="AG6" s="691"/>
      <c r="AH6" s="691"/>
      <c r="AI6" s="691"/>
      <c r="AJ6" s="691"/>
      <c r="AK6" s="691"/>
      <c r="AL6" s="692">
        <v>2.2999999999999998</v>
      </c>
      <c r="AM6" s="693"/>
      <c r="AN6" s="693"/>
      <c r="AO6" s="694"/>
      <c r="AP6" s="684" t="s">
        <v>232</v>
      </c>
      <c r="AQ6" s="685"/>
      <c r="AR6" s="685"/>
      <c r="AS6" s="685"/>
      <c r="AT6" s="685"/>
      <c r="AU6" s="685"/>
      <c r="AV6" s="685"/>
      <c r="AW6" s="685"/>
      <c r="AX6" s="685"/>
      <c r="AY6" s="685"/>
      <c r="AZ6" s="685"/>
      <c r="BA6" s="685"/>
      <c r="BB6" s="685"/>
      <c r="BC6" s="685"/>
      <c r="BD6" s="685"/>
      <c r="BE6" s="685"/>
      <c r="BF6" s="686"/>
      <c r="BG6" s="687">
        <v>5487517</v>
      </c>
      <c r="BH6" s="688"/>
      <c r="BI6" s="688"/>
      <c r="BJ6" s="688"/>
      <c r="BK6" s="688"/>
      <c r="BL6" s="688"/>
      <c r="BM6" s="688"/>
      <c r="BN6" s="689"/>
      <c r="BO6" s="690">
        <v>100</v>
      </c>
      <c r="BP6" s="690"/>
      <c r="BQ6" s="690"/>
      <c r="BR6" s="690"/>
      <c r="BS6" s="691">
        <v>19353</v>
      </c>
      <c r="BT6" s="691"/>
      <c r="BU6" s="691"/>
      <c r="BV6" s="691"/>
      <c r="BW6" s="691"/>
      <c r="BX6" s="691"/>
      <c r="BY6" s="691"/>
      <c r="BZ6" s="691"/>
      <c r="CA6" s="691"/>
      <c r="CB6" s="695"/>
      <c r="CD6" s="698" t="s">
        <v>233</v>
      </c>
      <c r="CE6" s="699"/>
      <c r="CF6" s="699"/>
      <c r="CG6" s="699"/>
      <c r="CH6" s="699"/>
      <c r="CI6" s="699"/>
      <c r="CJ6" s="699"/>
      <c r="CK6" s="699"/>
      <c r="CL6" s="699"/>
      <c r="CM6" s="699"/>
      <c r="CN6" s="699"/>
      <c r="CO6" s="699"/>
      <c r="CP6" s="699"/>
      <c r="CQ6" s="700"/>
      <c r="CR6" s="687">
        <v>151622</v>
      </c>
      <c r="CS6" s="688"/>
      <c r="CT6" s="688"/>
      <c r="CU6" s="688"/>
      <c r="CV6" s="688"/>
      <c r="CW6" s="688"/>
      <c r="CX6" s="688"/>
      <c r="CY6" s="689"/>
      <c r="CZ6" s="681">
        <v>0.6</v>
      </c>
      <c r="DA6" s="682"/>
      <c r="DB6" s="682"/>
      <c r="DC6" s="701"/>
      <c r="DD6" s="696" t="s">
        <v>234</v>
      </c>
      <c r="DE6" s="688"/>
      <c r="DF6" s="688"/>
      <c r="DG6" s="688"/>
      <c r="DH6" s="688"/>
      <c r="DI6" s="688"/>
      <c r="DJ6" s="688"/>
      <c r="DK6" s="688"/>
      <c r="DL6" s="688"/>
      <c r="DM6" s="688"/>
      <c r="DN6" s="688"/>
      <c r="DO6" s="688"/>
      <c r="DP6" s="689"/>
      <c r="DQ6" s="696">
        <v>151434</v>
      </c>
      <c r="DR6" s="688"/>
      <c r="DS6" s="688"/>
      <c r="DT6" s="688"/>
      <c r="DU6" s="688"/>
      <c r="DV6" s="688"/>
      <c r="DW6" s="688"/>
      <c r="DX6" s="688"/>
      <c r="DY6" s="688"/>
      <c r="DZ6" s="688"/>
      <c r="EA6" s="688"/>
      <c r="EB6" s="688"/>
      <c r="EC6" s="697"/>
    </row>
    <row r="7" spans="2:143" ht="11.25" customHeight="1" x14ac:dyDescent="0.15">
      <c r="B7" s="684" t="s">
        <v>235</v>
      </c>
      <c r="C7" s="685"/>
      <c r="D7" s="685"/>
      <c r="E7" s="685"/>
      <c r="F7" s="685"/>
      <c r="G7" s="685"/>
      <c r="H7" s="685"/>
      <c r="I7" s="685"/>
      <c r="J7" s="685"/>
      <c r="K7" s="685"/>
      <c r="L7" s="685"/>
      <c r="M7" s="685"/>
      <c r="N7" s="685"/>
      <c r="O7" s="685"/>
      <c r="P7" s="685"/>
      <c r="Q7" s="686"/>
      <c r="R7" s="687">
        <v>1269</v>
      </c>
      <c r="S7" s="688"/>
      <c r="T7" s="688"/>
      <c r="U7" s="688"/>
      <c r="V7" s="688"/>
      <c r="W7" s="688"/>
      <c r="X7" s="688"/>
      <c r="Y7" s="689"/>
      <c r="Z7" s="690">
        <v>0</v>
      </c>
      <c r="AA7" s="690"/>
      <c r="AB7" s="690"/>
      <c r="AC7" s="690"/>
      <c r="AD7" s="691">
        <v>1269</v>
      </c>
      <c r="AE7" s="691"/>
      <c r="AF7" s="691"/>
      <c r="AG7" s="691"/>
      <c r="AH7" s="691"/>
      <c r="AI7" s="691"/>
      <c r="AJ7" s="691"/>
      <c r="AK7" s="691"/>
      <c r="AL7" s="692">
        <v>0</v>
      </c>
      <c r="AM7" s="693"/>
      <c r="AN7" s="693"/>
      <c r="AO7" s="694"/>
      <c r="AP7" s="684" t="s">
        <v>236</v>
      </c>
      <c r="AQ7" s="685"/>
      <c r="AR7" s="685"/>
      <c r="AS7" s="685"/>
      <c r="AT7" s="685"/>
      <c r="AU7" s="685"/>
      <c r="AV7" s="685"/>
      <c r="AW7" s="685"/>
      <c r="AX7" s="685"/>
      <c r="AY7" s="685"/>
      <c r="AZ7" s="685"/>
      <c r="BA7" s="685"/>
      <c r="BB7" s="685"/>
      <c r="BC7" s="685"/>
      <c r="BD7" s="685"/>
      <c r="BE7" s="685"/>
      <c r="BF7" s="686"/>
      <c r="BG7" s="687">
        <v>895629</v>
      </c>
      <c r="BH7" s="688"/>
      <c r="BI7" s="688"/>
      <c r="BJ7" s="688"/>
      <c r="BK7" s="688"/>
      <c r="BL7" s="688"/>
      <c r="BM7" s="688"/>
      <c r="BN7" s="689"/>
      <c r="BO7" s="690">
        <v>16.3</v>
      </c>
      <c r="BP7" s="690"/>
      <c r="BQ7" s="690"/>
      <c r="BR7" s="690"/>
      <c r="BS7" s="691">
        <v>19353</v>
      </c>
      <c r="BT7" s="691"/>
      <c r="BU7" s="691"/>
      <c r="BV7" s="691"/>
      <c r="BW7" s="691"/>
      <c r="BX7" s="691"/>
      <c r="BY7" s="691"/>
      <c r="BZ7" s="691"/>
      <c r="CA7" s="691"/>
      <c r="CB7" s="695"/>
      <c r="CD7" s="702" t="s">
        <v>237</v>
      </c>
      <c r="CE7" s="703"/>
      <c r="CF7" s="703"/>
      <c r="CG7" s="703"/>
      <c r="CH7" s="703"/>
      <c r="CI7" s="703"/>
      <c r="CJ7" s="703"/>
      <c r="CK7" s="703"/>
      <c r="CL7" s="703"/>
      <c r="CM7" s="703"/>
      <c r="CN7" s="703"/>
      <c r="CO7" s="703"/>
      <c r="CP7" s="703"/>
      <c r="CQ7" s="704"/>
      <c r="CR7" s="687">
        <v>6001179</v>
      </c>
      <c r="CS7" s="688"/>
      <c r="CT7" s="688"/>
      <c r="CU7" s="688"/>
      <c r="CV7" s="688"/>
      <c r="CW7" s="688"/>
      <c r="CX7" s="688"/>
      <c r="CY7" s="689"/>
      <c r="CZ7" s="690">
        <v>25.1</v>
      </c>
      <c r="DA7" s="690"/>
      <c r="DB7" s="690"/>
      <c r="DC7" s="690"/>
      <c r="DD7" s="696">
        <v>181067</v>
      </c>
      <c r="DE7" s="688"/>
      <c r="DF7" s="688"/>
      <c r="DG7" s="688"/>
      <c r="DH7" s="688"/>
      <c r="DI7" s="688"/>
      <c r="DJ7" s="688"/>
      <c r="DK7" s="688"/>
      <c r="DL7" s="688"/>
      <c r="DM7" s="688"/>
      <c r="DN7" s="688"/>
      <c r="DO7" s="688"/>
      <c r="DP7" s="689"/>
      <c r="DQ7" s="696">
        <v>2556280</v>
      </c>
      <c r="DR7" s="688"/>
      <c r="DS7" s="688"/>
      <c r="DT7" s="688"/>
      <c r="DU7" s="688"/>
      <c r="DV7" s="688"/>
      <c r="DW7" s="688"/>
      <c r="DX7" s="688"/>
      <c r="DY7" s="688"/>
      <c r="DZ7" s="688"/>
      <c r="EA7" s="688"/>
      <c r="EB7" s="688"/>
      <c r="EC7" s="697"/>
    </row>
    <row r="8" spans="2:143" ht="11.25" customHeight="1" x14ac:dyDescent="0.15">
      <c r="B8" s="684" t="s">
        <v>238</v>
      </c>
      <c r="C8" s="685"/>
      <c r="D8" s="685"/>
      <c r="E8" s="685"/>
      <c r="F8" s="685"/>
      <c r="G8" s="685"/>
      <c r="H8" s="685"/>
      <c r="I8" s="685"/>
      <c r="J8" s="685"/>
      <c r="K8" s="685"/>
      <c r="L8" s="685"/>
      <c r="M8" s="685"/>
      <c r="N8" s="685"/>
      <c r="O8" s="685"/>
      <c r="P8" s="685"/>
      <c r="Q8" s="686"/>
      <c r="R8" s="687">
        <v>4556</v>
      </c>
      <c r="S8" s="688"/>
      <c r="T8" s="688"/>
      <c r="U8" s="688"/>
      <c r="V8" s="688"/>
      <c r="W8" s="688"/>
      <c r="X8" s="688"/>
      <c r="Y8" s="689"/>
      <c r="Z8" s="690">
        <v>0</v>
      </c>
      <c r="AA8" s="690"/>
      <c r="AB8" s="690"/>
      <c r="AC8" s="690"/>
      <c r="AD8" s="691">
        <v>4556</v>
      </c>
      <c r="AE8" s="691"/>
      <c r="AF8" s="691"/>
      <c r="AG8" s="691"/>
      <c r="AH8" s="691"/>
      <c r="AI8" s="691"/>
      <c r="AJ8" s="691"/>
      <c r="AK8" s="691"/>
      <c r="AL8" s="692">
        <v>0</v>
      </c>
      <c r="AM8" s="693"/>
      <c r="AN8" s="693"/>
      <c r="AO8" s="694"/>
      <c r="AP8" s="684" t="s">
        <v>239</v>
      </c>
      <c r="AQ8" s="685"/>
      <c r="AR8" s="685"/>
      <c r="AS8" s="685"/>
      <c r="AT8" s="685"/>
      <c r="AU8" s="685"/>
      <c r="AV8" s="685"/>
      <c r="AW8" s="685"/>
      <c r="AX8" s="685"/>
      <c r="AY8" s="685"/>
      <c r="AZ8" s="685"/>
      <c r="BA8" s="685"/>
      <c r="BB8" s="685"/>
      <c r="BC8" s="685"/>
      <c r="BD8" s="685"/>
      <c r="BE8" s="685"/>
      <c r="BF8" s="686"/>
      <c r="BG8" s="687">
        <v>37014</v>
      </c>
      <c r="BH8" s="688"/>
      <c r="BI8" s="688"/>
      <c r="BJ8" s="688"/>
      <c r="BK8" s="688"/>
      <c r="BL8" s="688"/>
      <c r="BM8" s="688"/>
      <c r="BN8" s="689"/>
      <c r="BO8" s="690">
        <v>0.7</v>
      </c>
      <c r="BP8" s="690"/>
      <c r="BQ8" s="690"/>
      <c r="BR8" s="690"/>
      <c r="BS8" s="696" t="s">
        <v>240</v>
      </c>
      <c r="BT8" s="688"/>
      <c r="BU8" s="688"/>
      <c r="BV8" s="688"/>
      <c r="BW8" s="688"/>
      <c r="BX8" s="688"/>
      <c r="BY8" s="688"/>
      <c r="BZ8" s="688"/>
      <c r="CA8" s="688"/>
      <c r="CB8" s="697"/>
      <c r="CD8" s="702" t="s">
        <v>241</v>
      </c>
      <c r="CE8" s="703"/>
      <c r="CF8" s="703"/>
      <c r="CG8" s="703"/>
      <c r="CH8" s="703"/>
      <c r="CI8" s="703"/>
      <c r="CJ8" s="703"/>
      <c r="CK8" s="703"/>
      <c r="CL8" s="703"/>
      <c r="CM8" s="703"/>
      <c r="CN8" s="703"/>
      <c r="CO8" s="703"/>
      <c r="CP8" s="703"/>
      <c r="CQ8" s="704"/>
      <c r="CR8" s="687">
        <v>6344540</v>
      </c>
      <c r="CS8" s="688"/>
      <c r="CT8" s="688"/>
      <c r="CU8" s="688"/>
      <c r="CV8" s="688"/>
      <c r="CW8" s="688"/>
      <c r="CX8" s="688"/>
      <c r="CY8" s="689"/>
      <c r="CZ8" s="690">
        <v>26.5</v>
      </c>
      <c r="DA8" s="690"/>
      <c r="DB8" s="690"/>
      <c r="DC8" s="690"/>
      <c r="DD8" s="696">
        <v>849686</v>
      </c>
      <c r="DE8" s="688"/>
      <c r="DF8" s="688"/>
      <c r="DG8" s="688"/>
      <c r="DH8" s="688"/>
      <c r="DI8" s="688"/>
      <c r="DJ8" s="688"/>
      <c r="DK8" s="688"/>
      <c r="DL8" s="688"/>
      <c r="DM8" s="688"/>
      <c r="DN8" s="688"/>
      <c r="DO8" s="688"/>
      <c r="DP8" s="689"/>
      <c r="DQ8" s="696">
        <v>2506981</v>
      </c>
      <c r="DR8" s="688"/>
      <c r="DS8" s="688"/>
      <c r="DT8" s="688"/>
      <c r="DU8" s="688"/>
      <c r="DV8" s="688"/>
      <c r="DW8" s="688"/>
      <c r="DX8" s="688"/>
      <c r="DY8" s="688"/>
      <c r="DZ8" s="688"/>
      <c r="EA8" s="688"/>
      <c r="EB8" s="688"/>
      <c r="EC8" s="697"/>
    </row>
    <row r="9" spans="2:143" ht="11.25" customHeight="1" x14ac:dyDescent="0.15">
      <c r="B9" s="684" t="s">
        <v>242</v>
      </c>
      <c r="C9" s="685"/>
      <c r="D9" s="685"/>
      <c r="E9" s="685"/>
      <c r="F9" s="685"/>
      <c r="G9" s="685"/>
      <c r="H9" s="685"/>
      <c r="I9" s="685"/>
      <c r="J9" s="685"/>
      <c r="K9" s="685"/>
      <c r="L9" s="685"/>
      <c r="M9" s="685"/>
      <c r="N9" s="685"/>
      <c r="O9" s="685"/>
      <c r="P9" s="685"/>
      <c r="Q9" s="686"/>
      <c r="R9" s="687">
        <v>5848</v>
      </c>
      <c r="S9" s="688"/>
      <c r="T9" s="688"/>
      <c r="U9" s="688"/>
      <c r="V9" s="688"/>
      <c r="W9" s="688"/>
      <c r="X9" s="688"/>
      <c r="Y9" s="689"/>
      <c r="Z9" s="690">
        <v>0</v>
      </c>
      <c r="AA9" s="690"/>
      <c r="AB9" s="690"/>
      <c r="AC9" s="690"/>
      <c r="AD9" s="691">
        <v>5848</v>
      </c>
      <c r="AE9" s="691"/>
      <c r="AF9" s="691"/>
      <c r="AG9" s="691"/>
      <c r="AH9" s="691"/>
      <c r="AI9" s="691"/>
      <c r="AJ9" s="691"/>
      <c r="AK9" s="691"/>
      <c r="AL9" s="692">
        <v>0.1</v>
      </c>
      <c r="AM9" s="693"/>
      <c r="AN9" s="693"/>
      <c r="AO9" s="694"/>
      <c r="AP9" s="684" t="s">
        <v>243</v>
      </c>
      <c r="AQ9" s="685"/>
      <c r="AR9" s="685"/>
      <c r="AS9" s="685"/>
      <c r="AT9" s="685"/>
      <c r="AU9" s="685"/>
      <c r="AV9" s="685"/>
      <c r="AW9" s="685"/>
      <c r="AX9" s="685"/>
      <c r="AY9" s="685"/>
      <c r="AZ9" s="685"/>
      <c r="BA9" s="685"/>
      <c r="BB9" s="685"/>
      <c r="BC9" s="685"/>
      <c r="BD9" s="685"/>
      <c r="BE9" s="685"/>
      <c r="BF9" s="686"/>
      <c r="BG9" s="687">
        <v>717699</v>
      </c>
      <c r="BH9" s="688"/>
      <c r="BI9" s="688"/>
      <c r="BJ9" s="688"/>
      <c r="BK9" s="688"/>
      <c r="BL9" s="688"/>
      <c r="BM9" s="688"/>
      <c r="BN9" s="689"/>
      <c r="BO9" s="690">
        <v>13.1</v>
      </c>
      <c r="BP9" s="690"/>
      <c r="BQ9" s="690"/>
      <c r="BR9" s="690"/>
      <c r="BS9" s="696" t="s">
        <v>234</v>
      </c>
      <c r="BT9" s="688"/>
      <c r="BU9" s="688"/>
      <c r="BV9" s="688"/>
      <c r="BW9" s="688"/>
      <c r="BX9" s="688"/>
      <c r="BY9" s="688"/>
      <c r="BZ9" s="688"/>
      <c r="CA9" s="688"/>
      <c r="CB9" s="697"/>
      <c r="CD9" s="702" t="s">
        <v>244</v>
      </c>
      <c r="CE9" s="703"/>
      <c r="CF9" s="703"/>
      <c r="CG9" s="703"/>
      <c r="CH9" s="703"/>
      <c r="CI9" s="703"/>
      <c r="CJ9" s="703"/>
      <c r="CK9" s="703"/>
      <c r="CL9" s="703"/>
      <c r="CM9" s="703"/>
      <c r="CN9" s="703"/>
      <c r="CO9" s="703"/>
      <c r="CP9" s="703"/>
      <c r="CQ9" s="704"/>
      <c r="CR9" s="687">
        <v>1467749</v>
      </c>
      <c r="CS9" s="688"/>
      <c r="CT9" s="688"/>
      <c r="CU9" s="688"/>
      <c r="CV9" s="688"/>
      <c r="CW9" s="688"/>
      <c r="CX9" s="688"/>
      <c r="CY9" s="689"/>
      <c r="CZ9" s="690">
        <v>6.1</v>
      </c>
      <c r="DA9" s="690"/>
      <c r="DB9" s="690"/>
      <c r="DC9" s="690"/>
      <c r="DD9" s="696">
        <v>49815</v>
      </c>
      <c r="DE9" s="688"/>
      <c r="DF9" s="688"/>
      <c r="DG9" s="688"/>
      <c r="DH9" s="688"/>
      <c r="DI9" s="688"/>
      <c r="DJ9" s="688"/>
      <c r="DK9" s="688"/>
      <c r="DL9" s="688"/>
      <c r="DM9" s="688"/>
      <c r="DN9" s="688"/>
      <c r="DO9" s="688"/>
      <c r="DP9" s="689"/>
      <c r="DQ9" s="696">
        <v>1272468</v>
      </c>
      <c r="DR9" s="688"/>
      <c r="DS9" s="688"/>
      <c r="DT9" s="688"/>
      <c r="DU9" s="688"/>
      <c r="DV9" s="688"/>
      <c r="DW9" s="688"/>
      <c r="DX9" s="688"/>
      <c r="DY9" s="688"/>
      <c r="DZ9" s="688"/>
      <c r="EA9" s="688"/>
      <c r="EB9" s="688"/>
      <c r="EC9" s="697"/>
    </row>
    <row r="10" spans="2:143" ht="11.25" customHeight="1" x14ac:dyDescent="0.15">
      <c r="B10" s="684" t="s">
        <v>245</v>
      </c>
      <c r="C10" s="685"/>
      <c r="D10" s="685"/>
      <c r="E10" s="685"/>
      <c r="F10" s="685"/>
      <c r="G10" s="685"/>
      <c r="H10" s="685"/>
      <c r="I10" s="685"/>
      <c r="J10" s="685"/>
      <c r="K10" s="685"/>
      <c r="L10" s="685"/>
      <c r="M10" s="685"/>
      <c r="N10" s="685"/>
      <c r="O10" s="685"/>
      <c r="P10" s="685"/>
      <c r="Q10" s="686"/>
      <c r="R10" s="687" t="s">
        <v>240</v>
      </c>
      <c r="S10" s="688"/>
      <c r="T10" s="688"/>
      <c r="U10" s="688"/>
      <c r="V10" s="688"/>
      <c r="W10" s="688"/>
      <c r="X10" s="688"/>
      <c r="Y10" s="689"/>
      <c r="Z10" s="690" t="s">
        <v>240</v>
      </c>
      <c r="AA10" s="690"/>
      <c r="AB10" s="690"/>
      <c r="AC10" s="690"/>
      <c r="AD10" s="691" t="s">
        <v>234</v>
      </c>
      <c r="AE10" s="691"/>
      <c r="AF10" s="691"/>
      <c r="AG10" s="691"/>
      <c r="AH10" s="691"/>
      <c r="AI10" s="691"/>
      <c r="AJ10" s="691"/>
      <c r="AK10" s="691"/>
      <c r="AL10" s="692" t="s">
        <v>234</v>
      </c>
      <c r="AM10" s="693"/>
      <c r="AN10" s="693"/>
      <c r="AO10" s="694"/>
      <c r="AP10" s="684" t="s">
        <v>246</v>
      </c>
      <c r="AQ10" s="685"/>
      <c r="AR10" s="685"/>
      <c r="AS10" s="685"/>
      <c r="AT10" s="685"/>
      <c r="AU10" s="685"/>
      <c r="AV10" s="685"/>
      <c r="AW10" s="685"/>
      <c r="AX10" s="685"/>
      <c r="AY10" s="685"/>
      <c r="AZ10" s="685"/>
      <c r="BA10" s="685"/>
      <c r="BB10" s="685"/>
      <c r="BC10" s="685"/>
      <c r="BD10" s="685"/>
      <c r="BE10" s="685"/>
      <c r="BF10" s="686"/>
      <c r="BG10" s="687">
        <v>57141</v>
      </c>
      <c r="BH10" s="688"/>
      <c r="BI10" s="688"/>
      <c r="BJ10" s="688"/>
      <c r="BK10" s="688"/>
      <c r="BL10" s="688"/>
      <c r="BM10" s="688"/>
      <c r="BN10" s="689"/>
      <c r="BO10" s="690">
        <v>1</v>
      </c>
      <c r="BP10" s="690"/>
      <c r="BQ10" s="690"/>
      <c r="BR10" s="690"/>
      <c r="BS10" s="696" t="s">
        <v>240</v>
      </c>
      <c r="BT10" s="688"/>
      <c r="BU10" s="688"/>
      <c r="BV10" s="688"/>
      <c r="BW10" s="688"/>
      <c r="BX10" s="688"/>
      <c r="BY10" s="688"/>
      <c r="BZ10" s="688"/>
      <c r="CA10" s="688"/>
      <c r="CB10" s="697"/>
      <c r="CD10" s="702" t="s">
        <v>247</v>
      </c>
      <c r="CE10" s="703"/>
      <c r="CF10" s="703"/>
      <c r="CG10" s="703"/>
      <c r="CH10" s="703"/>
      <c r="CI10" s="703"/>
      <c r="CJ10" s="703"/>
      <c r="CK10" s="703"/>
      <c r="CL10" s="703"/>
      <c r="CM10" s="703"/>
      <c r="CN10" s="703"/>
      <c r="CO10" s="703"/>
      <c r="CP10" s="703"/>
      <c r="CQ10" s="704"/>
      <c r="CR10" s="687">
        <v>13633</v>
      </c>
      <c r="CS10" s="688"/>
      <c r="CT10" s="688"/>
      <c r="CU10" s="688"/>
      <c r="CV10" s="688"/>
      <c r="CW10" s="688"/>
      <c r="CX10" s="688"/>
      <c r="CY10" s="689"/>
      <c r="CZ10" s="690">
        <v>0.1</v>
      </c>
      <c r="DA10" s="690"/>
      <c r="DB10" s="690"/>
      <c r="DC10" s="690"/>
      <c r="DD10" s="696" t="s">
        <v>240</v>
      </c>
      <c r="DE10" s="688"/>
      <c r="DF10" s="688"/>
      <c r="DG10" s="688"/>
      <c r="DH10" s="688"/>
      <c r="DI10" s="688"/>
      <c r="DJ10" s="688"/>
      <c r="DK10" s="688"/>
      <c r="DL10" s="688"/>
      <c r="DM10" s="688"/>
      <c r="DN10" s="688"/>
      <c r="DO10" s="688"/>
      <c r="DP10" s="689"/>
      <c r="DQ10" s="696">
        <v>13633</v>
      </c>
      <c r="DR10" s="688"/>
      <c r="DS10" s="688"/>
      <c r="DT10" s="688"/>
      <c r="DU10" s="688"/>
      <c r="DV10" s="688"/>
      <c r="DW10" s="688"/>
      <c r="DX10" s="688"/>
      <c r="DY10" s="688"/>
      <c r="DZ10" s="688"/>
      <c r="EA10" s="688"/>
      <c r="EB10" s="688"/>
      <c r="EC10" s="697"/>
    </row>
    <row r="11" spans="2:143" ht="11.25" customHeight="1" x14ac:dyDescent="0.15">
      <c r="B11" s="684" t="s">
        <v>248</v>
      </c>
      <c r="C11" s="685"/>
      <c r="D11" s="685"/>
      <c r="E11" s="685"/>
      <c r="F11" s="685"/>
      <c r="G11" s="685"/>
      <c r="H11" s="685"/>
      <c r="I11" s="685"/>
      <c r="J11" s="685"/>
      <c r="K11" s="685"/>
      <c r="L11" s="685"/>
      <c r="M11" s="685"/>
      <c r="N11" s="685"/>
      <c r="O11" s="685"/>
      <c r="P11" s="685"/>
      <c r="Q11" s="686"/>
      <c r="R11" s="687">
        <v>489329</v>
      </c>
      <c r="S11" s="688"/>
      <c r="T11" s="688"/>
      <c r="U11" s="688"/>
      <c r="V11" s="688"/>
      <c r="W11" s="688"/>
      <c r="X11" s="688"/>
      <c r="Y11" s="689"/>
      <c r="Z11" s="692">
        <v>2</v>
      </c>
      <c r="AA11" s="693"/>
      <c r="AB11" s="693"/>
      <c r="AC11" s="705"/>
      <c r="AD11" s="696">
        <v>489329</v>
      </c>
      <c r="AE11" s="688"/>
      <c r="AF11" s="688"/>
      <c r="AG11" s="688"/>
      <c r="AH11" s="688"/>
      <c r="AI11" s="688"/>
      <c r="AJ11" s="688"/>
      <c r="AK11" s="689"/>
      <c r="AL11" s="692">
        <v>5.3</v>
      </c>
      <c r="AM11" s="693"/>
      <c r="AN11" s="693"/>
      <c r="AO11" s="694"/>
      <c r="AP11" s="684" t="s">
        <v>249</v>
      </c>
      <c r="AQ11" s="685"/>
      <c r="AR11" s="685"/>
      <c r="AS11" s="685"/>
      <c r="AT11" s="685"/>
      <c r="AU11" s="685"/>
      <c r="AV11" s="685"/>
      <c r="AW11" s="685"/>
      <c r="AX11" s="685"/>
      <c r="AY11" s="685"/>
      <c r="AZ11" s="685"/>
      <c r="BA11" s="685"/>
      <c r="BB11" s="685"/>
      <c r="BC11" s="685"/>
      <c r="BD11" s="685"/>
      <c r="BE11" s="685"/>
      <c r="BF11" s="686"/>
      <c r="BG11" s="687">
        <v>83775</v>
      </c>
      <c r="BH11" s="688"/>
      <c r="BI11" s="688"/>
      <c r="BJ11" s="688"/>
      <c r="BK11" s="688"/>
      <c r="BL11" s="688"/>
      <c r="BM11" s="688"/>
      <c r="BN11" s="689"/>
      <c r="BO11" s="690">
        <v>1.5</v>
      </c>
      <c r="BP11" s="690"/>
      <c r="BQ11" s="690"/>
      <c r="BR11" s="690"/>
      <c r="BS11" s="696">
        <v>19353</v>
      </c>
      <c r="BT11" s="688"/>
      <c r="BU11" s="688"/>
      <c r="BV11" s="688"/>
      <c r="BW11" s="688"/>
      <c r="BX11" s="688"/>
      <c r="BY11" s="688"/>
      <c r="BZ11" s="688"/>
      <c r="CA11" s="688"/>
      <c r="CB11" s="697"/>
      <c r="CD11" s="702" t="s">
        <v>250</v>
      </c>
      <c r="CE11" s="703"/>
      <c r="CF11" s="703"/>
      <c r="CG11" s="703"/>
      <c r="CH11" s="703"/>
      <c r="CI11" s="703"/>
      <c r="CJ11" s="703"/>
      <c r="CK11" s="703"/>
      <c r="CL11" s="703"/>
      <c r="CM11" s="703"/>
      <c r="CN11" s="703"/>
      <c r="CO11" s="703"/>
      <c r="CP11" s="703"/>
      <c r="CQ11" s="704"/>
      <c r="CR11" s="687">
        <v>1338851</v>
      </c>
      <c r="CS11" s="688"/>
      <c r="CT11" s="688"/>
      <c r="CU11" s="688"/>
      <c r="CV11" s="688"/>
      <c r="CW11" s="688"/>
      <c r="CX11" s="688"/>
      <c r="CY11" s="689"/>
      <c r="CZ11" s="690">
        <v>5.6</v>
      </c>
      <c r="DA11" s="690"/>
      <c r="DB11" s="690"/>
      <c r="DC11" s="690"/>
      <c r="DD11" s="696">
        <v>485224</v>
      </c>
      <c r="DE11" s="688"/>
      <c r="DF11" s="688"/>
      <c r="DG11" s="688"/>
      <c r="DH11" s="688"/>
      <c r="DI11" s="688"/>
      <c r="DJ11" s="688"/>
      <c r="DK11" s="688"/>
      <c r="DL11" s="688"/>
      <c r="DM11" s="688"/>
      <c r="DN11" s="688"/>
      <c r="DO11" s="688"/>
      <c r="DP11" s="689"/>
      <c r="DQ11" s="696">
        <v>551057</v>
      </c>
      <c r="DR11" s="688"/>
      <c r="DS11" s="688"/>
      <c r="DT11" s="688"/>
      <c r="DU11" s="688"/>
      <c r="DV11" s="688"/>
      <c r="DW11" s="688"/>
      <c r="DX11" s="688"/>
      <c r="DY11" s="688"/>
      <c r="DZ11" s="688"/>
      <c r="EA11" s="688"/>
      <c r="EB11" s="688"/>
      <c r="EC11" s="697"/>
    </row>
    <row r="12" spans="2:143" ht="11.25" customHeight="1" x14ac:dyDescent="0.15">
      <c r="B12" s="684" t="s">
        <v>251</v>
      </c>
      <c r="C12" s="685"/>
      <c r="D12" s="685"/>
      <c r="E12" s="685"/>
      <c r="F12" s="685"/>
      <c r="G12" s="685"/>
      <c r="H12" s="685"/>
      <c r="I12" s="685"/>
      <c r="J12" s="685"/>
      <c r="K12" s="685"/>
      <c r="L12" s="685"/>
      <c r="M12" s="685"/>
      <c r="N12" s="685"/>
      <c r="O12" s="685"/>
      <c r="P12" s="685"/>
      <c r="Q12" s="686"/>
      <c r="R12" s="687" t="s">
        <v>234</v>
      </c>
      <c r="S12" s="688"/>
      <c r="T12" s="688"/>
      <c r="U12" s="688"/>
      <c r="V12" s="688"/>
      <c r="W12" s="688"/>
      <c r="X12" s="688"/>
      <c r="Y12" s="689"/>
      <c r="Z12" s="690" t="s">
        <v>240</v>
      </c>
      <c r="AA12" s="690"/>
      <c r="AB12" s="690"/>
      <c r="AC12" s="690"/>
      <c r="AD12" s="691" t="s">
        <v>234</v>
      </c>
      <c r="AE12" s="691"/>
      <c r="AF12" s="691"/>
      <c r="AG12" s="691"/>
      <c r="AH12" s="691"/>
      <c r="AI12" s="691"/>
      <c r="AJ12" s="691"/>
      <c r="AK12" s="691"/>
      <c r="AL12" s="692" t="s">
        <v>234</v>
      </c>
      <c r="AM12" s="693"/>
      <c r="AN12" s="693"/>
      <c r="AO12" s="694"/>
      <c r="AP12" s="684" t="s">
        <v>252</v>
      </c>
      <c r="AQ12" s="685"/>
      <c r="AR12" s="685"/>
      <c r="AS12" s="685"/>
      <c r="AT12" s="685"/>
      <c r="AU12" s="685"/>
      <c r="AV12" s="685"/>
      <c r="AW12" s="685"/>
      <c r="AX12" s="685"/>
      <c r="AY12" s="685"/>
      <c r="AZ12" s="685"/>
      <c r="BA12" s="685"/>
      <c r="BB12" s="685"/>
      <c r="BC12" s="685"/>
      <c r="BD12" s="685"/>
      <c r="BE12" s="685"/>
      <c r="BF12" s="686"/>
      <c r="BG12" s="687">
        <v>4348760</v>
      </c>
      <c r="BH12" s="688"/>
      <c r="BI12" s="688"/>
      <c r="BJ12" s="688"/>
      <c r="BK12" s="688"/>
      <c r="BL12" s="688"/>
      <c r="BM12" s="688"/>
      <c r="BN12" s="689"/>
      <c r="BO12" s="690">
        <v>79.2</v>
      </c>
      <c r="BP12" s="690"/>
      <c r="BQ12" s="690"/>
      <c r="BR12" s="690"/>
      <c r="BS12" s="696" t="s">
        <v>240</v>
      </c>
      <c r="BT12" s="688"/>
      <c r="BU12" s="688"/>
      <c r="BV12" s="688"/>
      <c r="BW12" s="688"/>
      <c r="BX12" s="688"/>
      <c r="BY12" s="688"/>
      <c r="BZ12" s="688"/>
      <c r="CA12" s="688"/>
      <c r="CB12" s="697"/>
      <c r="CD12" s="702" t="s">
        <v>253</v>
      </c>
      <c r="CE12" s="703"/>
      <c r="CF12" s="703"/>
      <c r="CG12" s="703"/>
      <c r="CH12" s="703"/>
      <c r="CI12" s="703"/>
      <c r="CJ12" s="703"/>
      <c r="CK12" s="703"/>
      <c r="CL12" s="703"/>
      <c r="CM12" s="703"/>
      <c r="CN12" s="703"/>
      <c r="CO12" s="703"/>
      <c r="CP12" s="703"/>
      <c r="CQ12" s="704"/>
      <c r="CR12" s="687">
        <v>1249312</v>
      </c>
      <c r="CS12" s="688"/>
      <c r="CT12" s="688"/>
      <c r="CU12" s="688"/>
      <c r="CV12" s="688"/>
      <c r="CW12" s="688"/>
      <c r="CX12" s="688"/>
      <c r="CY12" s="689"/>
      <c r="CZ12" s="690">
        <v>5.2</v>
      </c>
      <c r="DA12" s="690"/>
      <c r="DB12" s="690"/>
      <c r="DC12" s="690"/>
      <c r="DD12" s="696">
        <v>74152</v>
      </c>
      <c r="DE12" s="688"/>
      <c r="DF12" s="688"/>
      <c r="DG12" s="688"/>
      <c r="DH12" s="688"/>
      <c r="DI12" s="688"/>
      <c r="DJ12" s="688"/>
      <c r="DK12" s="688"/>
      <c r="DL12" s="688"/>
      <c r="DM12" s="688"/>
      <c r="DN12" s="688"/>
      <c r="DO12" s="688"/>
      <c r="DP12" s="689"/>
      <c r="DQ12" s="696">
        <v>648861</v>
      </c>
      <c r="DR12" s="688"/>
      <c r="DS12" s="688"/>
      <c r="DT12" s="688"/>
      <c r="DU12" s="688"/>
      <c r="DV12" s="688"/>
      <c r="DW12" s="688"/>
      <c r="DX12" s="688"/>
      <c r="DY12" s="688"/>
      <c r="DZ12" s="688"/>
      <c r="EA12" s="688"/>
      <c r="EB12" s="688"/>
      <c r="EC12" s="697"/>
    </row>
    <row r="13" spans="2:143" ht="11.25" customHeight="1" x14ac:dyDescent="0.15">
      <c r="B13" s="684" t="s">
        <v>254</v>
      </c>
      <c r="C13" s="685"/>
      <c r="D13" s="685"/>
      <c r="E13" s="685"/>
      <c r="F13" s="685"/>
      <c r="G13" s="685"/>
      <c r="H13" s="685"/>
      <c r="I13" s="685"/>
      <c r="J13" s="685"/>
      <c r="K13" s="685"/>
      <c r="L13" s="685"/>
      <c r="M13" s="685"/>
      <c r="N13" s="685"/>
      <c r="O13" s="685"/>
      <c r="P13" s="685"/>
      <c r="Q13" s="686"/>
      <c r="R13" s="687" t="s">
        <v>234</v>
      </c>
      <c r="S13" s="688"/>
      <c r="T13" s="688"/>
      <c r="U13" s="688"/>
      <c r="V13" s="688"/>
      <c r="W13" s="688"/>
      <c r="X13" s="688"/>
      <c r="Y13" s="689"/>
      <c r="Z13" s="690" t="s">
        <v>240</v>
      </c>
      <c r="AA13" s="690"/>
      <c r="AB13" s="690"/>
      <c r="AC13" s="690"/>
      <c r="AD13" s="691" t="s">
        <v>240</v>
      </c>
      <c r="AE13" s="691"/>
      <c r="AF13" s="691"/>
      <c r="AG13" s="691"/>
      <c r="AH13" s="691"/>
      <c r="AI13" s="691"/>
      <c r="AJ13" s="691"/>
      <c r="AK13" s="691"/>
      <c r="AL13" s="692" t="s">
        <v>234</v>
      </c>
      <c r="AM13" s="693"/>
      <c r="AN13" s="693"/>
      <c r="AO13" s="694"/>
      <c r="AP13" s="684" t="s">
        <v>255</v>
      </c>
      <c r="AQ13" s="685"/>
      <c r="AR13" s="685"/>
      <c r="AS13" s="685"/>
      <c r="AT13" s="685"/>
      <c r="AU13" s="685"/>
      <c r="AV13" s="685"/>
      <c r="AW13" s="685"/>
      <c r="AX13" s="685"/>
      <c r="AY13" s="685"/>
      <c r="AZ13" s="685"/>
      <c r="BA13" s="685"/>
      <c r="BB13" s="685"/>
      <c r="BC13" s="685"/>
      <c r="BD13" s="685"/>
      <c r="BE13" s="685"/>
      <c r="BF13" s="686"/>
      <c r="BG13" s="687">
        <v>4243517</v>
      </c>
      <c r="BH13" s="688"/>
      <c r="BI13" s="688"/>
      <c r="BJ13" s="688"/>
      <c r="BK13" s="688"/>
      <c r="BL13" s="688"/>
      <c r="BM13" s="688"/>
      <c r="BN13" s="689"/>
      <c r="BO13" s="690">
        <v>77.3</v>
      </c>
      <c r="BP13" s="690"/>
      <c r="BQ13" s="690"/>
      <c r="BR13" s="690"/>
      <c r="BS13" s="696" t="s">
        <v>234</v>
      </c>
      <c r="BT13" s="688"/>
      <c r="BU13" s="688"/>
      <c r="BV13" s="688"/>
      <c r="BW13" s="688"/>
      <c r="BX13" s="688"/>
      <c r="BY13" s="688"/>
      <c r="BZ13" s="688"/>
      <c r="CA13" s="688"/>
      <c r="CB13" s="697"/>
      <c r="CD13" s="702" t="s">
        <v>256</v>
      </c>
      <c r="CE13" s="703"/>
      <c r="CF13" s="703"/>
      <c r="CG13" s="703"/>
      <c r="CH13" s="703"/>
      <c r="CI13" s="703"/>
      <c r="CJ13" s="703"/>
      <c r="CK13" s="703"/>
      <c r="CL13" s="703"/>
      <c r="CM13" s="703"/>
      <c r="CN13" s="703"/>
      <c r="CO13" s="703"/>
      <c r="CP13" s="703"/>
      <c r="CQ13" s="704"/>
      <c r="CR13" s="687">
        <v>1556200</v>
      </c>
      <c r="CS13" s="688"/>
      <c r="CT13" s="688"/>
      <c r="CU13" s="688"/>
      <c r="CV13" s="688"/>
      <c r="CW13" s="688"/>
      <c r="CX13" s="688"/>
      <c r="CY13" s="689"/>
      <c r="CZ13" s="690">
        <v>6.5</v>
      </c>
      <c r="DA13" s="690"/>
      <c r="DB13" s="690"/>
      <c r="DC13" s="690"/>
      <c r="DD13" s="696">
        <v>1050786</v>
      </c>
      <c r="DE13" s="688"/>
      <c r="DF13" s="688"/>
      <c r="DG13" s="688"/>
      <c r="DH13" s="688"/>
      <c r="DI13" s="688"/>
      <c r="DJ13" s="688"/>
      <c r="DK13" s="688"/>
      <c r="DL13" s="688"/>
      <c r="DM13" s="688"/>
      <c r="DN13" s="688"/>
      <c r="DO13" s="688"/>
      <c r="DP13" s="689"/>
      <c r="DQ13" s="696">
        <v>584668</v>
      </c>
      <c r="DR13" s="688"/>
      <c r="DS13" s="688"/>
      <c r="DT13" s="688"/>
      <c r="DU13" s="688"/>
      <c r="DV13" s="688"/>
      <c r="DW13" s="688"/>
      <c r="DX13" s="688"/>
      <c r="DY13" s="688"/>
      <c r="DZ13" s="688"/>
      <c r="EA13" s="688"/>
      <c r="EB13" s="688"/>
      <c r="EC13" s="697"/>
    </row>
    <row r="14" spans="2:143" ht="11.25" customHeight="1" x14ac:dyDescent="0.15">
      <c r="B14" s="684" t="s">
        <v>257</v>
      </c>
      <c r="C14" s="685"/>
      <c r="D14" s="685"/>
      <c r="E14" s="685"/>
      <c r="F14" s="685"/>
      <c r="G14" s="685"/>
      <c r="H14" s="685"/>
      <c r="I14" s="685"/>
      <c r="J14" s="685"/>
      <c r="K14" s="685"/>
      <c r="L14" s="685"/>
      <c r="M14" s="685"/>
      <c r="N14" s="685"/>
      <c r="O14" s="685"/>
      <c r="P14" s="685"/>
      <c r="Q14" s="686"/>
      <c r="R14" s="687">
        <v>3</v>
      </c>
      <c r="S14" s="688"/>
      <c r="T14" s="688"/>
      <c r="U14" s="688"/>
      <c r="V14" s="688"/>
      <c r="W14" s="688"/>
      <c r="X14" s="688"/>
      <c r="Y14" s="689"/>
      <c r="Z14" s="690">
        <v>0</v>
      </c>
      <c r="AA14" s="690"/>
      <c r="AB14" s="690"/>
      <c r="AC14" s="690"/>
      <c r="AD14" s="691">
        <v>3</v>
      </c>
      <c r="AE14" s="691"/>
      <c r="AF14" s="691"/>
      <c r="AG14" s="691"/>
      <c r="AH14" s="691"/>
      <c r="AI14" s="691"/>
      <c r="AJ14" s="691"/>
      <c r="AK14" s="691"/>
      <c r="AL14" s="692">
        <v>0</v>
      </c>
      <c r="AM14" s="693"/>
      <c r="AN14" s="693"/>
      <c r="AO14" s="694"/>
      <c r="AP14" s="684" t="s">
        <v>258</v>
      </c>
      <c r="AQ14" s="685"/>
      <c r="AR14" s="685"/>
      <c r="AS14" s="685"/>
      <c r="AT14" s="685"/>
      <c r="AU14" s="685"/>
      <c r="AV14" s="685"/>
      <c r="AW14" s="685"/>
      <c r="AX14" s="685"/>
      <c r="AY14" s="685"/>
      <c r="AZ14" s="685"/>
      <c r="BA14" s="685"/>
      <c r="BB14" s="685"/>
      <c r="BC14" s="685"/>
      <c r="BD14" s="685"/>
      <c r="BE14" s="685"/>
      <c r="BF14" s="686"/>
      <c r="BG14" s="687">
        <v>95249</v>
      </c>
      <c r="BH14" s="688"/>
      <c r="BI14" s="688"/>
      <c r="BJ14" s="688"/>
      <c r="BK14" s="688"/>
      <c r="BL14" s="688"/>
      <c r="BM14" s="688"/>
      <c r="BN14" s="689"/>
      <c r="BO14" s="690">
        <v>1.7</v>
      </c>
      <c r="BP14" s="690"/>
      <c r="BQ14" s="690"/>
      <c r="BR14" s="690"/>
      <c r="BS14" s="696" t="s">
        <v>234</v>
      </c>
      <c r="BT14" s="688"/>
      <c r="BU14" s="688"/>
      <c r="BV14" s="688"/>
      <c r="BW14" s="688"/>
      <c r="BX14" s="688"/>
      <c r="BY14" s="688"/>
      <c r="BZ14" s="688"/>
      <c r="CA14" s="688"/>
      <c r="CB14" s="697"/>
      <c r="CD14" s="702" t="s">
        <v>259</v>
      </c>
      <c r="CE14" s="703"/>
      <c r="CF14" s="703"/>
      <c r="CG14" s="703"/>
      <c r="CH14" s="703"/>
      <c r="CI14" s="703"/>
      <c r="CJ14" s="703"/>
      <c r="CK14" s="703"/>
      <c r="CL14" s="703"/>
      <c r="CM14" s="703"/>
      <c r="CN14" s="703"/>
      <c r="CO14" s="703"/>
      <c r="CP14" s="703"/>
      <c r="CQ14" s="704"/>
      <c r="CR14" s="687">
        <v>920582</v>
      </c>
      <c r="CS14" s="688"/>
      <c r="CT14" s="688"/>
      <c r="CU14" s="688"/>
      <c r="CV14" s="688"/>
      <c r="CW14" s="688"/>
      <c r="CX14" s="688"/>
      <c r="CY14" s="689"/>
      <c r="CZ14" s="690">
        <v>3.8</v>
      </c>
      <c r="DA14" s="690"/>
      <c r="DB14" s="690"/>
      <c r="DC14" s="690"/>
      <c r="DD14" s="696">
        <v>323857</v>
      </c>
      <c r="DE14" s="688"/>
      <c r="DF14" s="688"/>
      <c r="DG14" s="688"/>
      <c r="DH14" s="688"/>
      <c r="DI14" s="688"/>
      <c r="DJ14" s="688"/>
      <c r="DK14" s="688"/>
      <c r="DL14" s="688"/>
      <c r="DM14" s="688"/>
      <c r="DN14" s="688"/>
      <c r="DO14" s="688"/>
      <c r="DP14" s="689"/>
      <c r="DQ14" s="696">
        <v>615495</v>
      </c>
      <c r="DR14" s="688"/>
      <c r="DS14" s="688"/>
      <c r="DT14" s="688"/>
      <c r="DU14" s="688"/>
      <c r="DV14" s="688"/>
      <c r="DW14" s="688"/>
      <c r="DX14" s="688"/>
      <c r="DY14" s="688"/>
      <c r="DZ14" s="688"/>
      <c r="EA14" s="688"/>
      <c r="EB14" s="688"/>
      <c r="EC14" s="697"/>
    </row>
    <row r="15" spans="2:143" ht="11.25" customHeight="1" x14ac:dyDescent="0.15">
      <c r="B15" s="684" t="s">
        <v>260</v>
      </c>
      <c r="C15" s="685"/>
      <c r="D15" s="685"/>
      <c r="E15" s="685"/>
      <c r="F15" s="685"/>
      <c r="G15" s="685"/>
      <c r="H15" s="685"/>
      <c r="I15" s="685"/>
      <c r="J15" s="685"/>
      <c r="K15" s="685"/>
      <c r="L15" s="685"/>
      <c r="M15" s="685"/>
      <c r="N15" s="685"/>
      <c r="O15" s="685"/>
      <c r="P15" s="685"/>
      <c r="Q15" s="686"/>
      <c r="R15" s="687" t="s">
        <v>234</v>
      </c>
      <c r="S15" s="688"/>
      <c r="T15" s="688"/>
      <c r="U15" s="688"/>
      <c r="V15" s="688"/>
      <c r="W15" s="688"/>
      <c r="X15" s="688"/>
      <c r="Y15" s="689"/>
      <c r="Z15" s="690" t="s">
        <v>240</v>
      </c>
      <c r="AA15" s="690"/>
      <c r="AB15" s="690"/>
      <c r="AC15" s="690"/>
      <c r="AD15" s="691" t="s">
        <v>234</v>
      </c>
      <c r="AE15" s="691"/>
      <c r="AF15" s="691"/>
      <c r="AG15" s="691"/>
      <c r="AH15" s="691"/>
      <c r="AI15" s="691"/>
      <c r="AJ15" s="691"/>
      <c r="AK15" s="691"/>
      <c r="AL15" s="692" t="s">
        <v>240</v>
      </c>
      <c r="AM15" s="693"/>
      <c r="AN15" s="693"/>
      <c r="AO15" s="694"/>
      <c r="AP15" s="684" t="s">
        <v>261</v>
      </c>
      <c r="AQ15" s="685"/>
      <c r="AR15" s="685"/>
      <c r="AS15" s="685"/>
      <c r="AT15" s="685"/>
      <c r="AU15" s="685"/>
      <c r="AV15" s="685"/>
      <c r="AW15" s="685"/>
      <c r="AX15" s="685"/>
      <c r="AY15" s="685"/>
      <c r="AZ15" s="685"/>
      <c r="BA15" s="685"/>
      <c r="BB15" s="685"/>
      <c r="BC15" s="685"/>
      <c r="BD15" s="685"/>
      <c r="BE15" s="685"/>
      <c r="BF15" s="686"/>
      <c r="BG15" s="687">
        <v>147879</v>
      </c>
      <c r="BH15" s="688"/>
      <c r="BI15" s="688"/>
      <c r="BJ15" s="688"/>
      <c r="BK15" s="688"/>
      <c r="BL15" s="688"/>
      <c r="BM15" s="688"/>
      <c r="BN15" s="689"/>
      <c r="BO15" s="690">
        <v>2.7</v>
      </c>
      <c r="BP15" s="690"/>
      <c r="BQ15" s="690"/>
      <c r="BR15" s="690"/>
      <c r="BS15" s="696" t="s">
        <v>240</v>
      </c>
      <c r="BT15" s="688"/>
      <c r="BU15" s="688"/>
      <c r="BV15" s="688"/>
      <c r="BW15" s="688"/>
      <c r="BX15" s="688"/>
      <c r="BY15" s="688"/>
      <c r="BZ15" s="688"/>
      <c r="CA15" s="688"/>
      <c r="CB15" s="697"/>
      <c r="CD15" s="702" t="s">
        <v>262</v>
      </c>
      <c r="CE15" s="703"/>
      <c r="CF15" s="703"/>
      <c r="CG15" s="703"/>
      <c r="CH15" s="703"/>
      <c r="CI15" s="703"/>
      <c r="CJ15" s="703"/>
      <c r="CK15" s="703"/>
      <c r="CL15" s="703"/>
      <c r="CM15" s="703"/>
      <c r="CN15" s="703"/>
      <c r="CO15" s="703"/>
      <c r="CP15" s="703"/>
      <c r="CQ15" s="704"/>
      <c r="CR15" s="687">
        <v>2423492</v>
      </c>
      <c r="CS15" s="688"/>
      <c r="CT15" s="688"/>
      <c r="CU15" s="688"/>
      <c r="CV15" s="688"/>
      <c r="CW15" s="688"/>
      <c r="CX15" s="688"/>
      <c r="CY15" s="689"/>
      <c r="CZ15" s="690">
        <v>10.1</v>
      </c>
      <c r="DA15" s="690"/>
      <c r="DB15" s="690"/>
      <c r="DC15" s="690"/>
      <c r="DD15" s="696">
        <v>1358036</v>
      </c>
      <c r="DE15" s="688"/>
      <c r="DF15" s="688"/>
      <c r="DG15" s="688"/>
      <c r="DH15" s="688"/>
      <c r="DI15" s="688"/>
      <c r="DJ15" s="688"/>
      <c r="DK15" s="688"/>
      <c r="DL15" s="688"/>
      <c r="DM15" s="688"/>
      <c r="DN15" s="688"/>
      <c r="DO15" s="688"/>
      <c r="DP15" s="689"/>
      <c r="DQ15" s="696">
        <v>1117080</v>
      </c>
      <c r="DR15" s="688"/>
      <c r="DS15" s="688"/>
      <c r="DT15" s="688"/>
      <c r="DU15" s="688"/>
      <c r="DV15" s="688"/>
      <c r="DW15" s="688"/>
      <c r="DX15" s="688"/>
      <c r="DY15" s="688"/>
      <c r="DZ15" s="688"/>
      <c r="EA15" s="688"/>
      <c r="EB15" s="688"/>
      <c r="EC15" s="697"/>
    </row>
    <row r="16" spans="2:143" ht="11.25" customHeight="1" x14ac:dyDescent="0.15">
      <c r="B16" s="684" t="s">
        <v>263</v>
      </c>
      <c r="C16" s="685"/>
      <c r="D16" s="685"/>
      <c r="E16" s="685"/>
      <c r="F16" s="685"/>
      <c r="G16" s="685"/>
      <c r="H16" s="685"/>
      <c r="I16" s="685"/>
      <c r="J16" s="685"/>
      <c r="K16" s="685"/>
      <c r="L16" s="685"/>
      <c r="M16" s="685"/>
      <c r="N16" s="685"/>
      <c r="O16" s="685"/>
      <c r="P16" s="685"/>
      <c r="Q16" s="686"/>
      <c r="R16" s="687">
        <v>7197</v>
      </c>
      <c r="S16" s="688"/>
      <c r="T16" s="688"/>
      <c r="U16" s="688"/>
      <c r="V16" s="688"/>
      <c r="W16" s="688"/>
      <c r="X16" s="688"/>
      <c r="Y16" s="689"/>
      <c r="Z16" s="690">
        <v>0</v>
      </c>
      <c r="AA16" s="690"/>
      <c r="AB16" s="690"/>
      <c r="AC16" s="690"/>
      <c r="AD16" s="691">
        <v>7197</v>
      </c>
      <c r="AE16" s="691"/>
      <c r="AF16" s="691"/>
      <c r="AG16" s="691"/>
      <c r="AH16" s="691"/>
      <c r="AI16" s="691"/>
      <c r="AJ16" s="691"/>
      <c r="AK16" s="691"/>
      <c r="AL16" s="692">
        <v>0.1</v>
      </c>
      <c r="AM16" s="693"/>
      <c r="AN16" s="693"/>
      <c r="AO16" s="694"/>
      <c r="AP16" s="684" t="s">
        <v>264</v>
      </c>
      <c r="AQ16" s="685"/>
      <c r="AR16" s="685"/>
      <c r="AS16" s="685"/>
      <c r="AT16" s="685"/>
      <c r="AU16" s="685"/>
      <c r="AV16" s="685"/>
      <c r="AW16" s="685"/>
      <c r="AX16" s="685"/>
      <c r="AY16" s="685"/>
      <c r="AZ16" s="685"/>
      <c r="BA16" s="685"/>
      <c r="BB16" s="685"/>
      <c r="BC16" s="685"/>
      <c r="BD16" s="685"/>
      <c r="BE16" s="685"/>
      <c r="BF16" s="686"/>
      <c r="BG16" s="687" t="s">
        <v>240</v>
      </c>
      <c r="BH16" s="688"/>
      <c r="BI16" s="688"/>
      <c r="BJ16" s="688"/>
      <c r="BK16" s="688"/>
      <c r="BL16" s="688"/>
      <c r="BM16" s="688"/>
      <c r="BN16" s="689"/>
      <c r="BO16" s="690" t="s">
        <v>234</v>
      </c>
      <c r="BP16" s="690"/>
      <c r="BQ16" s="690"/>
      <c r="BR16" s="690"/>
      <c r="BS16" s="696" t="s">
        <v>240</v>
      </c>
      <c r="BT16" s="688"/>
      <c r="BU16" s="688"/>
      <c r="BV16" s="688"/>
      <c r="BW16" s="688"/>
      <c r="BX16" s="688"/>
      <c r="BY16" s="688"/>
      <c r="BZ16" s="688"/>
      <c r="CA16" s="688"/>
      <c r="CB16" s="697"/>
      <c r="CD16" s="702" t="s">
        <v>265</v>
      </c>
      <c r="CE16" s="703"/>
      <c r="CF16" s="703"/>
      <c r="CG16" s="703"/>
      <c r="CH16" s="703"/>
      <c r="CI16" s="703"/>
      <c r="CJ16" s="703"/>
      <c r="CK16" s="703"/>
      <c r="CL16" s="703"/>
      <c r="CM16" s="703"/>
      <c r="CN16" s="703"/>
      <c r="CO16" s="703"/>
      <c r="CP16" s="703"/>
      <c r="CQ16" s="704"/>
      <c r="CR16" s="687">
        <v>477224</v>
      </c>
      <c r="CS16" s="688"/>
      <c r="CT16" s="688"/>
      <c r="CU16" s="688"/>
      <c r="CV16" s="688"/>
      <c r="CW16" s="688"/>
      <c r="CX16" s="688"/>
      <c r="CY16" s="689"/>
      <c r="CZ16" s="690">
        <v>2</v>
      </c>
      <c r="DA16" s="690"/>
      <c r="DB16" s="690"/>
      <c r="DC16" s="690"/>
      <c r="DD16" s="696" t="s">
        <v>234</v>
      </c>
      <c r="DE16" s="688"/>
      <c r="DF16" s="688"/>
      <c r="DG16" s="688"/>
      <c r="DH16" s="688"/>
      <c r="DI16" s="688"/>
      <c r="DJ16" s="688"/>
      <c r="DK16" s="688"/>
      <c r="DL16" s="688"/>
      <c r="DM16" s="688"/>
      <c r="DN16" s="688"/>
      <c r="DO16" s="688"/>
      <c r="DP16" s="689"/>
      <c r="DQ16" s="696">
        <v>61213</v>
      </c>
      <c r="DR16" s="688"/>
      <c r="DS16" s="688"/>
      <c r="DT16" s="688"/>
      <c r="DU16" s="688"/>
      <c r="DV16" s="688"/>
      <c r="DW16" s="688"/>
      <c r="DX16" s="688"/>
      <c r="DY16" s="688"/>
      <c r="DZ16" s="688"/>
      <c r="EA16" s="688"/>
      <c r="EB16" s="688"/>
      <c r="EC16" s="697"/>
    </row>
    <row r="17" spans="2:133" ht="11.25" customHeight="1" x14ac:dyDescent="0.15">
      <c r="B17" s="684" t="s">
        <v>266</v>
      </c>
      <c r="C17" s="685"/>
      <c r="D17" s="685"/>
      <c r="E17" s="685"/>
      <c r="F17" s="685"/>
      <c r="G17" s="685"/>
      <c r="H17" s="685"/>
      <c r="I17" s="685"/>
      <c r="J17" s="685"/>
      <c r="K17" s="685"/>
      <c r="L17" s="685"/>
      <c r="M17" s="685"/>
      <c r="N17" s="685"/>
      <c r="O17" s="685"/>
      <c r="P17" s="685"/>
      <c r="Q17" s="686"/>
      <c r="R17" s="687">
        <v>20320</v>
      </c>
      <c r="S17" s="688"/>
      <c r="T17" s="688"/>
      <c r="U17" s="688"/>
      <c r="V17" s="688"/>
      <c r="W17" s="688"/>
      <c r="X17" s="688"/>
      <c r="Y17" s="689"/>
      <c r="Z17" s="690">
        <v>0.1</v>
      </c>
      <c r="AA17" s="690"/>
      <c r="AB17" s="690"/>
      <c r="AC17" s="690"/>
      <c r="AD17" s="691">
        <v>20320</v>
      </c>
      <c r="AE17" s="691"/>
      <c r="AF17" s="691"/>
      <c r="AG17" s="691"/>
      <c r="AH17" s="691"/>
      <c r="AI17" s="691"/>
      <c r="AJ17" s="691"/>
      <c r="AK17" s="691"/>
      <c r="AL17" s="692">
        <v>0.2</v>
      </c>
      <c r="AM17" s="693"/>
      <c r="AN17" s="693"/>
      <c r="AO17" s="694"/>
      <c r="AP17" s="684" t="s">
        <v>267</v>
      </c>
      <c r="AQ17" s="685"/>
      <c r="AR17" s="685"/>
      <c r="AS17" s="685"/>
      <c r="AT17" s="685"/>
      <c r="AU17" s="685"/>
      <c r="AV17" s="685"/>
      <c r="AW17" s="685"/>
      <c r="AX17" s="685"/>
      <c r="AY17" s="685"/>
      <c r="AZ17" s="685"/>
      <c r="BA17" s="685"/>
      <c r="BB17" s="685"/>
      <c r="BC17" s="685"/>
      <c r="BD17" s="685"/>
      <c r="BE17" s="685"/>
      <c r="BF17" s="686"/>
      <c r="BG17" s="687" t="s">
        <v>179</v>
      </c>
      <c r="BH17" s="688"/>
      <c r="BI17" s="688"/>
      <c r="BJ17" s="688"/>
      <c r="BK17" s="688"/>
      <c r="BL17" s="688"/>
      <c r="BM17" s="688"/>
      <c r="BN17" s="689"/>
      <c r="BO17" s="690" t="s">
        <v>240</v>
      </c>
      <c r="BP17" s="690"/>
      <c r="BQ17" s="690"/>
      <c r="BR17" s="690"/>
      <c r="BS17" s="696" t="s">
        <v>234</v>
      </c>
      <c r="BT17" s="688"/>
      <c r="BU17" s="688"/>
      <c r="BV17" s="688"/>
      <c r="BW17" s="688"/>
      <c r="BX17" s="688"/>
      <c r="BY17" s="688"/>
      <c r="BZ17" s="688"/>
      <c r="CA17" s="688"/>
      <c r="CB17" s="697"/>
      <c r="CD17" s="702" t="s">
        <v>268</v>
      </c>
      <c r="CE17" s="703"/>
      <c r="CF17" s="703"/>
      <c r="CG17" s="703"/>
      <c r="CH17" s="703"/>
      <c r="CI17" s="703"/>
      <c r="CJ17" s="703"/>
      <c r="CK17" s="703"/>
      <c r="CL17" s="703"/>
      <c r="CM17" s="703"/>
      <c r="CN17" s="703"/>
      <c r="CO17" s="703"/>
      <c r="CP17" s="703"/>
      <c r="CQ17" s="704"/>
      <c r="CR17" s="687">
        <v>1994614</v>
      </c>
      <c r="CS17" s="688"/>
      <c r="CT17" s="688"/>
      <c r="CU17" s="688"/>
      <c r="CV17" s="688"/>
      <c r="CW17" s="688"/>
      <c r="CX17" s="688"/>
      <c r="CY17" s="689"/>
      <c r="CZ17" s="690">
        <v>8.3000000000000007</v>
      </c>
      <c r="DA17" s="690"/>
      <c r="DB17" s="690"/>
      <c r="DC17" s="690"/>
      <c r="DD17" s="696" t="s">
        <v>179</v>
      </c>
      <c r="DE17" s="688"/>
      <c r="DF17" s="688"/>
      <c r="DG17" s="688"/>
      <c r="DH17" s="688"/>
      <c r="DI17" s="688"/>
      <c r="DJ17" s="688"/>
      <c r="DK17" s="688"/>
      <c r="DL17" s="688"/>
      <c r="DM17" s="688"/>
      <c r="DN17" s="688"/>
      <c r="DO17" s="688"/>
      <c r="DP17" s="689"/>
      <c r="DQ17" s="696">
        <v>1873015</v>
      </c>
      <c r="DR17" s="688"/>
      <c r="DS17" s="688"/>
      <c r="DT17" s="688"/>
      <c r="DU17" s="688"/>
      <c r="DV17" s="688"/>
      <c r="DW17" s="688"/>
      <c r="DX17" s="688"/>
      <c r="DY17" s="688"/>
      <c r="DZ17" s="688"/>
      <c r="EA17" s="688"/>
      <c r="EB17" s="688"/>
      <c r="EC17" s="697"/>
    </row>
    <row r="18" spans="2:133" ht="11.25" customHeight="1" x14ac:dyDescent="0.15">
      <c r="B18" s="684" t="s">
        <v>269</v>
      </c>
      <c r="C18" s="685"/>
      <c r="D18" s="685"/>
      <c r="E18" s="685"/>
      <c r="F18" s="685"/>
      <c r="G18" s="685"/>
      <c r="H18" s="685"/>
      <c r="I18" s="685"/>
      <c r="J18" s="685"/>
      <c r="K18" s="685"/>
      <c r="L18" s="685"/>
      <c r="M18" s="685"/>
      <c r="N18" s="685"/>
      <c r="O18" s="685"/>
      <c r="P18" s="685"/>
      <c r="Q18" s="686"/>
      <c r="R18" s="687">
        <v>15189</v>
      </c>
      <c r="S18" s="688"/>
      <c r="T18" s="688"/>
      <c r="U18" s="688"/>
      <c r="V18" s="688"/>
      <c r="W18" s="688"/>
      <c r="X18" s="688"/>
      <c r="Y18" s="689"/>
      <c r="Z18" s="690">
        <v>0.1</v>
      </c>
      <c r="AA18" s="690"/>
      <c r="AB18" s="690"/>
      <c r="AC18" s="690"/>
      <c r="AD18" s="691">
        <v>15189</v>
      </c>
      <c r="AE18" s="691"/>
      <c r="AF18" s="691"/>
      <c r="AG18" s="691"/>
      <c r="AH18" s="691"/>
      <c r="AI18" s="691"/>
      <c r="AJ18" s="691"/>
      <c r="AK18" s="691"/>
      <c r="AL18" s="692">
        <v>0.2</v>
      </c>
      <c r="AM18" s="693"/>
      <c r="AN18" s="693"/>
      <c r="AO18" s="694"/>
      <c r="AP18" s="684" t="s">
        <v>270</v>
      </c>
      <c r="AQ18" s="685"/>
      <c r="AR18" s="685"/>
      <c r="AS18" s="685"/>
      <c r="AT18" s="685"/>
      <c r="AU18" s="685"/>
      <c r="AV18" s="685"/>
      <c r="AW18" s="685"/>
      <c r="AX18" s="685"/>
      <c r="AY18" s="685"/>
      <c r="AZ18" s="685"/>
      <c r="BA18" s="685"/>
      <c r="BB18" s="685"/>
      <c r="BC18" s="685"/>
      <c r="BD18" s="685"/>
      <c r="BE18" s="685"/>
      <c r="BF18" s="686"/>
      <c r="BG18" s="687" t="s">
        <v>234</v>
      </c>
      <c r="BH18" s="688"/>
      <c r="BI18" s="688"/>
      <c r="BJ18" s="688"/>
      <c r="BK18" s="688"/>
      <c r="BL18" s="688"/>
      <c r="BM18" s="688"/>
      <c r="BN18" s="689"/>
      <c r="BO18" s="690" t="s">
        <v>179</v>
      </c>
      <c r="BP18" s="690"/>
      <c r="BQ18" s="690"/>
      <c r="BR18" s="690"/>
      <c r="BS18" s="696" t="s">
        <v>234</v>
      </c>
      <c r="BT18" s="688"/>
      <c r="BU18" s="688"/>
      <c r="BV18" s="688"/>
      <c r="BW18" s="688"/>
      <c r="BX18" s="688"/>
      <c r="BY18" s="688"/>
      <c r="BZ18" s="688"/>
      <c r="CA18" s="688"/>
      <c r="CB18" s="697"/>
      <c r="CD18" s="702" t="s">
        <v>271</v>
      </c>
      <c r="CE18" s="703"/>
      <c r="CF18" s="703"/>
      <c r="CG18" s="703"/>
      <c r="CH18" s="703"/>
      <c r="CI18" s="703"/>
      <c r="CJ18" s="703"/>
      <c r="CK18" s="703"/>
      <c r="CL18" s="703"/>
      <c r="CM18" s="703"/>
      <c r="CN18" s="703"/>
      <c r="CO18" s="703"/>
      <c r="CP18" s="703"/>
      <c r="CQ18" s="704"/>
      <c r="CR18" s="687" t="s">
        <v>240</v>
      </c>
      <c r="CS18" s="688"/>
      <c r="CT18" s="688"/>
      <c r="CU18" s="688"/>
      <c r="CV18" s="688"/>
      <c r="CW18" s="688"/>
      <c r="CX18" s="688"/>
      <c r="CY18" s="689"/>
      <c r="CZ18" s="690" t="s">
        <v>240</v>
      </c>
      <c r="DA18" s="690"/>
      <c r="DB18" s="690"/>
      <c r="DC18" s="690"/>
      <c r="DD18" s="696" t="s">
        <v>240</v>
      </c>
      <c r="DE18" s="688"/>
      <c r="DF18" s="688"/>
      <c r="DG18" s="688"/>
      <c r="DH18" s="688"/>
      <c r="DI18" s="688"/>
      <c r="DJ18" s="688"/>
      <c r="DK18" s="688"/>
      <c r="DL18" s="688"/>
      <c r="DM18" s="688"/>
      <c r="DN18" s="688"/>
      <c r="DO18" s="688"/>
      <c r="DP18" s="689"/>
      <c r="DQ18" s="696" t="s">
        <v>240</v>
      </c>
      <c r="DR18" s="688"/>
      <c r="DS18" s="688"/>
      <c r="DT18" s="688"/>
      <c r="DU18" s="688"/>
      <c r="DV18" s="688"/>
      <c r="DW18" s="688"/>
      <c r="DX18" s="688"/>
      <c r="DY18" s="688"/>
      <c r="DZ18" s="688"/>
      <c r="EA18" s="688"/>
      <c r="EB18" s="688"/>
      <c r="EC18" s="697"/>
    </row>
    <row r="19" spans="2:133" ht="11.25" customHeight="1" x14ac:dyDescent="0.15">
      <c r="B19" s="684" t="s">
        <v>272</v>
      </c>
      <c r="C19" s="685"/>
      <c r="D19" s="685"/>
      <c r="E19" s="685"/>
      <c r="F19" s="685"/>
      <c r="G19" s="685"/>
      <c r="H19" s="685"/>
      <c r="I19" s="685"/>
      <c r="J19" s="685"/>
      <c r="K19" s="685"/>
      <c r="L19" s="685"/>
      <c r="M19" s="685"/>
      <c r="N19" s="685"/>
      <c r="O19" s="685"/>
      <c r="P19" s="685"/>
      <c r="Q19" s="686"/>
      <c r="R19" s="687">
        <v>10345</v>
      </c>
      <c r="S19" s="688"/>
      <c r="T19" s="688"/>
      <c r="U19" s="688"/>
      <c r="V19" s="688"/>
      <c r="W19" s="688"/>
      <c r="X19" s="688"/>
      <c r="Y19" s="689"/>
      <c r="Z19" s="690">
        <v>0</v>
      </c>
      <c r="AA19" s="690"/>
      <c r="AB19" s="690"/>
      <c r="AC19" s="690"/>
      <c r="AD19" s="691">
        <v>10345</v>
      </c>
      <c r="AE19" s="691"/>
      <c r="AF19" s="691"/>
      <c r="AG19" s="691"/>
      <c r="AH19" s="691"/>
      <c r="AI19" s="691"/>
      <c r="AJ19" s="691"/>
      <c r="AK19" s="691"/>
      <c r="AL19" s="692">
        <v>0.1</v>
      </c>
      <c r="AM19" s="693"/>
      <c r="AN19" s="693"/>
      <c r="AO19" s="694"/>
      <c r="AP19" s="684" t="s">
        <v>273</v>
      </c>
      <c r="AQ19" s="685"/>
      <c r="AR19" s="685"/>
      <c r="AS19" s="685"/>
      <c r="AT19" s="685"/>
      <c r="AU19" s="685"/>
      <c r="AV19" s="685"/>
      <c r="AW19" s="685"/>
      <c r="AX19" s="685"/>
      <c r="AY19" s="685"/>
      <c r="AZ19" s="685"/>
      <c r="BA19" s="685"/>
      <c r="BB19" s="685"/>
      <c r="BC19" s="685"/>
      <c r="BD19" s="685"/>
      <c r="BE19" s="685"/>
      <c r="BF19" s="686"/>
      <c r="BG19" s="687">
        <v>310</v>
      </c>
      <c r="BH19" s="688"/>
      <c r="BI19" s="688"/>
      <c r="BJ19" s="688"/>
      <c r="BK19" s="688"/>
      <c r="BL19" s="688"/>
      <c r="BM19" s="688"/>
      <c r="BN19" s="689"/>
      <c r="BO19" s="690">
        <v>0</v>
      </c>
      <c r="BP19" s="690"/>
      <c r="BQ19" s="690"/>
      <c r="BR19" s="690"/>
      <c r="BS19" s="696" t="s">
        <v>240</v>
      </c>
      <c r="BT19" s="688"/>
      <c r="BU19" s="688"/>
      <c r="BV19" s="688"/>
      <c r="BW19" s="688"/>
      <c r="BX19" s="688"/>
      <c r="BY19" s="688"/>
      <c r="BZ19" s="688"/>
      <c r="CA19" s="688"/>
      <c r="CB19" s="697"/>
      <c r="CD19" s="702" t="s">
        <v>274</v>
      </c>
      <c r="CE19" s="703"/>
      <c r="CF19" s="703"/>
      <c r="CG19" s="703"/>
      <c r="CH19" s="703"/>
      <c r="CI19" s="703"/>
      <c r="CJ19" s="703"/>
      <c r="CK19" s="703"/>
      <c r="CL19" s="703"/>
      <c r="CM19" s="703"/>
      <c r="CN19" s="703"/>
      <c r="CO19" s="703"/>
      <c r="CP19" s="703"/>
      <c r="CQ19" s="704"/>
      <c r="CR19" s="687" t="s">
        <v>240</v>
      </c>
      <c r="CS19" s="688"/>
      <c r="CT19" s="688"/>
      <c r="CU19" s="688"/>
      <c r="CV19" s="688"/>
      <c r="CW19" s="688"/>
      <c r="CX19" s="688"/>
      <c r="CY19" s="689"/>
      <c r="CZ19" s="690" t="s">
        <v>234</v>
      </c>
      <c r="DA19" s="690"/>
      <c r="DB19" s="690"/>
      <c r="DC19" s="690"/>
      <c r="DD19" s="696" t="s">
        <v>240</v>
      </c>
      <c r="DE19" s="688"/>
      <c r="DF19" s="688"/>
      <c r="DG19" s="688"/>
      <c r="DH19" s="688"/>
      <c r="DI19" s="688"/>
      <c r="DJ19" s="688"/>
      <c r="DK19" s="688"/>
      <c r="DL19" s="688"/>
      <c r="DM19" s="688"/>
      <c r="DN19" s="688"/>
      <c r="DO19" s="688"/>
      <c r="DP19" s="689"/>
      <c r="DQ19" s="696" t="s">
        <v>234</v>
      </c>
      <c r="DR19" s="688"/>
      <c r="DS19" s="688"/>
      <c r="DT19" s="688"/>
      <c r="DU19" s="688"/>
      <c r="DV19" s="688"/>
      <c r="DW19" s="688"/>
      <c r="DX19" s="688"/>
      <c r="DY19" s="688"/>
      <c r="DZ19" s="688"/>
      <c r="EA19" s="688"/>
      <c r="EB19" s="688"/>
      <c r="EC19" s="697"/>
    </row>
    <row r="20" spans="2:133" ht="11.25" customHeight="1" x14ac:dyDescent="0.15">
      <c r="B20" s="684" t="s">
        <v>275</v>
      </c>
      <c r="C20" s="685"/>
      <c r="D20" s="685"/>
      <c r="E20" s="685"/>
      <c r="F20" s="685"/>
      <c r="G20" s="685"/>
      <c r="H20" s="685"/>
      <c r="I20" s="685"/>
      <c r="J20" s="685"/>
      <c r="K20" s="685"/>
      <c r="L20" s="685"/>
      <c r="M20" s="685"/>
      <c r="N20" s="685"/>
      <c r="O20" s="685"/>
      <c r="P20" s="685"/>
      <c r="Q20" s="686"/>
      <c r="R20" s="687">
        <v>3422</v>
      </c>
      <c r="S20" s="688"/>
      <c r="T20" s="688"/>
      <c r="U20" s="688"/>
      <c r="V20" s="688"/>
      <c r="W20" s="688"/>
      <c r="X20" s="688"/>
      <c r="Y20" s="689"/>
      <c r="Z20" s="690">
        <v>0</v>
      </c>
      <c r="AA20" s="690"/>
      <c r="AB20" s="690"/>
      <c r="AC20" s="690"/>
      <c r="AD20" s="691">
        <v>3422</v>
      </c>
      <c r="AE20" s="691"/>
      <c r="AF20" s="691"/>
      <c r="AG20" s="691"/>
      <c r="AH20" s="691"/>
      <c r="AI20" s="691"/>
      <c r="AJ20" s="691"/>
      <c r="AK20" s="691"/>
      <c r="AL20" s="692">
        <v>0</v>
      </c>
      <c r="AM20" s="693"/>
      <c r="AN20" s="693"/>
      <c r="AO20" s="694"/>
      <c r="AP20" s="684" t="s">
        <v>276</v>
      </c>
      <c r="AQ20" s="685"/>
      <c r="AR20" s="685"/>
      <c r="AS20" s="685"/>
      <c r="AT20" s="685"/>
      <c r="AU20" s="685"/>
      <c r="AV20" s="685"/>
      <c r="AW20" s="685"/>
      <c r="AX20" s="685"/>
      <c r="AY20" s="685"/>
      <c r="AZ20" s="685"/>
      <c r="BA20" s="685"/>
      <c r="BB20" s="685"/>
      <c r="BC20" s="685"/>
      <c r="BD20" s="685"/>
      <c r="BE20" s="685"/>
      <c r="BF20" s="686"/>
      <c r="BG20" s="687">
        <v>310</v>
      </c>
      <c r="BH20" s="688"/>
      <c r="BI20" s="688"/>
      <c r="BJ20" s="688"/>
      <c r="BK20" s="688"/>
      <c r="BL20" s="688"/>
      <c r="BM20" s="688"/>
      <c r="BN20" s="689"/>
      <c r="BO20" s="690">
        <v>0</v>
      </c>
      <c r="BP20" s="690"/>
      <c r="BQ20" s="690"/>
      <c r="BR20" s="690"/>
      <c r="BS20" s="696" t="s">
        <v>234</v>
      </c>
      <c r="BT20" s="688"/>
      <c r="BU20" s="688"/>
      <c r="BV20" s="688"/>
      <c r="BW20" s="688"/>
      <c r="BX20" s="688"/>
      <c r="BY20" s="688"/>
      <c r="BZ20" s="688"/>
      <c r="CA20" s="688"/>
      <c r="CB20" s="697"/>
      <c r="CD20" s="702" t="s">
        <v>277</v>
      </c>
      <c r="CE20" s="703"/>
      <c r="CF20" s="703"/>
      <c r="CG20" s="703"/>
      <c r="CH20" s="703"/>
      <c r="CI20" s="703"/>
      <c r="CJ20" s="703"/>
      <c r="CK20" s="703"/>
      <c r="CL20" s="703"/>
      <c r="CM20" s="703"/>
      <c r="CN20" s="703"/>
      <c r="CO20" s="703"/>
      <c r="CP20" s="703"/>
      <c r="CQ20" s="704"/>
      <c r="CR20" s="687">
        <v>23938998</v>
      </c>
      <c r="CS20" s="688"/>
      <c r="CT20" s="688"/>
      <c r="CU20" s="688"/>
      <c r="CV20" s="688"/>
      <c r="CW20" s="688"/>
      <c r="CX20" s="688"/>
      <c r="CY20" s="689"/>
      <c r="CZ20" s="690">
        <v>100</v>
      </c>
      <c r="DA20" s="690"/>
      <c r="DB20" s="690"/>
      <c r="DC20" s="690"/>
      <c r="DD20" s="696">
        <v>4372623</v>
      </c>
      <c r="DE20" s="688"/>
      <c r="DF20" s="688"/>
      <c r="DG20" s="688"/>
      <c r="DH20" s="688"/>
      <c r="DI20" s="688"/>
      <c r="DJ20" s="688"/>
      <c r="DK20" s="688"/>
      <c r="DL20" s="688"/>
      <c r="DM20" s="688"/>
      <c r="DN20" s="688"/>
      <c r="DO20" s="688"/>
      <c r="DP20" s="689"/>
      <c r="DQ20" s="696">
        <v>11952185</v>
      </c>
      <c r="DR20" s="688"/>
      <c r="DS20" s="688"/>
      <c r="DT20" s="688"/>
      <c r="DU20" s="688"/>
      <c r="DV20" s="688"/>
      <c r="DW20" s="688"/>
      <c r="DX20" s="688"/>
      <c r="DY20" s="688"/>
      <c r="DZ20" s="688"/>
      <c r="EA20" s="688"/>
      <c r="EB20" s="688"/>
      <c r="EC20" s="697"/>
    </row>
    <row r="21" spans="2:133" ht="11.25" customHeight="1" x14ac:dyDescent="0.15">
      <c r="B21" s="684" t="s">
        <v>278</v>
      </c>
      <c r="C21" s="685"/>
      <c r="D21" s="685"/>
      <c r="E21" s="685"/>
      <c r="F21" s="685"/>
      <c r="G21" s="685"/>
      <c r="H21" s="685"/>
      <c r="I21" s="685"/>
      <c r="J21" s="685"/>
      <c r="K21" s="685"/>
      <c r="L21" s="685"/>
      <c r="M21" s="685"/>
      <c r="N21" s="685"/>
      <c r="O21" s="685"/>
      <c r="P21" s="685"/>
      <c r="Q21" s="686"/>
      <c r="R21" s="687">
        <v>1422</v>
      </c>
      <c r="S21" s="688"/>
      <c r="T21" s="688"/>
      <c r="U21" s="688"/>
      <c r="V21" s="688"/>
      <c r="W21" s="688"/>
      <c r="X21" s="688"/>
      <c r="Y21" s="689"/>
      <c r="Z21" s="690">
        <v>0</v>
      </c>
      <c r="AA21" s="690"/>
      <c r="AB21" s="690"/>
      <c r="AC21" s="690"/>
      <c r="AD21" s="691">
        <v>1422</v>
      </c>
      <c r="AE21" s="691"/>
      <c r="AF21" s="691"/>
      <c r="AG21" s="691"/>
      <c r="AH21" s="691"/>
      <c r="AI21" s="691"/>
      <c r="AJ21" s="691"/>
      <c r="AK21" s="691"/>
      <c r="AL21" s="692">
        <v>0</v>
      </c>
      <c r="AM21" s="693"/>
      <c r="AN21" s="693"/>
      <c r="AO21" s="694"/>
      <c r="AP21" s="706" t="s">
        <v>279</v>
      </c>
      <c r="AQ21" s="707"/>
      <c r="AR21" s="707"/>
      <c r="AS21" s="707"/>
      <c r="AT21" s="707"/>
      <c r="AU21" s="707"/>
      <c r="AV21" s="707"/>
      <c r="AW21" s="707"/>
      <c r="AX21" s="707"/>
      <c r="AY21" s="707"/>
      <c r="AZ21" s="707"/>
      <c r="BA21" s="707"/>
      <c r="BB21" s="707"/>
      <c r="BC21" s="707"/>
      <c r="BD21" s="707"/>
      <c r="BE21" s="707"/>
      <c r="BF21" s="708"/>
      <c r="BG21" s="687">
        <v>310</v>
      </c>
      <c r="BH21" s="688"/>
      <c r="BI21" s="688"/>
      <c r="BJ21" s="688"/>
      <c r="BK21" s="688"/>
      <c r="BL21" s="688"/>
      <c r="BM21" s="688"/>
      <c r="BN21" s="689"/>
      <c r="BO21" s="690">
        <v>0</v>
      </c>
      <c r="BP21" s="690"/>
      <c r="BQ21" s="690"/>
      <c r="BR21" s="690"/>
      <c r="BS21" s="696" t="s">
        <v>240</v>
      </c>
      <c r="BT21" s="688"/>
      <c r="BU21" s="688"/>
      <c r="BV21" s="688"/>
      <c r="BW21" s="688"/>
      <c r="BX21" s="688"/>
      <c r="BY21" s="688"/>
      <c r="BZ21" s="688"/>
      <c r="CA21" s="688"/>
      <c r="CB21" s="697"/>
      <c r="CD21" s="712"/>
      <c r="CE21" s="713"/>
      <c r="CF21" s="713"/>
      <c r="CG21" s="713"/>
      <c r="CH21" s="713"/>
      <c r="CI21" s="713"/>
      <c r="CJ21" s="713"/>
      <c r="CK21" s="713"/>
      <c r="CL21" s="713"/>
      <c r="CM21" s="713"/>
      <c r="CN21" s="713"/>
      <c r="CO21" s="713"/>
      <c r="CP21" s="713"/>
      <c r="CQ21" s="714"/>
      <c r="CR21" s="715"/>
      <c r="CS21" s="710"/>
      <c r="CT21" s="710"/>
      <c r="CU21" s="710"/>
      <c r="CV21" s="710"/>
      <c r="CW21" s="710"/>
      <c r="CX21" s="710"/>
      <c r="CY21" s="716"/>
      <c r="CZ21" s="717"/>
      <c r="DA21" s="717"/>
      <c r="DB21" s="717"/>
      <c r="DC21" s="717"/>
      <c r="DD21" s="709"/>
      <c r="DE21" s="710"/>
      <c r="DF21" s="710"/>
      <c r="DG21" s="710"/>
      <c r="DH21" s="710"/>
      <c r="DI21" s="710"/>
      <c r="DJ21" s="710"/>
      <c r="DK21" s="710"/>
      <c r="DL21" s="710"/>
      <c r="DM21" s="710"/>
      <c r="DN21" s="710"/>
      <c r="DO21" s="710"/>
      <c r="DP21" s="716"/>
      <c r="DQ21" s="709"/>
      <c r="DR21" s="710"/>
      <c r="DS21" s="710"/>
      <c r="DT21" s="710"/>
      <c r="DU21" s="710"/>
      <c r="DV21" s="710"/>
      <c r="DW21" s="710"/>
      <c r="DX21" s="710"/>
      <c r="DY21" s="710"/>
      <c r="DZ21" s="710"/>
      <c r="EA21" s="710"/>
      <c r="EB21" s="710"/>
      <c r="EC21" s="711"/>
    </row>
    <row r="22" spans="2:133" ht="11.25" customHeight="1" x14ac:dyDescent="0.15">
      <c r="B22" s="684" t="s">
        <v>280</v>
      </c>
      <c r="C22" s="685"/>
      <c r="D22" s="685"/>
      <c r="E22" s="685"/>
      <c r="F22" s="685"/>
      <c r="G22" s="685"/>
      <c r="H22" s="685"/>
      <c r="I22" s="685"/>
      <c r="J22" s="685"/>
      <c r="K22" s="685"/>
      <c r="L22" s="685"/>
      <c r="M22" s="685"/>
      <c r="N22" s="685"/>
      <c r="O22" s="685"/>
      <c r="P22" s="685"/>
      <c r="Q22" s="686"/>
      <c r="R22" s="687">
        <v>4098841</v>
      </c>
      <c r="S22" s="688"/>
      <c r="T22" s="688"/>
      <c r="U22" s="688"/>
      <c r="V22" s="688"/>
      <c r="W22" s="688"/>
      <c r="X22" s="688"/>
      <c r="Y22" s="689"/>
      <c r="Z22" s="690">
        <v>16.600000000000001</v>
      </c>
      <c r="AA22" s="690"/>
      <c r="AB22" s="690"/>
      <c r="AC22" s="690"/>
      <c r="AD22" s="691">
        <v>2990979</v>
      </c>
      <c r="AE22" s="691"/>
      <c r="AF22" s="691"/>
      <c r="AG22" s="691"/>
      <c r="AH22" s="691"/>
      <c r="AI22" s="691"/>
      <c r="AJ22" s="691"/>
      <c r="AK22" s="691"/>
      <c r="AL22" s="692">
        <v>32.4</v>
      </c>
      <c r="AM22" s="693"/>
      <c r="AN22" s="693"/>
      <c r="AO22" s="694"/>
      <c r="AP22" s="706" t="s">
        <v>281</v>
      </c>
      <c r="AQ22" s="707"/>
      <c r="AR22" s="707"/>
      <c r="AS22" s="707"/>
      <c r="AT22" s="707"/>
      <c r="AU22" s="707"/>
      <c r="AV22" s="707"/>
      <c r="AW22" s="707"/>
      <c r="AX22" s="707"/>
      <c r="AY22" s="707"/>
      <c r="AZ22" s="707"/>
      <c r="BA22" s="707"/>
      <c r="BB22" s="707"/>
      <c r="BC22" s="707"/>
      <c r="BD22" s="707"/>
      <c r="BE22" s="707"/>
      <c r="BF22" s="708"/>
      <c r="BG22" s="687" t="s">
        <v>240</v>
      </c>
      <c r="BH22" s="688"/>
      <c r="BI22" s="688"/>
      <c r="BJ22" s="688"/>
      <c r="BK22" s="688"/>
      <c r="BL22" s="688"/>
      <c r="BM22" s="688"/>
      <c r="BN22" s="689"/>
      <c r="BO22" s="690" t="s">
        <v>240</v>
      </c>
      <c r="BP22" s="690"/>
      <c r="BQ22" s="690"/>
      <c r="BR22" s="690"/>
      <c r="BS22" s="696" t="s">
        <v>234</v>
      </c>
      <c r="BT22" s="688"/>
      <c r="BU22" s="688"/>
      <c r="BV22" s="688"/>
      <c r="BW22" s="688"/>
      <c r="BX22" s="688"/>
      <c r="BY22" s="688"/>
      <c r="BZ22" s="688"/>
      <c r="CA22" s="688"/>
      <c r="CB22" s="697"/>
      <c r="CD22" s="669" t="s">
        <v>282</v>
      </c>
      <c r="CE22" s="670"/>
      <c r="CF22" s="670"/>
      <c r="CG22" s="670"/>
      <c r="CH22" s="670"/>
      <c r="CI22" s="670"/>
      <c r="CJ22" s="670"/>
      <c r="CK22" s="670"/>
      <c r="CL22" s="670"/>
      <c r="CM22" s="670"/>
      <c r="CN22" s="670"/>
      <c r="CO22" s="670"/>
      <c r="CP22" s="670"/>
      <c r="CQ22" s="670"/>
      <c r="CR22" s="670"/>
      <c r="CS22" s="670"/>
      <c r="CT22" s="670"/>
      <c r="CU22" s="670"/>
      <c r="CV22" s="670"/>
      <c r="CW22" s="670"/>
      <c r="CX22" s="670"/>
      <c r="CY22" s="670"/>
      <c r="CZ22" s="670"/>
      <c r="DA22" s="670"/>
      <c r="DB22" s="670"/>
      <c r="DC22" s="670"/>
      <c r="DD22" s="670"/>
      <c r="DE22" s="670"/>
      <c r="DF22" s="670"/>
      <c r="DG22" s="670"/>
      <c r="DH22" s="670"/>
      <c r="DI22" s="670"/>
      <c r="DJ22" s="670"/>
      <c r="DK22" s="670"/>
      <c r="DL22" s="670"/>
      <c r="DM22" s="670"/>
      <c r="DN22" s="670"/>
      <c r="DO22" s="670"/>
      <c r="DP22" s="670"/>
      <c r="DQ22" s="670"/>
      <c r="DR22" s="670"/>
      <c r="DS22" s="670"/>
      <c r="DT22" s="670"/>
      <c r="DU22" s="670"/>
      <c r="DV22" s="670"/>
      <c r="DW22" s="670"/>
      <c r="DX22" s="670"/>
      <c r="DY22" s="670"/>
      <c r="DZ22" s="670"/>
      <c r="EA22" s="670"/>
      <c r="EB22" s="670"/>
      <c r="EC22" s="671"/>
    </row>
    <row r="23" spans="2:133" ht="11.25" customHeight="1" x14ac:dyDescent="0.15">
      <c r="B23" s="684" t="s">
        <v>283</v>
      </c>
      <c r="C23" s="685"/>
      <c r="D23" s="685"/>
      <c r="E23" s="685"/>
      <c r="F23" s="685"/>
      <c r="G23" s="685"/>
      <c r="H23" s="685"/>
      <c r="I23" s="685"/>
      <c r="J23" s="685"/>
      <c r="K23" s="685"/>
      <c r="L23" s="685"/>
      <c r="M23" s="685"/>
      <c r="N23" s="685"/>
      <c r="O23" s="685"/>
      <c r="P23" s="685"/>
      <c r="Q23" s="686"/>
      <c r="R23" s="687">
        <v>2990979</v>
      </c>
      <c r="S23" s="688"/>
      <c r="T23" s="688"/>
      <c r="U23" s="688"/>
      <c r="V23" s="688"/>
      <c r="W23" s="688"/>
      <c r="X23" s="688"/>
      <c r="Y23" s="689"/>
      <c r="Z23" s="690">
        <v>12.1</v>
      </c>
      <c r="AA23" s="690"/>
      <c r="AB23" s="690"/>
      <c r="AC23" s="690"/>
      <c r="AD23" s="691">
        <v>2990979</v>
      </c>
      <c r="AE23" s="691"/>
      <c r="AF23" s="691"/>
      <c r="AG23" s="691"/>
      <c r="AH23" s="691"/>
      <c r="AI23" s="691"/>
      <c r="AJ23" s="691"/>
      <c r="AK23" s="691"/>
      <c r="AL23" s="692">
        <v>32.4</v>
      </c>
      <c r="AM23" s="693"/>
      <c r="AN23" s="693"/>
      <c r="AO23" s="694"/>
      <c r="AP23" s="706" t="s">
        <v>284</v>
      </c>
      <c r="AQ23" s="707"/>
      <c r="AR23" s="707"/>
      <c r="AS23" s="707"/>
      <c r="AT23" s="707"/>
      <c r="AU23" s="707"/>
      <c r="AV23" s="707"/>
      <c r="AW23" s="707"/>
      <c r="AX23" s="707"/>
      <c r="AY23" s="707"/>
      <c r="AZ23" s="707"/>
      <c r="BA23" s="707"/>
      <c r="BB23" s="707"/>
      <c r="BC23" s="707"/>
      <c r="BD23" s="707"/>
      <c r="BE23" s="707"/>
      <c r="BF23" s="708"/>
      <c r="BG23" s="687" t="s">
        <v>179</v>
      </c>
      <c r="BH23" s="688"/>
      <c r="BI23" s="688"/>
      <c r="BJ23" s="688"/>
      <c r="BK23" s="688"/>
      <c r="BL23" s="688"/>
      <c r="BM23" s="688"/>
      <c r="BN23" s="689"/>
      <c r="BO23" s="690" t="s">
        <v>240</v>
      </c>
      <c r="BP23" s="690"/>
      <c r="BQ23" s="690"/>
      <c r="BR23" s="690"/>
      <c r="BS23" s="696" t="s">
        <v>179</v>
      </c>
      <c r="BT23" s="688"/>
      <c r="BU23" s="688"/>
      <c r="BV23" s="688"/>
      <c r="BW23" s="688"/>
      <c r="BX23" s="688"/>
      <c r="BY23" s="688"/>
      <c r="BZ23" s="688"/>
      <c r="CA23" s="688"/>
      <c r="CB23" s="697"/>
      <c r="CD23" s="669" t="s">
        <v>222</v>
      </c>
      <c r="CE23" s="670"/>
      <c r="CF23" s="670"/>
      <c r="CG23" s="670"/>
      <c r="CH23" s="670"/>
      <c r="CI23" s="670"/>
      <c r="CJ23" s="670"/>
      <c r="CK23" s="670"/>
      <c r="CL23" s="670"/>
      <c r="CM23" s="670"/>
      <c r="CN23" s="670"/>
      <c r="CO23" s="670"/>
      <c r="CP23" s="670"/>
      <c r="CQ23" s="671"/>
      <c r="CR23" s="669" t="s">
        <v>285</v>
      </c>
      <c r="CS23" s="670"/>
      <c r="CT23" s="670"/>
      <c r="CU23" s="670"/>
      <c r="CV23" s="670"/>
      <c r="CW23" s="670"/>
      <c r="CX23" s="670"/>
      <c r="CY23" s="671"/>
      <c r="CZ23" s="669" t="s">
        <v>286</v>
      </c>
      <c r="DA23" s="670"/>
      <c r="DB23" s="670"/>
      <c r="DC23" s="671"/>
      <c r="DD23" s="669" t="s">
        <v>287</v>
      </c>
      <c r="DE23" s="670"/>
      <c r="DF23" s="670"/>
      <c r="DG23" s="670"/>
      <c r="DH23" s="670"/>
      <c r="DI23" s="670"/>
      <c r="DJ23" s="670"/>
      <c r="DK23" s="671"/>
      <c r="DL23" s="718" t="s">
        <v>288</v>
      </c>
      <c r="DM23" s="719"/>
      <c r="DN23" s="719"/>
      <c r="DO23" s="719"/>
      <c r="DP23" s="719"/>
      <c r="DQ23" s="719"/>
      <c r="DR23" s="719"/>
      <c r="DS23" s="719"/>
      <c r="DT23" s="719"/>
      <c r="DU23" s="719"/>
      <c r="DV23" s="720"/>
      <c r="DW23" s="669" t="s">
        <v>289</v>
      </c>
      <c r="DX23" s="670"/>
      <c r="DY23" s="670"/>
      <c r="DZ23" s="670"/>
      <c r="EA23" s="670"/>
      <c r="EB23" s="670"/>
      <c r="EC23" s="671"/>
    </row>
    <row r="24" spans="2:133" ht="11.25" customHeight="1" x14ac:dyDescent="0.15">
      <c r="B24" s="684" t="s">
        <v>290</v>
      </c>
      <c r="C24" s="685"/>
      <c r="D24" s="685"/>
      <c r="E24" s="685"/>
      <c r="F24" s="685"/>
      <c r="G24" s="685"/>
      <c r="H24" s="685"/>
      <c r="I24" s="685"/>
      <c r="J24" s="685"/>
      <c r="K24" s="685"/>
      <c r="L24" s="685"/>
      <c r="M24" s="685"/>
      <c r="N24" s="685"/>
      <c r="O24" s="685"/>
      <c r="P24" s="685"/>
      <c r="Q24" s="686"/>
      <c r="R24" s="687">
        <v>1107862</v>
      </c>
      <c r="S24" s="688"/>
      <c r="T24" s="688"/>
      <c r="U24" s="688"/>
      <c r="V24" s="688"/>
      <c r="W24" s="688"/>
      <c r="X24" s="688"/>
      <c r="Y24" s="689"/>
      <c r="Z24" s="690">
        <v>4.5</v>
      </c>
      <c r="AA24" s="690"/>
      <c r="AB24" s="690"/>
      <c r="AC24" s="690"/>
      <c r="AD24" s="691" t="s">
        <v>240</v>
      </c>
      <c r="AE24" s="691"/>
      <c r="AF24" s="691"/>
      <c r="AG24" s="691"/>
      <c r="AH24" s="691"/>
      <c r="AI24" s="691"/>
      <c r="AJ24" s="691"/>
      <c r="AK24" s="691"/>
      <c r="AL24" s="692" t="s">
        <v>240</v>
      </c>
      <c r="AM24" s="693"/>
      <c r="AN24" s="693"/>
      <c r="AO24" s="694"/>
      <c r="AP24" s="706" t="s">
        <v>291</v>
      </c>
      <c r="AQ24" s="707"/>
      <c r="AR24" s="707"/>
      <c r="AS24" s="707"/>
      <c r="AT24" s="707"/>
      <c r="AU24" s="707"/>
      <c r="AV24" s="707"/>
      <c r="AW24" s="707"/>
      <c r="AX24" s="707"/>
      <c r="AY24" s="707"/>
      <c r="AZ24" s="707"/>
      <c r="BA24" s="707"/>
      <c r="BB24" s="707"/>
      <c r="BC24" s="707"/>
      <c r="BD24" s="707"/>
      <c r="BE24" s="707"/>
      <c r="BF24" s="708"/>
      <c r="BG24" s="687" t="s">
        <v>240</v>
      </c>
      <c r="BH24" s="688"/>
      <c r="BI24" s="688"/>
      <c r="BJ24" s="688"/>
      <c r="BK24" s="688"/>
      <c r="BL24" s="688"/>
      <c r="BM24" s="688"/>
      <c r="BN24" s="689"/>
      <c r="BO24" s="690" t="s">
        <v>240</v>
      </c>
      <c r="BP24" s="690"/>
      <c r="BQ24" s="690"/>
      <c r="BR24" s="690"/>
      <c r="BS24" s="696" t="s">
        <v>234</v>
      </c>
      <c r="BT24" s="688"/>
      <c r="BU24" s="688"/>
      <c r="BV24" s="688"/>
      <c r="BW24" s="688"/>
      <c r="BX24" s="688"/>
      <c r="BY24" s="688"/>
      <c r="BZ24" s="688"/>
      <c r="CA24" s="688"/>
      <c r="CB24" s="697"/>
      <c r="CD24" s="698" t="s">
        <v>292</v>
      </c>
      <c r="CE24" s="699"/>
      <c r="CF24" s="699"/>
      <c r="CG24" s="699"/>
      <c r="CH24" s="699"/>
      <c r="CI24" s="699"/>
      <c r="CJ24" s="699"/>
      <c r="CK24" s="699"/>
      <c r="CL24" s="699"/>
      <c r="CM24" s="699"/>
      <c r="CN24" s="699"/>
      <c r="CO24" s="699"/>
      <c r="CP24" s="699"/>
      <c r="CQ24" s="700"/>
      <c r="CR24" s="676">
        <v>8039173</v>
      </c>
      <c r="CS24" s="677"/>
      <c r="CT24" s="677"/>
      <c r="CU24" s="677"/>
      <c r="CV24" s="677"/>
      <c r="CW24" s="677"/>
      <c r="CX24" s="677"/>
      <c r="CY24" s="678"/>
      <c r="CZ24" s="681">
        <v>33.6</v>
      </c>
      <c r="DA24" s="682"/>
      <c r="DB24" s="682"/>
      <c r="DC24" s="701"/>
      <c r="DD24" s="726">
        <v>5562880</v>
      </c>
      <c r="DE24" s="677"/>
      <c r="DF24" s="677"/>
      <c r="DG24" s="677"/>
      <c r="DH24" s="677"/>
      <c r="DI24" s="677"/>
      <c r="DJ24" s="677"/>
      <c r="DK24" s="678"/>
      <c r="DL24" s="726">
        <v>5298230</v>
      </c>
      <c r="DM24" s="677"/>
      <c r="DN24" s="677"/>
      <c r="DO24" s="677"/>
      <c r="DP24" s="677"/>
      <c r="DQ24" s="677"/>
      <c r="DR24" s="677"/>
      <c r="DS24" s="677"/>
      <c r="DT24" s="677"/>
      <c r="DU24" s="677"/>
      <c r="DV24" s="678"/>
      <c r="DW24" s="681">
        <v>56.3</v>
      </c>
      <c r="DX24" s="682"/>
      <c r="DY24" s="682"/>
      <c r="DZ24" s="682"/>
      <c r="EA24" s="682"/>
      <c r="EB24" s="682"/>
      <c r="EC24" s="683"/>
    </row>
    <row r="25" spans="2:133" ht="11.25" customHeight="1" x14ac:dyDescent="0.15">
      <c r="B25" s="684" t="s">
        <v>293</v>
      </c>
      <c r="C25" s="685"/>
      <c r="D25" s="685"/>
      <c r="E25" s="685"/>
      <c r="F25" s="685"/>
      <c r="G25" s="685"/>
      <c r="H25" s="685"/>
      <c r="I25" s="685"/>
      <c r="J25" s="685"/>
      <c r="K25" s="685"/>
      <c r="L25" s="685"/>
      <c r="M25" s="685"/>
      <c r="N25" s="685"/>
      <c r="O25" s="685"/>
      <c r="P25" s="685"/>
      <c r="Q25" s="686"/>
      <c r="R25" s="687" t="s">
        <v>179</v>
      </c>
      <c r="S25" s="688"/>
      <c r="T25" s="688"/>
      <c r="U25" s="688"/>
      <c r="V25" s="688"/>
      <c r="W25" s="688"/>
      <c r="X25" s="688"/>
      <c r="Y25" s="689"/>
      <c r="Z25" s="690" t="s">
        <v>234</v>
      </c>
      <c r="AA25" s="690"/>
      <c r="AB25" s="690"/>
      <c r="AC25" s="690"/>
      <c r="AD25" s="691" t="s">
        <v>240</v>
      </c>
      <c r="AE25" s="691"/>
      <c r="AF25" s="691"/>
      <c r="AG25" s="691"/>
      <c r="AH25" s="691"/>
      <c r="AI25" s="691"/>
      <c r="AJ25" s="691"/>
      <c r="AK25" s="691"/>
      <c r="AL25" s="692" t="s">
        <v>234</v>
      </c>
      <c r="AM25" s="693"/>
      <c r="AN25" s="693"/>
      <c r="AO25" s="694"/>
      <c r="AP25" s="706" t="s">
        <v>294</v>
      </c>
      <c r="AQ25" s="707"/>
      <c r="AR25" s="707"/>
      <c r="AS25" s="707"/>
      <c r="AT25" s="707"/>
      <c r="AU25" s="707"/>
      <c r="AV25" s="707"/>
      <c r="AW25" s="707"/>
      <c r="AX25" s="707"/>
      <c r="AY25" s="707"/>
      <c r="AZ25" s="707"/>
      <c r="BA25" s="707"/>
      <c r="BB25" s="707"/>
      <c r="BC25" s="707"/>
      <c r="BD25" s="707"/>
      <c r="BE25" s="707"/>
      <c r="BF25" s="708"/>
      <c r="BG25" s="687" t="s">
        <v>240</v>
      </c>
      <c r="BH25" s="688"/>
      <c r="BI25" s="688"/>
      <c r="BJ25" s="688"/>
      <c r="BK25" s="688"/>
      <c r="BL25" s="688"/>
      <c r="BM25" s="688"/>
      <c r="BN25" s="689"/>
      <c r="BO25" s="690" t="s">
        <v>240</v>
      </c>
      <c r="BP25" s="690"/>
      <c r="BQ25" s="690"/>
      <c r="BR25" s="690"/>
      <c r="BS25" s="696" t="s">
        <v>234</v>
      </c>
      <c r="BT25" s="688"/>
      <c r="BU25" s="688"/>
      <c r="BV25" s="688"/>
      <c r="BW25" s="688"/>
      <c r="BX25" s="688"/>
      <c r="BY25" s="688"/>
      <c r="BZ25" s="688"/>
      <c r="CA25" s="688"/>
      <c r="CB25" s="697"/>
      <c r="CD25" s="702" t="s">
        <v>295</v>
      </c>
      <c r="CE25" s="703"/>
      <c r="CF25" s="703"/>
      <c r="CG25" s="703"/>
      <c r="CH25" s="703"/>
      <c r="CI25" s="703"/>
      <c r="CJ25" s="703"/>
      <c r="CK25" s="703"/>
      <c r="CL25" s="703"/>
      <c r="CM25" s="703"/>
      <c r="CN25" s="703"/>
      <c r="CO25" s="703"/>
      <c r="CP25" s="703"/>
      <c r="CQ25" s="704"/>
      <c r="CR25" s="687">
        <v>3013380</v>
      </c>
      <c r="CS25" s="723"/>
      <c r="CT25" s="723"/>
      <c r="CU25" s="723"/>
      <c r="CV25" s="723"/>
      <c r="CW25" s="723"/>
      <c r="CX25" s="723"/>
      <c r="CY25" s="724"/>
      <c r="CZ25" s="692">
        <v>12.6</v>
      </c>
      <c r="DA25" s="721"/>
      <c r="DB25" s="721"/>
      <c r="DC25" s="725"/>
      <c r="DD25" s="696">
        <v>2793706</v>
      </c>
      <c r="DE25" s="723"/>
      <c r="DF25" s="723"/>
      <c r="DG25" s="723"/>
      <c r="DH25" s="723"/>
      <c r="DI25" s="723"/>
      <c r="DJ25" s="723"/>
      <c r="DK25" s="724"/>
      <c r="DL25" s="696">
        <v>2543490</v>
      </c>
      <c r="DM25" s="723"/>
      <c r="DN25" s="723"/>
      <c r="DO25" s="723"/>
      <c r="DP25" s="723"/>
      <c r="DQ25" s="723"/>
      <c r="DR25" s="723"/>
      <c r="DS25" s="723"/>
      <c r="DT25" s="723"/>
      <c r="DU25" s="723"/>
      <c r="DV25" s="724"/>
      <c r="DW25" s="692">
        <v>27</v>
      </c>
      <c r="DX25" s="721"/>
      <c r="DY25" s="721"/>
      <c r="DZ25" s="721"/>
      <c r="EA25" s="721"/>
      <c r="EB25" s="721"/>
      <c r="EC25" s="722"/>
    </row>
    <row r="26" spans="2:133" ht="11.25" customHeight="1" x14ac:dyDescent="0.15">
      <c r="B26" s="684" t="s">
        <v>296</v>
      </c>
      <c r="C26" s="685"/>
      <c r="D26" s="685"/>
      <c r="E26" s="685"/>
      <c r="F26" s="685"/>
      <c r="G26" s="685"/>
      <c r="H26" s="685"/>
      <c r="I26" s="685"/>
      <c r="J26" s="685"/>
      <c r="K26" s="685"/>
      <c r="L26" s="685"/>
      <c r="M26" s="685"/>
      <c r="N26" s="685"/>
      <c r="O26" s="685"/>
      <c r="P26" s="685"/>
      <c r="Q26" s="686"/>
      <c r="R26" s="687">
        <v>10339107</v>
      </c>
      <c r="S26" s="688"/>
      <c r="T26" s="688"/>
      <c r="U26" s="688"/>
      <c r="V26" s="688"/>
      <c r="W26" s="688"/>
      <c r="X26" s="688"/>
      <c r="Y26" s="689"/>
      <c r="Z26" s="690">
        <v>41.9</v>
      </c>
      <c r="AA26" s="690"/>
      <c r="AB26" s="690"/>
      <c r="AC26" s="690"/>
      <c r="AD26" s="691">
        <v>9231245</v>
      </c>
      <c r="AE26" s="691"/>
      <c r="AF26" s="691"/>
      <c r="AG26" s="691"/>
      <c r="AH26" s="691"/>
      <c r="AI26" s="691"/>
      <c r="AJ26" s="691"/>
      <c r="AK26" s="691"/>
      <c r="AL26" s="692">
        <v>100</v>
      </c>
      <c r="AM26" s="693"/>
      <c r="AN26" s="693"/>
      <c r="AO26" s="694"/>
      <c r="AP26" s="706" t="s">
        <v>297</v>
      </c>
      <c r="AQ26" s="727"/>
      <c r="AR26" s="727"/>
      <c r="AS26" s="727"/>
      <c r="AT26" s="727"/>
      <c r="AU26" s="727"/>
      <c r="AV26" s="727"/>
      <c r="AW26" s="727"/>
      <c r="AX26" s="727"/>
      <c r="AY26" s="727"/>
      <c r="AZ26" s="727"/>
      <c r="BA26" s="727"/>
      <c r="BB26" s="727"/>
      <c r="BC26" s="727"/>
      <c r="BD26" s="727"/>
      <c r="BE26" s="727"/>
      <c r="BF26" s="708"/>
      <c r="BG26" s="687" t="s">
        <v>234</v>
      </c>
      <c r="BH26" s="688"/>
      <c r="BI26" s="688"/>
      <c r="BJ26" s="688"/>
      <c r="BK26" s="688"/>
      <c r="BL26" s="688"/>
      <c r="BM26" s="688"/>
      <c r="BN26" s="689"/>
      <c r="BO26" s="690" t="s">
        <v>234</v>
      </c>
      <c r="BP26" s="690"/>
      <c r="BQ26" s="690"/>
      <c r="BR26" s="690"/>
      <c r="BS26" s="696" t="s">
        <v>240</v>
      </c>
      <c r="BT26" s="688"/>
      <c r="BU26" s="688"/>
      <c r="BV26" s="688"/>
      <c r="BW26" s="688"/>
      <c r="BX26" s="688"/>
      <c r="BY26" s="688"/>
      <c r="BZ26" s="688"/>
      <c r="CA26" s="688"/>
      <c r="CB26" s="697"/>
      <c r="CD26" s="702" t="s">
        <v>298</v>
      </c>
      <c r="CE26" s="703"/>
      <c r="CF26" s="703"/>
      <c r="CG26" s="703"/>
      <c r="CH26" s="703"/>
      <c r="CI26" s="703"/>
      <c r="CJ26" s="703"/>
      <c r="CK26" s="703"/>
      <c r="CL26" s="703"/>
      <c r="CM26" s="703"/>
      <c r="CN26" s="703"/>
      <c r="CO26" s="703"/>
      <c r="CP26" s="703"/>
      <c r="CQ26" s="704"/>
      <c r="CR26" s="687">
        <v>1806459</v>
      </c>
      <c r="CS26" s="688"/>
      <c r="CT26" s="688"/>
      <c r="CU26" s="688"/>
      <c r="CV26" s="688"/>
      <c r="CW26" s="688"/>
      <c r="CX26" s="688"/>
      <c r="CY26" s="689"/>
      <c r="CZ26" s="692">
        <v>7.5</v>
      </c>
      <c r="DA26" s="721"/>
      <c r="DB26" s="721"/>
      <c r="DC26" s="725"/>
      <c r="DD26" s="696">
        <v>1718189</v>
      </c>
      <c r="DE26" s="688"/>
      <c r="DF26" s="688"/>
      <c r="DG26" s="688"/>
      <c r="DH26" s="688"/>
      <c r="DI26" s="688"/>
      <c r="DJ26" s="688"/>
      <c r="DK26" s="689"/>
      <c r="DL26" s="696" t="s">
        <v>240</v>
      </c>
      <c r="DM26" s="688"/>
      <c r="DN26" s="688"/>
      <c r="DO26" s="688"/>
      <c r="DP26" s="688"/>
      <c r="DQ26" s="688"/>
      <c r="DR26" s="688"/>
      <c r="DS26" s="688"/>
      <c r="DT26" s="688"/>
      <c r="DU26" s="688"/>
      <c r="DV26" s="689"/>
      <c r="DW26" s="692" t="s">
        <v>179</v>
      </c>
      <c r="DX26" s="721"/>
      <c r="DY26" s="721"/>
      <c r="DZ26" s="721"/>
      <c r="EA26" s="721"/>
      <c r="EB26" s="721"/>
      <c r="EC26" s="722"/>
    </row>
    <row r="27" spans="2:133" ht="11.25" customHeight="1" x14ac:dyDescent="0.15">
      <c r="B27" s="684" t="s">
        <v>299</v>
      </c>
      <c r="C27" s="685"/>
      <c r="D27" s="685"/>
      <c r="E27" s="685"/>
      <c r="F27" s="685"/>
      <c r="G27" s="685"/>
      <c r="H27" s="685"/>
      <c r="I27" s="685"/>
      <c r="J27" s="685"/>
      <c r="K27" s="685"/>
      <c r="L27" s="685"/>
      <c r="M27" s="685"/>
      <c r="N27" s="685"/>
      <c r="O27" s="685"/>
      <c r="P27" s="685"/>
      <c r="Q27" s="686"/>
      <c r="R27" s="687">
        <v>2307</v>
      </c>
      <c r="S27" s="688"/>
      <c r="T27" s="688"/>
      <c r="U27" s="688"/>
      <c r="V27" s="688"/>
      <c r="W27" s="688"/>
      <c r="X27" s="688"/>
      <c r="Y27" s="689"/>
      <c r="Z27" s="690">
        <v>0</v>
      </c>
      <c r="AA27" s="690"/>
      <c r="AB27" s="690"/>
      <c r="AC27" s="690"/>
      <c r="AD27" s="691">
        <v>2307</v>
      </c>
      <c r="AE27" s="691"/>
      <c r="AF27" s="691"/>
      <c r="AG27" s="691"/>
      <c r="AH27" s="691"/>
      <c r="AI27" s="691"/>
      <c r="AJ27" s="691"/>
      <c r="AK27" s="691"/>
      <c r="AL27" s="692">
        <v>0</v>
      </c>
      <c r="AM27" s="693"/>
      <c r="AN27" s="693"/>
      <c r="AO27" s="694"/>
      <c r="AP27" s="684" t="s">
        <v>300</v>
      </c>
      <c r="AQ27" s="685"/>
      <c r="AR27" s="685"/>
      <c r="AS27" s="685"/>
      <c r="AT27" s="685"/>
      <c r="AU27" s="685"/>
      <c r="AV27" s="685"/>
      <c r="AW27" s="685"/>
      <c r="AX27" s="685"/>
      <c r="AY27" s="685"/>
      <c r="AZ27" s="685"/>
      <c r="BA27" s="685"/>
      <c r="BB27" s="685"/>
      <c r="BC27" s="685"/>
      <c r="BD27" s="685"/>
      <c r="BE27" s="685"/>
      <c r="BF27" s="686"/>
      <c r="BG27" s="687">
        <v>5487827</v>
      </c>
      <c r="BH27" s="688"/>
      <c r="BI27" s="688"/>
      <c r="BJ27" s="688"/>
      <c r="BK27" s="688"/>
      <c r="BL27" s="688"/>
      <c r="BM27" s="688"/>
      <c r="BN27" s="689"/>
      <c r="BO27" s="690">
        <v>100</v>
      </c>
      <c r="BP27" s="690"/>
      <c r="BQ27" s="690"/>
      <c r="BR27" s="690"/>
      <c r="BS27" s="696">
        <v>19353</v>
      </c>
      <c r="BT27" s="688"/>
      <c r="BU27" s="688"/>
      <c r="BV27" s="688"/>
      <c r="BW27" s="688"/>
      <c r="BX27" s="688"/>
      <c r="BY27" s="688"/>
      <c r="BZ27" s="688"/>
      <c r="CA27" s="688"/>
      <c r="CB27" s="697"/>
      <c r="CD27" s="702" t="s">
        <v>301</v>
      </c>
      <c r="CE27" s="703"/>
      <c r="CF27" s="703"/>
      <c r="CG27" s="703"/>
      <c r="CH27" s="703"/>
      <c r="CI27" s="703"/>
      <c r="CJ27" s="703"/>
      <c r="CK27" s="703"/>
      <c r="CL27" s="703"/>
      <c r="CM27" s="703"/>
      <c r="CN27" s="703"/>
      <c r="CO27" s="703"/>
      <c r="CP27" s="703"/>
      <c r="CQ27" s="704"/>
      <c r="CR27" s="687">
        <v>3031179</v>
      </c>
      <c r="CS27" s="723"/>
      <c r="CT27" s="723"/>
      <c r="CU27" s="723"/>
      <c r="CV27" s="723"/>
      <c r="CW27" s="723"/>
      <c r="CX27" s="723"/>
      <c r="CY27" s="724"/>
      <c r="CZ27" s="692">
        <v>12.7</v>
      </c>
      <c r="DA27" s="721"/>
      <c r="DB27" s="721"/>
      <c r="DC27" s="725"/>
      <c r="DD27" s="696">
        <v>896159</v>
      </c>
      <c r="DE27" s="723"/>
      <c r="DF27" s="723"/>
      <c r="DG27" s="723"/>
      <c r="DH27" s="723"/>
      <c r="DI27" s="723"/>
      <c r="DJ27" s="723"/>
      <c r="DK27" s="724"/>
      <c r="DL27" s="696">
        <v>893925</v>
      </c>
      <c r="DM27" s="723"/>
      <c r="DN27" s="723"/>
      <c r="DO27" s="723"/>
      <c r="DP27" s="723"/>
      <c r="DQ27" s="723"/>
      <c r="DR27" s="723"/>
      <c r="DS27" s="723"/>
      <c r="DT27" s="723"/>
      <c r="DU27" s="723"/>
      <c r="DV27" s="724"/>
      <c r="DW27" s="692">
        <v>9.5</v>
      </c>
      <c r="DX27" s="721"/>
      <c r="DY27" s="721"/>
      <c r="DZ27" s="721"/>
      <c r="EA27" s="721"/>
      <c r="EB27" s="721"/>
      <c r="EC27" s="722"/>
    </row>
    <row r="28" spans="2:133" ht="11.25" customHeight="1" x14ac:dyDescent="0.15">
      <c r="B28" s="684" t="s">
        <v>302</v>
      </c>
      <c r="C28" s="685"/>
      <c r="D28" s="685"/>
      <c r="E28" s="685"/>
      <c r="F28" s="685"/>
      <c r="G28" s="685"/>
      <c r="H28" s="685"/>
      <c r="I28" s="685"/>
      <c r="J28" s="685"/>
      <c r="K28" s="685"/>
      <c r="L28" s="685"/>
      <c r="M28" s="685"/>
      <c r="N28" s="685"/>
      <c r="O28" s="685"/>
      <c r="P28" s="685"/>
      <c r="Q28" s="686"/>
      <c r="R28" s="687">
        <v>54164</v>
      </c>
      <c r="S28" s="688"/>
      <c r="T28" s="688"/>
      <c r="U28" s="688"/>
      <c r="V28" s="688"/>
      <c r="W28" s="688"/>
      <c r="X28" s="688"/>
      <c r="Y28" s="689"/>
      <c r="Z28" s="690">
        <v>0.2</v>
      </c>
      <c r="AA28" s="690"/>
      <c r="AB28" s="690"/>
      <c r="AC28" s="690"/>
      <c r="AD28" s="691" t="s">
        <v>240</v>
      </c>
      <c r="AE28" s="691"/>
      <c r="AF28" s="691"/>
      <c r="AG28" s="691"/>
      <c r="AH28" s="691"/>
      <c r="AI28" s="691"/>
      <c r="AJ28" s="691"/>
      <c r="AK28" s="691"/>
      <c r="AL28" s="692" t="s">
        <v>240</v>
      </c>
      <c r="AM28" s="693"/>
      <c r="AN28" s="693"/>
      <c r="AO28" s="694"/>
      <c r="AP28" s="684"/>
      <c r="AQ28" s="685"/>
      <c r="AR28" s="685"/>
      <c r="AS28" s="685"/>
      <c r="AT28" s="685"/>
      <c r="AU28" s="685"/>
      <c r="AV28" s="685"/>
      <c r="AW28" s="685"/>
      <c r="AX28" s="685"/>
      <c r="AY28" s="685"/>
      <c r="AZ28" s="685"/>
      <c r="BA28" s="685"/>
      <c r="BB28" s="685"/>
      <c r="BC28" s="685"/>
      <c r="BD28" s="685"/>
      <c r="BE28" s="685"/>
      <c r="BF28" s="686"/>
      <c r="BG28" s="687"/>
      <c r="BH28" s="688"/>
      <c r="BI28" s="688"/>
      <c r="BJ28" s="688"/>
      <c r="BK28" s="688"/>
      <c r="BL28" s="688"/>
      <c r="BM28" s="688"/>
      <c r="BN28" s="689"/>
      <c r="BO28" s="690"/>
      <c r="BP28" s="690"/>
      <c r="BQ28" s="690"/>
      <c r="BR28" s="690"/>
      <c r="BS28" s="696"/>
      <c r="BT28" s="688"/>
      <c r="BU28" s="688"/>
      <c r="BV28" s="688"/>
      <c r="BW28" s="688"/>
      <c r="BX28" s="688"/>
      <c r="BY28" s="688"/>
      <c r="BZ28" s="688"/>
      <c r="CA28" s="688"/>
      <c r="CB28" s="697"/>
      <c r="CD28" s="702" t="s">
        <v>303</v>
      </c>
      <c r="CE28" s="703"/>
      <c r="CF28" s="703"/>
      <c r="CG28" s="703"/>
      <c r="CH28" s="703"/>
      <c r="CI28" s="703"/>
      <c r="CJ28" s="703"/>
      <c r="CK28" s="703"/>
      <c r="CL28" s="703"/>
      <c r="CM28" s="703"/>
      <c r="CN28" s="703"/>
      <c r="CO28" s="703"/>
      <c r="CP28" s="703"/>
      <c r="CQ28" s="704"/>
      <c r="CR28" s="687">
        <v>1994614</v>
      </c>
      <c r="CS28" s="688"/>
      <c r="CT28" s="688"/>
      <c r="CU28" s="688"/>
      <c r="CV28" s="688"/>
      <c r="CW28" s="688"/>
      <c r="CX28" s="688"/>
      <c r="CY28" s="689"/>
      <c r="CZ28" s="692">
        <v>8.3000000000000007</v>
      </c>
      <c r="DA28" s="721"/>
      <c r="DB28" s="721"/>
      <c r="DC28" s="725"/>
      <c r="DD28" s="696">
        <v>1873015</v>
      </c>
      <c r="DE28" s="688"/>
      <c r="DF28" s="688"/>
      <c r="DG28" s="688"/>
      <c r="DH28" s="688"/>
      <c r="DI28" s="688"/>
      <c r="DJ28" s="688"/>
      <c r="DK28" s="689"/>
      <c r="DL28" s="696">
        <v>1860815</v>
      </c>
      <c r="DM28" s="688"/>
      <c r="DN28" s="688"/>
      <c r="DO28" s="688"/>
      <c r="DP28" s="688"/>
      <c r="DQ28" s="688"/>
      <c r="DR28" s="688"/>
      <c r="DS28" s="688"/>
      <c r="DT28" s="688"/>
      <c r="DU28" s="688"/>
      <c r="DV28" s="689"/>
      <c r="DW28" s="692">
        <v>19.8</v>
      </c>
      <c r="DX28" s="721"/>
      <c r="DY28" s="721"/>
      <c r="DZ28" s="721"/>
      <c r="EA28" s="721"/>
      <c r="EB28" s="721"/>
      <c r="EC28" s="722"/>
    </row>
    <row r="29" spans="2:133" ht="11.25" customHeight="1" x14ac:dyDescent="0.15">
      <c r="B29" s="684" t="s">
        <v>304</v>
      </c>
      <c r="C29" s="685"/>
      <c r="D29" s="685"/>
      <c r="E29" s="685"/>
      <c r="F29" s="685"/>
      <c r="G29" s="685"/>
      <c r="H29" s="685"/>
      <c r="I29" s="685"/>
      <c r="J29" s="685"/>
      <c r="K29" s="685"/>
      <c r="L29" s="685"/>
      <c r="M29" s="685"/>
      <c r="N29" s="685"/>
      <c r="O29" s="685"/>
      <c r="P29" s="685"/>
      <c r="Q29" s="686"/>
      <c r="R29" s="687">
        <v>257531</v>
      </c>
      <c r="S29" s="688"/>
      <c r="T29" s="688"/>
      <c r="U29" s="688"/>
      <c r="V29" s="688"/>
      <c r="W29" s="688"/>
      <c r="X29" s="688"/>
      <c r="Y29" s="689"/>
      <c r="Z29" s="690">
        <v>1</v>
      </c>
      <c r="AA29" s="690"/>
      <c r="AB29" s="690"/>
      <c r="AC29" s="690"/>
      <c r="AD29" s="691" t="s">
        <v>234</v>
      </c>
      <c r="AE29" s="691"/>
      <c r="AF29" s="691"/>
      <c r="AG29" s="691"/>
      <c r="AH29" s="691"/>
      <c r="AI29" s="691"/>
      <c r="AJ29" s="691"/>
      <c r="AK29" s="691"/>
      <c r="AL29" s="692" t="s">
        <v>234</v>
      </c>
      <c r="AM29" s="693"/>
      <c r="AN29" s="693"/>
      <c r="AO29" s="694"/>
      <c r="AP29" s="728"/>
      <c r="AQ29" s="729"/>
      <c r="AR29" s="729"/>
      <c r="AS29" s="729"/>
      <c r="AT29" s="729"/>
      <c r="AU29" s="729"/>
      <c r="AV29" s="729"/>
      <c r="AW29" s="729"/>
      <c r="AX29" s="729"/>
      <c r="AY29" s="729"/>
      <c r="AZ29" s="729"/>
      <c r="BA29" s="729"/>
      <c r="BB29" s="729"/>
      <c r="BC29" s="729"/>
      <c r="BD29" s="729"/>
      <c r="BE29" s="729"/>
      <c r="BF29" s="730"/>
      <c r="BG29" s="687"/>
      <c r="BH29" s="688"/>
      <c r="BI29" s="688"/>
      <c r="BJ29" s="688"/>
      <c r="BK29" s="688"/>
      <c r="BL29" s="688"/>
      <c r="BM29" s="688"/>
      <c r="BN29" s="689"/>
      <c r="BO29" s="690"/>
      <c r="BP29" s="690"/>
      <c r="BQ29" s="690"/>
      <c r="BR29" s="690"/>
      <c r="BS29" s="691"/>
      <c r="BT29" s="691"/>
      <c r="BU29" s="691"/>
      <c r="BV29" s="691"/>
      <c r="BW29" s="691"/>
      <c r="BX29" s="691"/>
      <c r="BY29" s="691"/>
      <c r="BZ29" s="691"/>
      <c r="CA29" s="691"/>
      <c r="CB29" s="695"/>
      <c r="CD29" s="731" t="s">
        <v>305</v>
      </c>
      <c r="CE29" s="732"/>
      <c r="CF29" s="702" t="s">
        <v>306</v>
      </c>
      <c r="CG29" s="703"/>
      <c r="CH29" s="703"/>
      <c r="CI29" s="703"/>
      <c r="CJ29" s="703"/>
      <c r="CK29" s="703"/>
      <c r="CL29" s="703"/>
      <c r="CM29" s="703"/>
      <c r="CN29" s="703"/>
      <c r="CO29" s="703"/>
      <c r="CP29" s="703"/>
      <c r="CQ29" s="704"/>
      <c r="CR29" s="687">
        <v>1994614</v>
      </c>
      <c r="CS29" s="723"/>
      <c r="CT29" s="723"/>
      <c r="CU29" s="723"/>
      <c r="CV29" s="723"/>
      <c r="CW29" s="723"/>
      <c r="CX29" s="723"/>
      <c r="CY29" s="724"/>
      <c r="CZ29" s="692">
        <v>8.3000000000000007</v>
      </c>
      <c r="DA29" s="721"/>
      <c r="DB29" s="721"/>
      <c r="DC29" s="725"/>
      <c r="DD29" s="696">
        <v>1873015</v>
      </c>
      <c r="DE29" s="723"/>
      <c r="DF29" s="723"/>
      <c r="DG29" s="723"/>
      <c r="DH29" s="723"/>
      <c r="DI29" s="723"/>
      <c r="DJ29" s="723"/>
      <c r="DK29" s="724"/>
      <c r="DL29" s="696">
        <v>1860815</v>
      </c>
      <c r="DM29" s="723"/>
      <c r="DN29" s="723"/>
      <c r="DO29" s="723"/>
      <c r="DP29" s="723"/>
      <c r="DQ29" s="723"/>
      <c r="DR29" s="723"/>
      <c r="DS29" s="723"/>
      <c r="DT29" s="723"/>
      <c r="DU29" s="723"/>
      <c r="DV29" s="724"/>
      <c r="DW29" s="692">
        <v>19.8</v>
      </c>
      <c r="DX29" s="721"/>
      <c r="DY29" s="721"/>
      <c r="DZ29" s="721"/>
      <c r="EA29" s="721"/>
      <c r="EB29" s="721"/>
      <c r="EC29" s="722"/>
    </row>
    <row r="30" spans="2:133" ht="11.25" customHeight="1" x14ac:dyDescent="0.15">
      <c r="B30" s="684" t="s">
        <v>307</v>
      </c>
      <c r="C30" s="685"/>
      <c r="D30" s="685"/>
      <c r="E30" s="685"/>
      <c r="F30" s="685"/>
      <c r="G30" s="685"/>
      <c r="H30" s="685"/>
      <c r="I30" s="685"/>
      <c r="J30" s="685"/>
      <c r="K30" s="685"/>
      <c r="L30" s="685"/>
      <c r="M30" s="685"/>
      <c r="N30" s="685"/>
      <c r="O30" s="685"/>
      <c r="P30" s="685"/>
      <c r="Q30" s="686"/>
      <c r="R30" s="687">
        <v>90005</v>
      </c>
      <c r="S30" s="688"/>
      <c r="T30" s="688"/>
      <c r="U30" s="688"/>
      <c r="V30" s="688"/>
      <c r="W30" s="688"/>
      <c r="X30" s="688"/>
      <c r="Y30" s="689"/>
      <c r="Z30" s="690">
        <v>0.4</v>
      </c>
      <c r="AA30" s="690"/>
      <c r="AB30" s="690"/>
      <c r="AC30" s="690"/>
      <c r="AD30" s="691" t="s">
        <v>240</v>
      </c>
      <c r="AE30" s="691"/>
      <c r="AF30" s="691"/>
      <c r="AG30" s="691"/>
      <c r="AH30" s="691"/>
      <c r="AI30" s="691"/>
      <c r="AJ30" s="691"/>
      <c r="AK30" s="691"/>
      <c r="AL30" s="692" t="s">
        <v>240</v>
      </c>
      <c r="AM30" s="693"/>
      <c r="AN30" s="693"/>
      <c r="AO30" s="694"/>
      <c r="AP30" s="666" t="s">
        <v>222</v>
      </c>
      <c r="AQ30" s="667"/>
      <c r="AR30" s="667"/>
      <c r="AS30" s="667"/>
      <c r="AT30" s="667"/>
      <c r="AU30" s="667"/>
      <c r="AV30" s="667"/>
      <c r="AW30" s="667"/>
      <c r="AX30" s="667"/>
      <c r="AY30" s="667"/>
      <c r="AZ30" s="667"/>
      <c r="BA30" s="667"/>
      <c r="BB30" s="667"/>
      <c r="BC30" s="667"/>
      <c r="BD30" s="667"/>
      <c r="BE30" s="667"/>
      <c r="BF30" s="668"/>
      <c r="BG30" s="666" t="s">
        <v>308</v>
      </c>
      <c r="BH30" s="740"/>
      <c r="BI30" s="740"/>
      <c r="BJ30" s="740"/>
      <c r="BK30" s="740"/>
      <c r="BL30" s="740"/>
      <c r="BM30" s="740"/>
      <c r="BN30" s="740"/>
      <c r="BO30" s="740"/>
      <c r="BP30" s="740"/>
      <c r="BQ30" s="741"/>
      <c r="BR30" s="666" t="s">
        <v>309</v>
      </c>
      <c r="BS30" s="740"/>
      <c r="BT30" s="740"/>
      <c r="BU30" s="740"/>
      <c r="BV30" s="740"/>
      <c r="BW30" s="740"/>
      <c r="BX30" s="740"/>
      <c r="BY30" s="740"/>
      <c r="BZ30" s="740"/>
      <c r="CA30" s="740"/>
      <c r="CB30" s="741"/>
      <c r="CD30" s="733"/>
      <c r="CE30" s="734"/>
      <c r="CF30" s="702" t="s">
        <v>310</v>
      </c>
      <c r="CG30" s="703"/>
      <c r="CH30" s="703"/>
      <c r="CI30" s="703"/>
      <c r="CJ30" s="703"/>
      <c r="CK30" s="703"/>
      <c r="CL30" s="703"/>
      <c r="CM30" s="703"/>
      <c r="CN30" s="703"/>
      <c r="CO30" s="703"/>
      <c r="CP30" s="703"/>
      <c r="CQ30" s="704"/>
      <c r="CR30" s="687">
        <v>1895439</v>
      </c>
      <c r="CS30" s="688"/>
      <c r="CT30" s="688"/>
      <c r="CU30" s="688"/>
      <c r="CV30" s="688"/>
      <c r="CW30" s="688"/>
      <c r="CX30" s="688"/>
      <c r="CY30" s="689"/>
      <c r="CZ30" s="692">
        <v>7.9</v>
      </c>
      <c r="DA30" s="721"/>
      <c r="DB30" s="721"/>
      <c r="DC30" s="725"/>
      <c r="DD30" s="696">
        <v>1780429</v>
      </c>
      <c r="DE30" s="688"/>
      <c r="DF30" s="688"/>
      <c r="DG30" s="688"/>
      <c r="DH30" s="688"/>
      <c r="DI30" s="688"/>
      <c r="DJ30" s="688"/>
      <c r="DK30" s="689"/>
      <c r="DL30" s="696">
        <v>1768229</v>
      </c>
      <c r="DM30" s="688"/>
      <c r="DN30" s="688"/>
      <c r="DO30" s="688"/>
      <c r="DP30" s="688"/>
      <c r="DQ30" s="688"/>
      <c r="DR30" s="688"/>
      <c r="DS30" s="688"/>
      <c r="DT30" s="688"/>
      <c r="DU30" s="688"/>
      <c r="DV30" s="689"/>
      <c r="DW30" s="692">
        <v>18.8</v>
      </c>
      <c r="DX30" s="721"/>
      <c r="DY30" s="721"/>
      <c r="DZ30" s="721"/>
      <c r="EA30" s="721"/>
      <c r="EB30" s="721"/>
      <c r="EC30" s="722"/>
    </row>
    <row r="31" spans="2:133" ht="11.25" customHeight="1" x14ac:dyDescent="0.15">
      <c r="B31" s="684" t="s">
        <v>311</v>
      </c>
      <c r="C31" s="685"/>
      <c r="D31" s="685"/>
      <c r="E31" s="685"/>
      <c r="F31" s="685"/>
      <c r="G31" s="685"/>
      <c r="H31" s="685"/>
      <c r="I31" s="685"/>
      <c r="J31" s="685"/>
      <c r="K31" s="685"/>
      <c r="L31" s="685"/>
      <c r="M31" s="685"/>
      <c r="N31" s="685"/>
      <c r="O31" s="685"/>
      <c r="P31" s="685"/>
      <c r="Q31" s="686"/>
      <c r="R31" s="687">
        <v>5900292</v>
      </c>
      <c r="S31" s="688"/>
      <c r="T31" s="688"/>
      <c r="U31" s="688"/>
      <c r="V31" s="688"/>
      <c r="W31" s="688"/>
      <c r="X31" s="688"/>
      <c r="Y31" s="689"/>
      <c r="Z31" s="690">
        <v>23.9</v>
      </c>
      <c r="AA31" s="690"/>
      <c r="AB31" s="690"/>
      <c r="AC31" s="690"/>
      <c r="AD31" s="691" t="s">
        <v>234</v>
      </c>
      <c r="AE31" s="691"/>
      <c r="AF31" s="691"/>
      <c r="AG31" s="691"/>
      <c r="AH31" s="691"/>
      <c r="AI31" s="691"/>
      <c r="AJ31" s="691"/>
      <c r="AK31" s="691"/>
      <c r="AL31" s="692" t="s">
        <v>234</v>
      </c>
      <c r="AM31" s="693"/>
      <c r="AN31" s="693"/>
      <c r="AO31" s="694"/>
      <c r="AP31" s="744" t="s">
        <v>312</v>
      </c>
      <c r="AQ31" s="745"/>
      <c r="AR31" s="745"/>
      <c r="AS31" s="745"/>
      <c r="AT31" s="750" t="s">
        <v>313</v>
      </c>
      <c r="AU31" s="229"/>
      <c r="AV31" s="229"/>
      <c r="AW31" s="229"/>
      <c r="AX31" s="673" t="s">
        <v>188</v>
      </c>
      <c r="AY31" s="674"/>
      <c r="AZ31" s="674"/>
      <c r="BA31" s="674"/>
      <c r="BB31" s="674"/>
      <c r="BC31" s="674"/>
      <c r="BD31" s="674"/>
      <c r="BE31" s="674"/>
      <c r="BF31" s="675"/>
      <c r="BG31" s="755">
        <v>99.8</v>
      </c>
      <c r="BH31" s="742"/>
      <c r="BI31" s="742"/>
      <c r="BJ31" s="742"/>
      <c r="BK31" s="742"/>
      <c r="BL31" s="742"/>
      <c r="BM31" s="682">
        <v>99.1</v>
      </c>
      <c r="BN31" s="742"/>
      <c r="BO31" s="742"/>
      <c r="BP31" s="742"/>
      <c r="BQ31" s="743"/>
      <c r="BR31" s="755">
        <v>99.7</v>
      </c>
      <c r="BS31" s="742"/>
      <c r="BT31" s="742"/>
      <c r="BU31" s="742"/>
      <c r="BV31" s="742"/>
      <c r="BW31" s="742"/>
      <c r="BX31" s="682">
        <v>98.6</v>
      </c>
      <c r="BY31" s="742"/>
      <c r="BZ31" s="742"/>
      <c r="CA31" s="742"/>
      <c r="CB31" s="743"/>
      <c r="CD31" s="733"/>
      <c r="CE31" s="734"/>
      <c r="CF31" s="702" t="s">
        <v>314</v>
      </c>
      <c r="CG31" s="703"/>
      <c r="CH31" s="703"/>
      <c r="CI31" s="703"/>
      <c r="CJ31" s="703"/>
      <c r="CK31" s="703"/>
      <c r="CL31" s="703"/>
      <c r="CM31" s="703"/>
      <c r="CN31" s="703"/>
      <c r="CO31" s="703"/>
      <c r="CP31" s="703"/>
      <c r="CQ31" s="704"/>
      <c r="CR31" s="687">
        <v>99175</v>
      </c>
      <c r="CS31" s="723"/>
      <c r="CT31" s="723"/>
      <c r="CU31" s="723"/>
      <c r="CV31" s="723"/>
      <c r="CW31" s="723"/>
      <c r="CX31" s="723"/>
      <c r="CY31" s="724"/>
      <c r="CZ31" s="692">
        <v>0.4</v>
      </c>
      <c r="DA31" s="721"/>
      <c r="DB31" s="721"/>
      <c r="DC31" s="725"/>
      <c r="DD31" s="696">
        <v>92586</v>
      </c>
      <c r="DE31" s="723"/>
      <c r="DF31" s="723"/>
      <c r="DG31" s="723"/>
      <c r="DH31" s="723"/>
      <c r="DI31" s="723"/>
      <c r="DJ31" s="723"/>
      <c r="DK31" s="724"/>
      <c r="DL31" s="696">
        <v>92586</v>
      </c>
      <c r="DM31" s="723"/>
      <c r="DN31" s="723"/>
      <c r="DO31" s="723"/>
      <c r="DP31" s="723"/>
      <c r="DQ31" s="723"/>
      <c r="DR31" s="723"/>
      <c r="DS31" s="723"/>
      <c r="DT31" s="723"/>
      <c r="DU31" s="723"/>
      <c r="DV31" s="724"/>
      <c r="DW31" s="692">
        <v>1</v>
      </c>
      <c r="DX31" s="721"/>
      <c r="DY31" s="721"/>
      <c r="DZ31" s="721"/>
      <c r="EA31" s="721"/>
      <c r="EB31" s="721"/>
      <c r="EC31" s="722"/>
    </row>
    <row r="32" spans="2:133" ht="11.25" customHeight="1" x14ac:dyDescent="0.15">
      <c r="B32" s="737" t="s">
        <v>315</v>
      </c>
      <c r="C32" s="738"/>
      <c r="D32" s="738"/>
      <c r="E32" s="738"/>
      <c r="F32" s="738"/>
      <c r="G32" s="738"/>
      <c r="H32" s="738"/>
      <c r="I32" s="738"/>
      <c r="J32" s="738"/>
      <c r="K32" s="738"/>
      <c r="L32" s="738"/>
      <c r="M32" s="738"/>
      <c r="N32" s="738"/>
      <c r="O32" s="738"/>
      <c r="P32" s="738"/>
      <c r="Q32" s="739"/>
      <c r="R32" s="687" t="s">
        <v>240</v>
      </c>
      <c r="S32" s="688"/>
      <c r="T32" s="688"/>
      <c r="U32" s="688"/>
      <c r="V32" s="688"/>
      <c r="W32" s="688"/>
      <c r="X32" s="688"/>
      <c r="Y32" s="689"/>
      <c r="Z32" s="690" t="s">
        <v>234</v>
      </c>
      <c r="AA32" s="690"/>
      <c r="AB32" s="690"/>
      <c r="AC32" s="690"/>
      <c r="AD32" s="691" t="s">
        <v>234</v>
      </c>
      <c r="AE32" s="691"/>
      <c r="AF32" s="691"/>
      <c r="AG32" s="691"/>
      <c r="AH32" s="691"/>
      <c r="AI32" s="691"/>
      <c r="AJ32" s="691"/>
      <c r="AK32" s="691"/>
      <c r="AL32" s="692" t="s">
        <v>234</v>
      </c>
      <c r="AM32" s="693"/>
      <c r="AN32" s="693"/>
      <c r="AO32" s="694"/>
      <c r="AP32" s="746"/>
      <c r="AQ32" s="747"/>
      <c r="AR32" s="747"/>
      <c r="AS32" s="747"/>
      <c r="AT32" s="751"/>
      <c r="AU32" s="228" t="s">
        <v>316</v>
      </c>
      <c r="AV32" s="228"/>
      <c r="AW32" s="228"/>
      <c r="AX32" s="684" t="s">
        <v>317</v>
      </c>
      <c r="AY32" s="685"/>
      <c r="AZ32" s="685"/>
      <c r="BA32" s="685"/>
      <c r="BB32" s="685"/>
      <c r="BC32" s="685"/>
      <c r="BD32" s="685"/>
      <c r="BE32" s="685"/>
      <c r="BF32" s="686"/>
      <c r="BG32" s="756">
        <v>99.5</v>
      </c>
      <c r="BH32" s="723"/>
      <c r="BI32" s="723"/>
      <c r="BJ32" s="723"/>
      <c r="BK32" s="723"/>
      <c r="BL32" s="723"/>
      <c r="BM32" s="693">
        <v>97.8</v>
      </c>
      <c r="BN32" s="753"/>
      <c r="BO32" s="753"/>
      <c r="BP32" s="753"/>
      <c r="BQ32" s="754"/>
      <c r="BR32" s="756">
        <v>99.5</v>
      </c>
      <c r="BS32" s="723"/>
      <c r="BT32" s="723"/>
      <c r="BU32" s="723"/>
      <c r="BV32" s="723"/>
      <c r="BW32" s="723"/>
      <c r="BX32" s="693">
        <v>97.9</v>
      </c>
      <c r="BY32" s="753"/>
      <c r="BZ32" s="753"/>
      <c r="CA32" s="753"/>
      <c r="CB32" s="754"/>
      <c r="CD32" s="735"/>
      <c r="CE32" s="736"/>
      <c r="CF32" s="702" t="s">
        <v>318</v>
      </c>
      <c r="CG32" s="703"/>
      <c r="CH32" s="703"/>
      <c r="CI32" s="703"/>
      <c r="CJ32" s="703"/>
      <c r="CK32" s="703"/>
      <c r="CL32" s="703"/>
      <c r="CM32" s="703"/>
      <c r="CN32" s="703"/>
      <c r="CO32" s="703"/>
      <c r="CP32" s="703"/>
      <c r="CQ32" s="704"/>
      <c r="CR32" s="687" t="s">
        <v>234</v>
      </c>
      <c r="CS32" s="688"/>
      <c r="CT32" s="688"/>
      <c r="CU32" s="688"/>
      <c r="CV32" s="688"/>
      <c r="CW32" s="688"/>
      <c r="CX32" s="688"/>
      <c r="CY32" s="689"/>
      <c r="CZ32" s="692" t="s">
        <v>240</v>
      </c>
      <c r="DA32" s="721"/>
      <c r="DB32" s="721"/>
      <c r="DC32" s="725"/>
      <c r="DD32" s="696" t="s">
        <v>240</v>
      </c>
      <c r="DE32" s="688"/>
      <c r="DF32" s="688"/>
      <c r="DG32" s="688"/>
      <c r="DH32" s="688"/>
      <c r="DI32" s="688"/>
      <c r="DJ32" s="688"/>
      <c r="DK32" s="689"/>
      <c r="DL32" s="696" t="s">
        <v>234</v>
      </c>
      <c r="DM32" s="688"/>
      <c r="DN32" s="688"/>
      <c r="DO32" s="688"/>
      <c r="DP32" s="688"/>
      <c r="DQ32" s="688"/>
      <c r="DR32" s="688"/>
      <c r="DS32" s="688"/>
      <c r="DT32" s="688"/>
      <c r="DU32" s="688"/>
      <c r="DV32" s="689"/>
      <c r="DW32" s="692" t="s">
        <v>240</v>
      </c>
      <c r="DX32" s="721"/>
      <c r="DY32" s="721"/>
      <c r="DZ32" s="721"/>
      <c r="EA32" s="721"/>
      <c r="EB32" s="721"/>
      <c r="EC32" s="722"/>
    </row>
    <row r="33" spans="2:133" ht="11.25" customHeight="1" x14ac:dyDescent="0.15">
      <c r="B33" s="684" t="s">
        <v>319</v>
      </c>
      <c r="C33" s="685"/>
      <c r="D33" s="685"/>
      <c r="E33" s="685"/>
      <c r="F33" s="685"/>
      <c r="G33" s="685"/>
      <c r="H33" s="685"/>
      <c r="I33" s="685"/>
      <c r="J33" s="685"/>
      <c r="K33" s="685"/>
      <c r="L33" s="685"/>
      <c r="M33" s="685"/>
      <c r="N33" s="685"/>
      <c r="O33" s="685"/>
      <c r="P33" s="685"/>
      <c r="Q33" s="686"/>
      <c r="R33" s="687">
        <v>1879443</v>
      </c>
      <c r="S33" s="688"/>
      <c r="T33" s="688"/>
      <c r="U33" s="688"/>
      <c r="V33" s="688"/>
      <c r="W33" s="688"/>
      <c r="X33" s="688"/>
      <c r="Y33" s="689"/>
      <c r="Z33" s="690">
        <v>7.6</v>
      </c>
      <c r="AA33" s="690"/>
      <c r="AB33" s="690"/>
      <c r="AC33" s="690"/>
      <c r="AD33" s="691" t="s">
        <v>240</v>
      </c>
      <c r="AE33" s="691"/>
      <c r="AF33" s="691"/>
      <c r="AG33" s="691"/>
      <c r="AH33" s="691"/>
      <c r="AI33" s="691"/>
      <c r="AJ33" s="691"/>
      <c r="AK33" s="691"/>
      <c r="AL33" s="692" t="s">
        <v>234</v>
      </c>
      <c r="AM33" s="693"/>
      <c r="AN33" s="693"/>
      <c r="AO33" s="694"/>
      <c r="AP33" s="748"/>
      <c r="AQ33" s="749"/>
      <c r="AR33" s="749"/>
      <c r="AS33" s="749"/>
      <c r="AT33" s="752"/>
      <c r="AU33" s="230"/>
      <c r="AV33" s="230"/>
      <c r="AW33" s="230"/>
      <c r="AX33" s="728" t="s">
        <v>320</v>
      </c>
      <c r="AY33" s="729"/>
      <c r="AZ33" s="729"/>
      <c r="BA33" s="729"/>
      <c r="BB33" s="729"/>
      <c r="BC33" s="729"/>
      <c r="BD33" s="729"/>
      <c r="BE33" s="729"/>
      <c r="BF33" s="730"/>
      <c r="BG33" s="757">
        <v>99.9</v>
      </c>
      <c r="BH33" s="758"/>
      <c r="BI33" s="758"/>
      <c r="BJ33" s="758"/>
      <c r="BK33" s="758"/>
      <c r="BL33" s="758"/>
      <c r="BM33" s="759">
        <v>99.4</v>
      </c>
      <c r="BN33" s="758"/>
      <c r="BO33" s="758"/>
      <c r="BP33" s="758"/>
      <c r="BQ33" s="760"/>
      <c r="BR33" s="757">
        <v>99.8</v>
      </c>
      <c r="BS33" s="758"/>
      <c r="BT33" s="758"/>
      <c r="BU33" s="758"/>
      <c r="BV33" s="758"/>
      <c r="BW33" s="758"/>
      <c r="BX33" s="759">
        <v>98.8</v>
      </c>
      <c r="BY33" s="758"/>
      <c r="BZ33" s="758"/>
      <c r="CA33" s="758"/>
      <c r="CB33" s="760"/>
      <c r="CD33" s="702" t="s">
        <v>321</v>
      </c>
      <c r="CE33" s="703"/>
      <c r="CF33" s="703"/>
      <c r="CG33" s="703"/>
      <c r="CH33" s="703"/>
      <c r="CI33" s="703"/>
      <c r="CJ33" s="703"/>
      <c r="CK33" s="703"/>
      <c r="CL33" s="703"/>
      <c r="CM33" s="703"/>
      <c r="CN33" s="703"/>
      <c r="CO33" s="703"/>
      <c r="CP33" s="703"/>
      <c r="CQ33" s="704"/>
      <c r="CR33" s="687">
        <v>11049978</v>
      </c>
      <c r="CS33" s="723"/>
      <c r="CT33" s="723"/>
      <c r="CU33" s="723"/>
      <c r="CV33" s="723"/>
      <c r="CW33" s="723"/>
      <c r="CX33" s="723"/>
      <c r="CY33" s="724"/>
      <c r="CZ33" s="692">
        <v>46.2</v>
      </c>
      <c r="DA33" s="721"/>
      <c r="DB33" s="721"/>
      <c r="DC33" s="725"/>
      <c r="DD33" s="696">
        <v>5682281</v>
      </c>
      <c r="DE33" s="723"/>
      <c r="DF33" s="723"/>
      <c r="DG33" s="723"/>
      <c r="DH33" s="723"/>
      <c r="DI33" s="723"/>
      <c r="DJ33" s="723"/>
      <c r="DK33" s="724"/>
      <c r="DL33" s="696">
        <v>3271413</v>
      </c>
      <c r="DM33" s="723"/>
      <c r="DN33" s="723"/>
      <c r="DO33" s="723"/>
      <c r="DP33" s="723"/>
      <c r="DQ33" s="723"/>
      <c r="DR33" s="723"/>
      <c r="DS33" s="723"/>
      <c r="DT33" s="723"/>
      <c r="DU33" s="723"/>
      <c r="DV33" s="724"/>
      <c r="DW33" s="692">
        <v>34.700000000000003</v>
      </c>
      <c r="DX33" s="721"/>
      <c r="DY33" s="721"/>
      <c r="DZ33" s="721"/>
      <c r="EA33" s="721"/>
      <c r="EB33" s="721"/>
      <c r="EC33" s="722"/>
    </row>
    <row r="34" spans="2:133" ht="11.25" customHeight="1" x14ac:dyDescent="0.15">
      <c r="B34" s="684" t="s">
        <v>322</v>
      </c>
      <c r="C34" s="685"/>
      <c r="D34" s="685"/>
      <c r="E34" s="685"/>
      <c r="F34" s="685"/>
      <c r="G34" s="685"/>
      <c r="H34" s="685"/>
      <c r="I34" s="685"/>
      <c r="J34" s="685"/>
      <c r="K34" s="685"/>
      <c r="L34" s="685"/>
      <c r="M34" s="685"/>
      <c r="N34" s="685"/>
      <c r="O34" s="685"/>
      <c r="P34" s="685"/>
      <c r="Q34" s="686"/>
      <c r="R34" s="687">
        <v>57966</v>
      </c>
      <c r="S34" s="688"/>
      <c r="T34" s="688"/>
      <c r="U34" s="688"/>
      <c r="V34" s="688"/>
      <c r="W34" s="688"/>
      <c r="X34" s="688"/>
      <c r="Y34" s="689"/>
      <c r="Z34" s="690">
        <v>0.2</v>
      </c>
      <c r="AA34" s="690"/>
      <c r="AB34" s="690"/>
      <c r="AC34" s="690"/>
      <c r="AD34" s="691" t="s">
        <v>240</v>
      </c>
      <c r="AE34" s="691"/>
      <c r="AF34" s="691"/>
      <c r="AG34" s="691"/>
      <c r="AH34" s="691"/>
      <c r="AI34" s="691"/>
      <c r="AJ34" s="691"/>
      <c r="AK34" s="691"/>
      <c r="AL34" s="692" t="s">
        <v>234</v>
      </c>
      <c r="AM34" s="693"/>
      <c r="AN34" s="693"/>
      <c r="AO34" s="694"/>
      <c r="AP34" s="231"/>
      <c r="AQ34" s="232"/>
      <c r="AR34" s="228"/>
      <c r="AS34" s="229"/>
      <c r="AT34" s="229"/>
      <c r="AU34" s="229"/>
      <c r="AV34" s="229"/>
      <c r="AW34" s="229"/>
      <c r="AX34" s="229"/>
      <c r="AY34" s="229"/>
      <c r="AZ34" s="229"/>
      <c r="BA34" s="229"/>
      <c r="BB34" s="229"/>
      <c r="BC34" s="229"/>
      <c r="BD34" s="229"/>
      <c r="BE34" s="229"/>
      <c r="BF34" s="229"/>
      <c r="BG34" s="232"/>
      <c r="BH34" s="232"/>
      <c r="BI34" s="232"/>
      <c r="BJ34" s="232"/>
      <c r="BK34" s="232"/>
      <c r="BL34" s="232"/>
      <c r="BM34" s="232"/>
      <c r="BN34" s="232"/>
      <c r="BO34" s="232"/>
      <c r="BP34" s="232"/>
      <c r="BQ34" s="232"/>
      <c r="BR34" s="232"/>
      <c r="BS34" s="232"/>
      <c r="BT34" s="232"/>
      <c r="BU34" s="232"/>
      <c r="BV34" s="232"/>
      <c r="BW34" s="232"/>
      <c r="BX34" s="232"/>
      <c r="BY34" s="232"/>
      <c r="BZ34" s="232"/>
      <c r="CA34" s="232"/>
      <c r="CB34" s="232"/>
      <c r="CD34" s="702" t="s">
        <v>323</v>
      </c>
      <c r="CE34" s="703"/>
      <c r="CF34" s="703"/>
      <c r="CG34" s="703"/>
      <c r="CH34" s="703"/>
      <c r="CI34" s="703"/>
      <c r="CJ34" s="703"/>
      <c r="CK34" s="703"/>
      <c r="CL34" s="703"/>
      <c r="CM34" s="703"/>
      <c r="CN34" s="703"/>
      <c r="CO34" s="703"/>
      <c r="CP34" s="703"/>
      <c r="CQ34" s="704"/>
      <c r="CR34" s="687">
        <v>2615973</v>
      </c>
      <c r="CS34" s="688"/>
      <c r="CT34" s="688"/>
      <c r="CU34" s="688"/>
      <c r="CV34" s="688"/>
      <c r="CW34" s="688"/>
      <c r="CX34" s="688"/>
      <c r="CY34" s="689"/>
      <c r="CZ34" s="692">
        <v>10.9</v>
      </c>
      <c r="DA34" s="721"/>
      <c r="DB34" s="721"/>
      <c r="DC34" s="725"/>
      <c r="DD34" s="696">
        <v>1372886</v>
      </c>
      <c r="DE34" s="688"/>
      <c r="DF34" s="688"/>
      <c r="DG34" s="688"/>
      <c r="DH34" s="688"/>
      <c r="DI34" s="688"/>
      <c r="DJ34" s="688"/>
      <c r="DK34" s="689"/>
      <c r="DL34" s="696">
        <v>930892</v>
      </c>
      <c r="DM34" s="688"/>
      <c r="DN34" s="688"/>
      <c r="DO34" s="688"/>
      <c r="DP34" s="688"/>
      <c r="DQ34" s="688"/>
      <c r="DR34" s="688"/>
      <c r="DS34" s="688"/>
      <c r="DT34" s="688"/>
      <c r="DU34" s="688"/>
      <c r="DV34" s="689"/>
      <c r="DW34" s="692">
        <v>9.9</v>
      </c>
      <c r="DX34" s="721"/>
      <c r="DY34" s="721"/>
      <c r="DZ34" s="721"/>
      <c r="EA34" s="721"/>
      <c r="EB34" s="721"/>
      <c r="EC34" s="722"/>
    </row>
    <row r="35" spans="2:133" ht="11.25" customHeight="1" x14ac:dyDescent="0.15">
      <c r="B35" s="684" t="s">
        <v>324</v>
      </c>
      <c r="C35" s="685"/>
      <c r="D35" s="685"/>
      <c r="E35" s="685"/>
      <c r="F35" s="685"/>
      <c r="G35" s="685"/>
      <c r="H35" s="685"/>
      <c r="I35" s="685"/>
      <c r="J35" s="685"/>
      <c r="K35" s="685"/>
      <c r="L35" s="685"/>
      <c r="M35" s="685"/>
      <c r="N35" s="685"/>
      <c r="O35" s="685"/>
      <c r="P35" s="685"/>
      <c r="Q35" s="686"/>
      <c r="R35" s="687">
        <v>962211</v>
      </c>
      <c r="S35" s="688"/>
      <c r="T35" s="688"/>
      <c r="U35" s="688"/>
      <c r="V35" s="688"/>
      <c r="W35" s="688"/>
      <c r="X35" s="688"/>
      <c r="Y35" s="689"/>
      <c r="Z35" s="690">
        <v>3.9</v>
      </c>
      <c r="AA35" s="690"/>
      <c r="AB35" s="690"/>
      <c r="AC35" s="690"/>
      <c r="AD35" s="691" t="s">
        <v>240</v>
      </c>
      <c r="AE35" s="691"/>
      <c r="AF35" s="691"/>
      <c r="AG35" s="691"/>
      <c r="AH35" s="691"/>
      <c r="AI35" s="691"/>
      <c r="AJ35" s="691"/>
      <c r="AK35" s="691"/>
      <c r="AL35" s="692" t="s">
        <v>179</v>
      </c>
      <c r="AM35" s="693"/>
      <c r="AN35" s="693"/>
      <c r="AO35" s="694"/>
      <c r="AP35" s="233"/>
      <c r="AQ35" s="666" t="s">
        <v>325</v>
      </c>
      <c r="AR35" s="667"/>
      <c r="AS35" s="667"/>
      <c r="AT35" s="667"/>
      <c r="AU35" s="667"/>
      <c r="AV35" s="667"/>
      <c r="AW35" s="667"/>
      <c r="AX35" s="667"/>
      <c r="AY35" s="667"/>
      <c r="AZ35" s="667"/>
      <c r="BA35" s="667"/>
      <c r="BB35" s="667"/>
      <c r="BC35" s="667"/>
      <c r="BD35" s="667"/>
      <c r="BE35" s="667"/>
      <c r="BF35" s="668"/>
      <c r="BG35" s="666" t="s">
        <v>326</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702" t="s">
        <v>327</v>
      </c>
      <c r="CE35" s="703"/>
      <c r="CF35" s="703"/>
      <c r="CG35" s="703"/>
      <c r="CH35" s="703"/>
      <c r="CI35" s="703"/>
      <c r="CJ35" s="703"/>
      <c r="CK35" s="703"/>
      <c r="CL35" s="703"/>
      <c r="CM35" s="703"/>
      <c r="CN35" s="703"/>
      <c r="CO35" s="703"/>
      <c r="CP35" s="703"/>
      <c r="CQ35" s="704"/>
      <c r="CR35" s="687">
        <v>135758</v>
      </c>
      <c r="CS35" s="723"/>
      <c r="CT35" s="723"/>
      <c r="CU35" s="723"/>
      <c r="CV35" s="723"/>
      <c r="CW35" s="723"/>
      <c r="CX35" s="723"/>
      <c r="CY35" s="724"/>
      <c r="CZ35" s="692">
        <v>0.6</v>
      </c>
      <c r="DA35" s="721"/>
      <c r="DB35" s="721"/>
      <c r="DC35" s="725"/>
      <c r="DD35" s="696">
        <v>74511</v>
      </c>
      <c r="DE35" s="723"/>
      <c r="DF35" s="723"/>
      <c r="DG35" s="723"/>
      <c r="DH35" s="723"/>
      <c r="DI35" s="723"/>
      <c r="DJ35" s="723"/>
      <c r="DK35" s="724"/>
      <c r="DL35" s="696">
        <v>70200</v>
      </c>
      <c r="DM35" s="723"/>
      <c r="DN35" s="723"/>
      <c r="DO35" s="723"/>
      <c r="DP35" s="723"/>
      <c r="DQ35" s="723"/>
      <c r="DR35" s="723"/>
      <c r="DS35" s="723"/>
      <c r="DT35" s="723"/>
      <c r="DU35" s="723"/>
      <c r="DV35" s="724"/>
      <c r="DW35" s="692">
        <v>0.7</v>
      </c>
      <c r="DX35" s="721"/>
      <c r="DY35" s="721"/>
      <c r="DZ35" s="721"/>
      <c r="EA35" s="721"/>
      <c r="EB35" s="721"/>
      <c r="EC35" s="722"/>
    </row>
    <row r="36" spans="2:133" ht="11.25" customHeight="1" x14ac:dyDescent="0.15">
      <c r="B36" s="684" t="s">
        <v>328</v>
      </c>
      <c r="C36" s="685"/>
      <c r="D36" s="685"/>
      <c r="E36" s="685"/>
      <c r="F36" s="685"/>
      <c r="G36" s="685"/>
      <c r="H36" s="685"/>
      <c r="I36" s="685"/>
      <c r="J36" s="685"/>
      <c r="K36" s="685"/>
      <c r="L36" s="685"/>
      <c r="M36" s="685"/>
      <c r="N36" s="685"/>
      <c r="O36" s="685"/>
      <c r="P36" s="685"/>
      <c r="Q36" s="686"/>
      <c r="R36" s="687">
        <v>1078138</v>
      </c>
      <c r="S36" s="688"/>
      <c r="T36" s="688"/>
      <c r="U36" s="688"/>
      <c r="V36" s="688"/>
      <c r="W36" s="688"/>
      <c r="X36" s="688"/>
      <c r="Y36" s="689"/>
      <c r="Z36" s="690">
        <v>4.4000000000000004</v>
      </c>
      <c r="AA36" s="690"/>
      <c r="AB36" s="690"/>
      <c r="AC36" s="690"/>
      <c r="AD36" s="691" t="s">
        <v>234</v>
      </c>
      <c r="AE36" s="691"/>
      <c r="AF36" s="691"/>
      <c r="AG36" s="691"/>
      <c r="AH36" s="691"/>
      <c r="AI36" s="691"/>
      <c r="AJ36" s="691"/>
      <c r="AK36" s="691"/>
      <c r="AL36" s="692" t="s">
        <v>240</v>
      </c>
      <c r="AM36" s="693"/>
      <c r="AN36" s="693"/>
      <c r="AO36" s="694"/>
      <c r="AP36" s="233"/>
      <c r="AQ36" s="761" t="s">
        <v>329</v>
      </c>
      <c r="AR36" s="762"/>
      <c r="AS36" s="762"/>
      <c r="AT36" s="762"/>
      <c r="AU36" s="762"/>
      <c r="AV36" s="762"/>
      <c r="AW36" s="762"/>
      <c r="AX36" s="762"/>
      <c r="AY36" s="763"/>
      <c r="AZ36" s="676">
        <v>1831428</v>
      </c>
      <c r="BA36" s="677"/>
      <c r="BB36" s="677"/>
      <c r="BC36" s="677"/>
      <c r="BD36" s="677"/>
      <c r="BE36" s="677"/>
      <c r="BF36" s="764"/>
      <c r="BG36" s="698" t="s">
        <v>330</v>
      </c>
      <c r="BH36" s="699"/>
      <c r="BI36" s="699"/>
      <c r="BJ36" s="699"/>
      <c r="BK36" s="699"/>
      <c r="BL36" s="699"/>
      <c r="BM36" s="699"/>
      <c r="BN36" s="699"/>
      <c r="BO36" s="699"/>
      <c r="BP36" s="699"/>
      <c r="BQ36" s="699"/>
      <c r="BR36" s="699"/>
      <c r="BS36" s="699"/>
      <c r="BT36" s="699"/>
      <c r="BU36" s="700"/>
      <c r="BV36" s="676">
        <v>10599</v>
      </c>
      <c r="BW36" s="677"/>
      <c r="BX36" s="677"/>
      <c r="BY36" s="677"/>
      <c r="BZ36" s="677"/>
      <c r="CA36" s="677"/>
      <c r="CB36" s="764"/>
      <c r="CD36" s="702" t="s">
        <v>331</v>
      </c>
      <c r="CE36" s="703"/>
      <c r="CF36" s="703"/>
      <c r="CG36" s="703"/>
      <c r="CH36" s="703"/>
      <c r="CI36" s="703"/>
      <c r="CJ36" s="703"/>
      <c r="CK36" s="703"/>
      <c r="CL36" s="703"/>
      <c r="CM36" s="703"/>
      <c r="CN36" s="703"/>
      <c r="CO36" s="703"/>
      <c r="CP36" s="703"/>
      <c r="CQ36" s="704"/>
      <c r="CR36" s="687">
        <v>5369779</v>
      </c>
      <c r="CS36" s="688"/>
      <c r="CT36" s="688"/>
      <c r="CU36" s="688"/>
      <c r="CV36" s="688"/>
      <c r="CW36" s="688"/>
      <c r="CX36" s="688"/>
      <c r="CY36" s="689"/>
      <c r="CZ36" s="692">
        <v>22.4</v>
      </c>
      <c r="DA36" s="721"/>
      <c r="DB36" s="721"/>
      <c r="DC36" s="725"/>
      <c r="DD36" s="696">
        <v>2186538</v>
      </c>
      <c r="DE36" s="688"/>
      <c r="DF36" s="688"/>
      <c r="DG36" s="688"/>
      <c r="DH36" s="688"/>
      <c r="DI36" s="688"/>
      <c r="DJ36" s="688"/>
      <c r="DK36" s="689"/>
      <c r="DL36" s="696">
        <v>1306859</v>
      </c>
      <c r="DM36" s="688"/>
      <c r="DN36" s="688"/>
      <c r="DO36" s="688"/>
      <c r="DP36" s="688"/>
      <c r="DQ36" s="688"/>
      <c r="DR36" s="688"/>
      <c r="DS36" s="688"/>
      <c r="DT36" s="688"/>
      <c r="DU36" s="688"/>
      <c r="DV36" s="689"/>
      <c r="DW36" s="692">
        <v>13.9</v>
      </c>
      <c r="DX36" s="721"/>
      <c r="DY36" s="721"/>
      <c r="DZ36" s="721"/>
      <c r="EA36" s="721"/>
      <c r="EB36" s="721"/>
      <c r="EC36" s="722"/>
    </row>
    <row r="37" spans="2:133" ht="11.25" customHeight="1" x14ac:dyDescent="0.15">
      <c r="B37" s="684" t="s">
        <v>332</v>
      </c>
      <c r="C37" s="685"/>
      <c r="D37" s="685"/>
      <c r="E37" s="685"/>
      <c r="F37" s="685"/>
      <c r="G37" s="685"/>
      <c r="H37" s="685"/>
      <c r="I37" s="685"/>
      <c r="J37" s="685"/>
      <c r="K37" s="685"/>
      <c r="L37" s="685"/>
      <c r="M37" s="685"/>
      <c r="N37" s="685"/>
      <c r="O37" s="685"/>
      <c r="P37" s="685"/>
      <c r="Q37" s="686"/>
      <c r="R37" s="687">
        <v>1232102</v>
      </c>
      <c r="S37" s="688"/>
      <c r="T37" s="688"/>
      <c r="U37" s="688"/>
      <c r="V37" s="688"/>
      <c r="W37" s="688"/>
      <c r="X37" s="688"/>
      <c r="Y37" s="689"/>
      <c r="Z37" s="690">
        <v>5</v>
      </c>
      <c r="AA37" s="690"/>
      <c r="AB37" s="690"/>
      <c r="AC37" s="690"/>
      <c r="AD37" s="691" t="s">
        <v>234</v>
      </c>
      <c r="AE37" s="691"/>
      <c r="AF37" s="691"/>
      <c r="AG37" s="691"/>
      <c r="AH37" s="691"/>
      <c r="AI37" s="691"/>
      <c r="AJ37" s="691"/>
      <c r="AK37" s="691"/>
      <c r="AL37" s="692" t="s">
        <v>234</v>
      </c>
      <c r="AM37" s="693"/>
      <c r="AN37" s="693"/>
      <c r="AO37" s="694"/>
      <c r="AQ37" s="765" t="s">
        <v>333</v>
      </c>
      <c r="AR37" s="766"/>
      <c r="AS37" s="766"/>
      <c r="AT37" s="766"/>
      <c r="AU37" s="766"/>
      <c r="AV37" s="766"/>
      <c r="AW37" s="766"/>
      <c r="AX37" s="766"/>
      <c r="AY37" s="767"/>
      <c r="AZ37" s="687">
        <v>299545</v>
      </c>
      <c r="BA37" s="688"/>
      <c r="BB37" s="688"/>
      <c r="BC37" s="688"/>
      <c r="BD37" s="723"/>
      <c r="BE37" s="723"/>
      <c r="BF37" s="754"/>
      <c r="BG37" s="702" t="s">
        <v>334</v>
      </c>
      <c r="BH37" s="703"/>
      <c r="BI37" s="703"/>
      <c r="BJ37" s="703"/>
      <c r="BK37" s="703"/>
      <c r="BL37" s="703"/>
      <c r="BM37" s="703"/>
      <c r="BN37" s="703"/>
      <c r="BO37" s="703"/>
      <c r="BP37" s="703"/>
      <c r="BQ37" s="703"/>
      <c r="BR37" s="703"/>
      <c r="BS37" s="703"/>
      <c r="BT37" s="703"/>
      <c r="BU37" s="704"/>
      <c r="BV37" s="687">
        <v>-17632</v>
      </c>
      <c r="BW37" s="688"/>
      <c r="BX37" s="688"/>
      <c r="BY37" s="688"/>
      <c r="BZ37" s="688"/>
      <c r="CA37" s="688"/>
      <c r="CB37" s="697"/>
      <c r="CD37" s="702" t="s">
        <v>335</v>
      </c>
      <c r="CE37" s="703"/>
      <c r="CF37" s="703"/>
      <c r="CG37" s="703"/>
      <c r="CH37" s="703"/>
      <c r="CI37" s="703"/>
      <c r="CJ37" s="703"/>
      <c r="CK37" s="703"/>
      <c r="CL37" s="703"/>
      <c r="CM37" s="703"/>
      <c r="CN37" s="703"/>
      <c r="CO37" s="703"/>
      <c r="CP37" s="703"/>
      <c r="CQ37" s="704"/>
      <c r="CR37" s="687">
        <v>542831</v>
      </c>
      <c r="CS37" s="723"/>
      <c r="CT37" s="723"/>
      <c r="CU37" s="723"/>
      <c r="CV37" s="723"/>
      <c r="CW37" s="723"/>
      <c r="CX37" s="723"/>
      <c r="CY37" s="724"/>
      <c r="CZ37" s="692">
        <v>2.2999999999999998</v>
      </c>
      <c r="DA37" s="721"/>
      <c r="DB37" s="721"/>
      <c r="DC37" s="725"/>
      <c r="DD37" s="696">
        <v>542831</v>
      </c>
      <c r="DE37" s="723"/>
      <c r="DF37" s="723"/>
      <c r="DG37" s="723"/>
      <c r="DH37" s="723"/>
      <c r="DI37" s="723"/>
      <c r="DJ37" s="723"/>
      <c r="DK37" s="724"/>
      <c r="DL37" s="696">
        <v>524967</v>
      </c>
      <c r="DM37" s="723"/>
      <c r="DN37" s="723"/>
      <c r="DO37" s="723"/>
      <c r="DP37" s="723"/>
      <c r="DQ37" s="723"/>
      <c r="DR37" s="723"/>
      <c r="DS37" s="723"/>
      <c r="DT37" s="723"/>
      <c r="DU37" s="723"/>
      <c r="DV37" s="724"/>
      <c r="DW37" s="692">
        <v>5.6</v>
      </c>
      <c r="DX37" s="721"/>
      <c r="DY37" s="721"/>
      <c r="DZ37" s="721"/>
      <c r="EA37" s="721"/>
      <c r="EB37" s="721"/>
      <c r="EC37" s="722"/>
    </row>
    <row r="38" spans="2:133" ht="11.25" customHeight="1" x14ac:dyDescent="0.15">
      <c r="B38" s="684" t="s">
        <v>336</v>
      </c>
      <c r="C38" s="685"/>
      <c r="D38" s="685"/>
      <c r="E38" s="685"/>
      <c r="F38" s="685"/>
      <c r="G38" s="685"/>
      <c r="H38" s="685"/>
      <c r="I38" s="685"/>
      <c r="J38" s="685"/>
      <c r="K38" s="685"/>
      <c r="L38" s="685"/>
      <c r="M38" s="685"/>
      <c r="N38" s="685"/>
      <c r="O38" s="685"/>
      <c r="P38" s="685"/>
      <c r="Q38" s="686"/>
      <c r="R38" s="687">
        <v>534625</v>
      </c>
      <c r="S38" s="688"/>
      <c r="T38" s="688"/>
      <c r="U38" s="688"/>
      <c r="V38" s="688"/>
      <c r="W38" s="688"/>
      <c r="X38" s="688"/>
      <c r="Y38" s="689"/>
      <c r="Z38" s="690">
        <v>2.2000000000000002</v>
      </c>
      <c r="AA38" s="690"/>
      <c r="AB38" s="690"/>
      <c r="AC38" s="690"/>
      <c r="AD38" s="691">
        <v>5</v>
      </c>
      <c r="AE38" s="691"/>
      <c r="AF38" s="691"/>
      <c r="AG38" s="691"/>
      <c r="AH38" s="691"/>
      <c r="AI38" s="691"/>
      <c r="AJ38" s="691"/>
      <c r="AK38" s="691"/>
      <c r="AL38" s="692">
        <v>0</v>
      </c>
      <c r="AM38" s="693"/>
      <c r="AN38" s="693"/>
      <c r="AO38" s="694"/>
      <c r="AQ38" s="765" t="s">
        <v>337</v>
      </c>
      <c r="AR38" s="766"/>
      <c r="AS38" s="766"/>
      <c r="AT38" s="766"/>
      <c r="AU38" s="766"/>
      <c r="AV38" s="766"/>
      <c r="AW38" s="766"/>
      <c r="AX38" s="766"/>
      <c r="AY38" s="767"/>
      <c r="AZ38" s="687">
        <v>225366</v>
      </c>
      <c r="BA38" s="688"/>
      <c r="BB38" s="688"/>
      <c r="BC38" s="688"/>
      <c r="BD38" s="723"/>
      <c r="BE38" s="723"/>
      <c r="BF38" s="754"/>
      <c r="BG38" s="702" t="s">
        <v>338</v>
      </c>
      <c r="BH38" s="703"/>
      <c r="BI38" s="703"/>
      <c r="BJ38" s="703"/>
      <c r="BK38" s="703"/>
      <c r="BL38" s="703"/>
      <c r="BM38" s="703"/>
      <c r="BN38" s="703"/>
      <c r="BO38" s="703"/>
      <c r="BP38" s="703"/>
      <c r="BQ38" s="703"/>
      <c r="BR38" s="703"/>
      <c r="BS38" s="703"/>
      <c r="BT38" s="703"/>
      <c r="BU38" s="704"/>
      <c r="BV38" s="687">
        <v>3404</v>
      </c>
      <c r="BW38" s="688"/>
      <c r="BX38" s="688"/>
      <c r="BY38" s="688"/>
      <c r="BZ38" s="688"/>
      <c r="CA38" s="688"/>
      <c r="CB38" s="697"/>
      <c r="CD38" s="702" t="s">
        <v>339</v>
      </c>
      <c r="CE38" s="703"/>
      <c r="CF38" s="703"/>
      <c r="CG38" s="703"/>
      <c r="CH38" s="703"/>
      <c r="CI38" s="703"/>
      <c r="CJ38" s="703"/>
      <c r="CK38" s="703"/>
      <c r="CL38" s="703"/>
      <c r="CM38" s="703"/>
      <c r="CN38" s="703"/>
      <c r="CO38" s="703"/>
      <c r="CP38" s="703"/>
      <c r="CQ38" s="704"/>
      <c r="CR38" s="687">
        <v>1377218</v>
      </c>
      <c r="CS38" s="688"/>
      <c r="CT38" s="688"/>
      <c r="CU38" s="688"/>
      <c r="CV38" s="688"/>
      <c r="CW38" s="688"/>
      <c r="CX38" s="688"/>
      <c r="CY38" s="689"/>
      <c r="CZ38" s="692">
        <v>5.8</v>
      </c>
      <c r="DA38" s="721"/>
      <c r="DB38" s="721"/>
      <c r="DC38" s="725"/>
      <c r="DD38" s="696">
        <v>1128675</v>
      </c>
      <c r="DE38" s="688"/>
      <c r="DF38" s="688"/>
      <c r="DG38" s="688"/>
      <c r="DH38" s="688"/>
      <c r="DI38" s="688"/>
      <c r="DJ38" s="688"/>
      <c r="DK38" s="689"/>
      <c r="DL38" s="696">
        <v>963462</v>
      </c>
      <c r="DM38" s="688"/>
      <c r="DN38" s="688"/>
      <c r="DO38" s="688"/>
      <c r="DP38" s="688"/>
      <c r="DQ38" s="688"/>
      <c r="DR38" s="688"/>
      <c r="DS38" s="688"/>
      <c r="DT38" s="688"/>
      <c r="DU38" s="688"/>
      <c r="DV38" s="689"/>
      <c r="DW38" s="692">
        <v>10.199999999999999</v>
      </c>
      <c r="DX38" s="721"/>
      <c r="DY38" s="721"/>
      <c r="DZ38" s="721"/>
      <c r="EA38" s="721"/>
      <c r="EB38" s="721"/>
      <c r="EC38" s="722"/>
    </row>
    <row r="39" spans="2:133" ht="11.25" customHeight="1" x14ac:dyDescent="0.15">
      <c r="B39" s="684" t="s">
        <v>340</v>
      </c>
      <c r="C39" s="685"/>
      <c r="D39" s="685"/>
      <c r="E39" s="685"/>
      <c r="F39" s="685"/>
      <c r="G39" s="685"/>
      <c r="H39" s="685"/>
      <c r="I39" s="685"/>
      <c r="J39" s="685"/>
      <c r="K39" s="685"/>
      <c r="L39" s="685"/>
      <c r="M39" s="685"/>
      <c r="N39" s="685"/>
      <c r="O39" s="685"/>
      <c r="P39" s="685"/>
      <c r="Q39" s="686"/>
      <c r="R39" s="687">
        <v>2312970</v>
      </c>
      <c r="S39" s="688"/>
      <c r="T39" s="688"/>
      <c r="U39" s="688"/>
      <c r="V39" s="688"/>
      <c r="W39" s="688"/>
      <c r="X39" s="688"/>
      <c r="Y39" s="689"/>
      <c r="Z39" s="690">
        <v>9.4</v>
      </c>
      <c r="AA39" s="690"/>
      <c r="AB39" s="690"/>
      <c r="AC39" s="690"/>
      <c r="AD39" s="691" t="s">
        <v>234</v>
      </c>
      <c r="AE39" s="691"/>
      <c r="AF39" s="691"/>
      <c r="AG39" s="691"/>
      <c r="AH39" s="691"/>
      <c r="AI39" s="691"/>
      <c r="AJ39" s="691"/>
      <c r="AK39" s="691"/>
      <c r="AL39" s="692" t="s">
        <v>240</v>
      </c>
      <c r="AM39" s="693"/>
      <c r="AN39" s="693"/>
      <c r="AO39" s="694"/>
      <c r="AQ39" s="765" t="s">
        <v>341</v>
      </c>
      <c r="AR39" s="766"/>
      <c r="AS39" s="766"/>
      <c r="AT39" s="766"/>
      <c r="AU39" s="766"/>
      <c r="AV39" s="766"/>
      <c r="AW39" s="766"/>
      <c r="AX39" s="766"/>
      <c r="AY39" s="767"/>
      <c r="AZ39" s="687">
        <v>46065</v>
      </c>
      <c r="BA39" s="688"/>
      <c r="BB39" s="688"/>
      <c r="BC39" s="688"/>
      <c r="BD39" s="723"/>
      <c r="BE39" s="723"/>
      <c r="BF39" s="754"/>
      <c r="BG39" s="702" t="s">
        <v>342</v>
      </c>
      <c r="BH39" s="703"/>
      <c r="BI39" s="703"/>
      <c r="BJ39" s="703"/>
      <c r="BK39" s="703"/>
      <c r="BL39" s="703"/>
      <c r="BM39" s="703"/>
      <c r="BN39" s="703"/>
      <c r="BO39" s="703"/>
      <c r="BP39" s="703"/>
      <c r="BQ39" s="703"/>
      <c r="BR39" s="703"/>
      <c r="BS39" s="703"/>
      <c r="BT39" s="703"/>
      <c r="BU39" s="704"/>
      <c r="BV39" s="687">
        <v>5444</v>
      </c>
      <c r="BW39" s="688"/>
      <c r="BX39" s="688"/>
      <c r="BY39" s="688"/>
      <c r="BZ39" s="688"/>
      <c r="CA39" s="688"/>
      <c r="CB39" s="697"/>
      <c r="CD39" s="702" t="s">
        <v>343</v>
      </c>
      <c r="CE39" s="703"/>
      <c r="CF39" s="703"/>
      <c r="CG39" s="703"/>
      <c r="CH39" s="703"/>
      <c r="CI39" s="703"/>
      <c r="CJ39" s="703"/>
      <c r="CK39" s="703"/>
      <c r="CL39" s="703"/>
      <c r="CM39" s="703"/>
      <c r="CN39" s="703"/>
      <c r="CO39" s="703"/>
      <c r="CP39" s="703"/>
      <c r="CQ39" s="704"/>
      <c r="CR39" s="687">
        <v>1504537</v>
      </c>
      <c r="CS39" s="723"/>
      <c r="CT39" s="723"/>
      <c r="CU39" s="723"/>
      <c r="CV39" s="723"/>
      <c r="CW39" s="723"/>
      <c r="CX39" s="723"/>
      <c r="CY39" s="724"/>
      <c r="CZ39" s="692">
        <v>6.3</v>
      </c>
      <c r="DA39" s="721"/>
      <c r="DB39" s="721"/>
      <c r="DC39" s="725"/>
      <c r="DD39" s="696">
        <v>895888</v>
      </c>
      <c r="DE39" s="723"/>
      <c r="DF39" s="723"/>
      <c r="DG39" s="723"/>
      <c r="DH39" s="723"/>
      <c r="DI39" s="723"/>
      <c r="DJ39" s="723"/>
      <c r="DK39" s="724"/>
      <c r="DL39" s="696" t="s">
        <v>179</v>
      </c>
      <c r="DM39" s="723"/>
      <c r="DN39" s="723"/>
      <c r="DO39" s="723"/>
      <c r="DP39" s="723"/>
      <c r="DQ39" s="723"/>
      <c r="DR39" s="723"/>
      <c r="DS39" s="723"/>
      <c r="DT39" s="723"/>
      <c r="DU39" s="723"/>
      <c r="DV39" s="724"/>
      <c r="DW39" s="692" t="s">
        <v>234</v>
      </c>
      <c r="DX39" s="721"/>
      <c r="DY39" s="721"/>
      <c r="DZ39" s="721"/>
      <c r="EA39" s="721"/>
      <c r="EB39" s="721"/>
      <c r="EC39" s="722"/>
    </row>
    <row r="40" spans="2:133" ht="11.25" customHeight="1" x14ac:dyDescent="0.15">
      <c r="B40" s="684" t="s">
        <v>344</v>
      </c>
      <c r="C40" s="685"/>
      <c r="D40" s="685"/>
      <c r="E40" s="685"/>
      <c r="F40" s="685"/>
      <c r="G40" s="685"/>
      <c r="H40" s="685"/>
      <c r="I40" s="685"/>
      <c r="J40" s="685"/>
      <c r="K40" s="685"/>
      <c r="L40" s="685"/>
      <c r="M40" s="685"/>
      <c r="N40" s="685"/>
      <c r="O40" s="685"/>
      <c r="P40" s="685"/>
      <c r="Q40" s="686"/>
      <c r="R40" s="687" t="s">
        <v>240</v>
      </c>
      <c r="S40" s="688"/>
      <c r="T40" s="688"/>
      <c r="U40" s="688"/>
      <c r="V40" s="688"/>
      <c r="W40" s="688"/>
      <c r="X40" s="688"/>
      <c r="Y40" s="689"/>
      <c r="Z40" s="690" t="s">
        <v>240</v>
      </c>
      <c r="AA40" s="690"/>
      <c r="AB40" s="690"/>
      <c r="AC40" s="690"/>
      <c r="AD40" s="691" t="s">
        <v>234</v>
      </c>
      <c r="AE40" s="691"/>
      <c r="AF40" s="691"/>
      <c r="AG40" s="691"/>
      <c r="AH40" s="691"/>
      <c r="AI40" s="691"/>
      <c r="AJ40" s="691"/>
      <c r="AK40" s="691"/>
      <c r="AL40" s="692" t="s">
        <v>179</v>
      </c>
      <c r="AM40" s="693"/>
      <c r="AN40" s="693"/>
      <c r="AO40" s="694"/>
      <c r="AQ40" s="765" t="s">
        <v>345</v>
      </c>
      <c r="AR40" s="766"/>
      <c r="AS40" s="766"/>
      <c r="AT40" s="766"/>
      <c r="AU40" s="766"/>
      <c r="AV40" s="766"/>
      <c r="AW40" s="766"/>
      <c r="AX40" s="766"/>
      <c r="AY40" s="767"/>
      <c r="AZ40" s="687" t="s">
        <v>240</v>
      </c>
      <c r="BA40" s="688"/>
      <c r="BB40" s="688"/>
      <c r="BC40" s="688"/>
      <c r="BD40" s="723"/>
      <c r="BE40" s="723"/>
      <c r="BF40" s="754"/>
      <c r="BG40" s="774" t="s">
        <v>346</v>
      </c>
      <c r="BH40" s="775"/>
      <c r="BI40" s="775"/>
      <c r="BJ40" s="775"/>
      <c r="BK40" s="775"/>
      <c r="BL40" s="234"/>
      <c r="BM40" s="703" t="s">
        <v>347</v>
      </c>
      <c r="BN40" s="703"/>
      <c r="BO40" s="703"/>
      <c r="BP40" s="703"/>
      <c r="BQ40" s="703"/>
      <c r="BR40" s="703"/>
      <c r="BS40" s="703"/>
      <c r="BT40" s="703"/>
      <c r="BU40" s="704"/>
      <c r="BV40" s="687">
        <v>86</v>
      </c>
      <c r="BW40" s="688"/>
      <c r="BX40" s="688"/>
      <c r="BY40" s="688"/>
      <c r="BZ40" s="688"/>
      <c r="CA40" s="688"/>
      <c r="CB40" s="697"/>
      <c r="CD40" s="702" t="s">
        <v>348</v>
      </c>
      <c r="CE40" s="703"/>
      <c r="CF40" s="703"/>
      <c r="CG40" s="703"/>
      <c r="CH40" s="703"/>
      <c r="CI40" s="703"/>
      <c r="CJ40" s="703"/>
      <c r="CK40" s="703"/>
      <c r="CL40" s="703"/>
      <c r="CM40" s="703"/>
      <c r="CN40" s="703"/>
      <c r="CO40" s="703"/>
      <c r="CP40" s="703"/>
      <c r="CQ40" s="704"/>
      <c r="CR40" s="687">
        <v>46713</v>
      </c>
      <c r="CS40" s="688"/>
      <c r="CT40" s="688"/>
      <c r="CU40" s="688"/>
      <c r="CV40" s="688"/>
      <c r="CW40" s="688"/>
      <c r="CX40" s="688"/>
      <c r="CY40" s="689"/>
      <c r="CZ40" s="692">
        <v>0.2</v>
      </c>
      <c r="DA40" s="721"/>
      <c r="DB40" s="721"/>
      <c r="DC40" s="725"/>
      <c r="DD40" s="696">
        <v>23783</v>
      </c>
      <c r="DE40" s="688"/>
      <c r="DF40" s="688"/>
      <c r="DG40" s="688"/>
      <c r="DH40" s="688"/>
      <c r="DI40" s="688"/>
      <c r="DJ40" s="688"/>
      <c r="DK40" s="689"/>
      <c r="DL40" s="696" t="s">
        <v>179</v>
      </c>
      <c r="DM40" s="688"/>
      <c r="DN40" s="688"/>
      <c r="DO40" s="688"/>
      <c r="DP40" s="688"/>
      <c r="DQ40" s="688"/>
      <c r="DR40" s="688"/>
      <c r="DS40" s="688"/>
      <c r="DT40" s="688"/>
      <c r="DU40" s="688"/>
      <c r="DV40" s="689"/>
      <c r="DW40" s="692" t="s">
        <v>240</v>
      </c>
      <c r="DX40" s="721"/>
      <c r="DY40" s="721"/>
      <c r="DZ40" s="721"/>
      <c r="EA40" s="721"/>
      <c r="EB40" s="721"/>
      <c r="EC40" s="722"/>
    </row>
    <row r="41" spans="2:133" ht="11.25" customHeight="1" x14ac:dyDescent="0.15">
      <c r="B41" s="684" t="s">
        <v>349</v>
      </c>
      <c r="C41" s="685"/>
      <c r="D41" s="685"/>
      <c r="E41" s="685"/>
      <c r="F41" s="685"/>
      <c r="G41" s="685"/>
      <c r="H41" s="685"/>
      <c r="I41" s="685"/>
      <c r="J41" s="685"/>
      <c r="K41" s="685"/>
      <c r="L41" s="685"/>
      <c r="M41" s="685"/>
      <c r="N41" s="685"/>
      <c r="O41" s="685"/>
      <c r="P41" s="685"/>
      <c r="Q41" s="686"/>
      <c r="R41" s="687" t="s">
        <v>240</v>
      </c>
      <c r="S41" s="688"/>
      <c r="T41" s="688"/>
      <c r="U41" s="688"/>
      <c r="V41" s="688"/>
      <c r="W41" s="688"/>
      <c r="X41" s="688"/>
      <c r="Y41" s="689"/>
      <c r="Z41" s="690" t="s">
        <v>240</v>
      </c>
      <c r="AA41" s="690"/>
      <c r="AB41" s="690"/>
      <c r="AC41" s="690"/>
      <c r="AD41" s="691" t="s">
        <v>234</v>
      </c>
      <c r="AE41" s="691"/>
      <c r="AF41" s="691"/>
      <c r="AG41" s="691"/>
      <c r="AH41" s="691"/>
      <c r="AI41" s="691"/>
      <c r="AJ41" s="691"/>
      <c r="AK41" s="691"/>
      <c r="AL41" s="692" t="s">
        <v>240</v>
      </c>
      <c r="AM41" s="693"/>
      <c r="AN41" s="693"/>
      <c r="AO41" s="694"/>
      <c r="AQ41" s="765" t="s">
        <v>350</v>
      </c>
      <c r="AR41" s="766"/>
      <c r="AS41" s="766"/>
      <c r="AT41" s="766"/>
      <c r="AU41" s="766"/>
      <c r="AV41" s="766"/>
      <c r="AW41" s="766"/>
      <c r="AX41" s="766"/>
      <c r="AY41" s="767"/>
      <c r="AZ41" s="687">
        <v>392249</v>
      </c>
      <c r="BA41" s="688"/>
      <c r="BB41" s="688"/>
      <c r="BC41" s="688"/>
      <c r="BD41" s="723"/>
      <c r="BE41" s="723"/>
      <c r="BF41" s="754"/>
      <c r="BG41" s="774"/>
      <c r="BH41" s="775"/>
      <c r="BI41" s="775"/>
      <c r="BJ41" s="775"/>
      <c r="BK41" s="775"/>
      <c r="BL41" s="234"/>
      <c r="BM41" s="703" t="s">
        <v>351</v>
      </c>
      <c r="BN41" s="703"/>
      <c r="BO41" s="703"/>
      <c r="BP41" s="703"/>
      <c r="BQ41" s="703"/>
      <c r="BR41" s="703"/>
      <c r="BS41" s="703"/>
      <c r="BT41" s="703"/>
      <c r="BU41" s="704"/>
      <c r="BV41" s="687" t="s">
        <v>234</v>
      </c>
      <c r="BW41" s="688"/>
      <c r="BX41" s="688"/>
      <c r="BY41" s="688"/>
      <c r="BZ41" s="688"/>
      <c r="CA41" s="688"/>
      <c r="CB41" s="697"/>
      <c r="CD41" s="702" t="s">
        <v>352</v>
      </c>
      <c r="CE41" s="703"/>
      <c r="CF41" s="703"/>
      <c r="CG41" s="703"/>
      <c r="CH41" s="703"/>
      <c r="CI41" s="703"/>
      <c r="CJ41" s="703"/>
      <c r="CK41" s="703"/>
      <c r="CL41" s="703"/>
      <c r="CM41" s="703"/>
      <c r="CN41" s="703"/>
      <c r="CO41" s="703"/>
      <c r="CP41" s="703"/>
      <c r="CQ41" s="704"/>
      <c r="CR41" s="687" t="s">
        <v>179</v>
      </c>
      <c r="CS41" s="723"/>
      <c r="CT41" s="723"/>
      <c r="CU41" s="723"/>
      <c r="CV41" s="723"/>
      <c r="CW41" s="723"/>
      <c r="CX41" s="723"/>
      <c r="CY41" s="724"/>
      <c r="CZ41" s="692" t="s">
        <v>234</v>
      </c>
      <c r="DA41" s="721"/>
      <c r="DB41" s="721"/>
      <c r="DC41" s="725"/>
      <c r="DD41" s="696" t="s">
        <v>240</v>
      </c>
      <c r="DE41" s="723"/>
      <c r="DF41" s="723"/>
      <c r="DG41" s="723"/>
      <c r="DH41" s="723"/>
      <c r="DI41" s="723"/>
      <c r="DJ41" s="723"/>
      <c r="DK41" s="724"/>
      <c r="DL41" s="768"/>
      <c r="DM41" s="769"/>
      <c r="DN41" s="769"/>
      <c r="DO41" s="769"/>
      <c r="DP41" s="769"/>
      <c r="DQ41" s="769"/>
      <c r="DR41" s="769"/>
      <c r="DS41" s="769"/>
      <c r="DT41" s="769"/>
      <c r="DU41" s="769"/>
      <c r="DV41" s="770"/>
      <c r="DW41" s="771"/>
      <c r="DX41" s="772"/>
      <c r="DY41" s="772"/>
      <c r="DZ41" s="772"/>
      <c r="EA41" s="772"/>
      <c r="EB41" s="772"/>
      <c r="EC41" s="773"/>
    </row>
    <row r="42" spans="2:133" ht="11.25" customHeight="1" x14ac:dyDescent="0.15">
      <c r="B42" s="684" t="s">
        <v>353</v>
      </c>
      <c r="C42" s="685"/>
      <c r="D42" s="685"/>
      <c r="E42" s="685"/>
      <c r="F42" s="685"/>
      <c r="G42" s="685"/>
      <c r="H42" s="685"/>
      <c r="I42" s="685"/>
      <c r="J42" s="685"/>
      <c r="K42" s="685"/>
      <c r="L42" s="685"/>
      <c r="M42" s="685"/>
      <c r="N42" s="685"/>
      <c r="O42" s="685"/>
      <c r="P42" s="685"/>
      <c r="Q42" s="686"/>
      <c r="R42" s="687">
        <v>184000</v>
      </c>
      <c r="S42" s="688"/>
      <c r="T42" s="688"/>
      <c r="U42" s="688"/>
      <c r="V42" s="688"/>
      <c r="W42" s="688"/>
      <c r="X42" s="688"/>
      <c r="Y42" s="689"/>
      <c r="Z42" s="690">
        <v>0.7</v>
      </c>
      <c r="AA42" s="690"/>
      <c r="AB42" s="690"/>
      <c r="AC42" s="690"/>
      <c r="AD42" s="691" t="s">
        <v>234</v>
      </c>
      <c r="AE42" s="691"/>
      <c r="AF42" s="691"/>
      <c r="AG42" s="691"/>
      <c r="AH42" s="691"/>
      <c r="AI42" s="691"/>
      <c r="AJ42" s="691"/>
      <c r="AK42" s="691"/>
      <c r="AL42" s="692" t="s">
        <v>240</v>
      </c>
      <c r="AM42" s="693"/>
      <c r="AN42" s="693"/>
      <c r="AO42" s="694"/>
      <c r="AQ42" s="786" t="s">
        <v>354</v>
      </c>
      <c r="AR42" s="787"/>
      <c r="AS42" s="787"/>
      <c r="AT42" s="787"/>
      <c r="AU42" s="787"/>
      <c r="AV42" s="787"/>
      <c r="AW42" s="787"/>
      <c r="AX42" s="787"/>
      <c r="AY42" s="788"/>
      <c r="AZ42" s="778">
        <v>868203</v>
      </c>
      <c r="BA42" s="779"/>
      <c r="BB42" s="779"/>
      <c r="BC42" s="779"/>
      <c r="BD42" s="758"/>
      <c r="BE42" s="758"/>
      <c r="BF42" s="760"/>
      <c r="BG42" s="776"/>
      <c r="BH42" s="777"/>
      <c r="BI42" s="777"/>
      <c r="BJ42" s="777"/>
      <c r="BK42" s="777"/>
      <c r="BL42" s="235"/>
      <c r="BM42" s="713" t="s">
        <v>355</v>
      </c>
      <c r="BN42" s="713"/>
      <c r="BO42" s="713"/>
      <c r="BP42" s="713"/>
      <c r="BQ42" s="713"/>
      <c r="BR42" s="713"/>
      <c r="BS42" s="713"/>
      <c r="BT42" s="713"/>
      <c r="BU42" s="714"/>
      <c r="BV42" s="778">
        <v>382</v>
      </c>
      <c r="BW42" s="779"/>
      <c r="BX42" s="779"/>
      <c r="BY42" s="779"/>
      <c r="BZ42" s="779"/>
      <c r="CA42" s="779"/>
      <c r="CB42" s="785"/>
      <c r="CD42" s="684" t="s">
        <v>356</v>
      </c>
      <c r="CE42" s="685"/>
      <c r="CF42" s="685"/>
      <c r="CG42" s="685"/>
      <c r="CH42" s="685"/>
      <c r="CI42" s="685"/>
      <c r="CJ42" s="685"/>
      <c r="CK42" s="685"/>
      <c r="CL42" s="685"/>
      <c r="CM42" s="685"/>
      <c r="CN42" s="685"/>
      <c r="CO42" s="685"/>
      <c r="CP42" s="685"/>
      <c r="CQ42" s="686"/>
      <c r="CR42" s="687">
        <v>4849847</v>
      </c>
      <c r="CS42" s="688"/>
      <c r="CT42" s="688"/>
      <c r="CU42" s="688"/>
      <c r="CV42" s="688"/>
      <c r="CW42" s="688"/>
      <c r="CX42" s="688"/>
      <c r="CY42" s="689"/>
      <c r="CZ42" s="692">
        <v>20.3</v>
      </c>
      <c r="DA42" s="693"/>
      <c r="DB42" s="693"/>
      <c r="DC42" s="705"/>
      <c r="DD42" s="696">
        <v>707024</v>
      </c>
      <c r="DE42" s="688"/>
      <c r="DF42" s="688"/>
      <c r="DG42" s="688"/>
      <c r="DH42" s="688"/>
      <c r="DI42" s="688"/>
      <c r="DJ42" s="688"/>
      <c r="DK42" s="689"/>
      <c r="DL42" s="768"/>
      <c r="DM42" s="769"/>
      <c r="DN42" s="769"/>
      <c r="DO42" s="769"/>
      <c r="DP42" s="769"/>
      <c r="DQ42" s="769"/>
      <c r="DR42" s="769"/>
      <c r="DS42" s="769"/>
      <c r="DT42" s="769"/>
      <c r="DU42" s="769"/>
      <c r="DV42" s="770"/>
      <c r="DW42" s="771"/>
      <c r="DX42" s="772"/>
      <c r="DY42" s="772"/>
      <c r="DZ42" s="772"/>
      <c r="EA42" s="772"/>
      <c r="EB42" s="772"/>
      <c r="EC42" s="773"/>
    </row>
    <row r="43" spans="2:133" ht="11.25" customHeight="1" x14ac:dyDescent="0.15">
      <c r="B43" s="728" t="s">
        <v>357</v>
      </c>
      <c r="C43" s="729"/>
      <c r="D43" s="729"/>
      <c r="E43" s="729"/>
      <c r="F43" s="729"/>
      <c r="G43" s="729"/>
      <c r="H43" s="729"/>
      <c r="I43" s="729"/>
      <c r="J43" s="729"/>
      <c r="K43" s="729"/>
      <c r="L43" s="729"/>
      <c r="M43" s="729"/>
      <c r="N43" s="729"/>
      <c r="O43" s="729"/>
      <c r="P43" s="729"/>
      <c r="Q43" s="730"/>
      <c r="R43" s="778">
        <v>24700861</v>
      </c>
      <c r="S43" s="779"/>
      <c r="T43" s="779"/>
      <c r="U43" s="779"/>
      <c r="V43" s="779"/>
      <c r="W43" s="779"/>
      <c r="X43" s="779"/>
      <c r="Y43" s="780"/>
      <c r="Z43" s="781">
        <v>100</v>
      </c>
      <c r="AA43" s="781"/>
      <c r="AB43" s="781"/>
      <c r="AC43" s="781"/>
      <c r="AD43" s="782">
        <v>9233557</v>
      </c>
      <c r="AE43" s="782"/>
      <c r="AF43" s="782"/>
      <c r="AG43" s="782"/>
      <c r="AH43" s="782"/>
      <c r="AI43" s="782"/>
      <c r="AJ43" s="782"/>
      <c r="AK43" s="782"/>
      <c r="AL43" s="783">
        <v>100</v>
      </c>
      <c r="AM43" s="759"/>
      <c r="AN43" s="759"/>
      <c r="AO43" s="784"/>
      <c r="BV43" s="236"/>
      <c r="BW43" s="236"/>
      <c r="BX43" s="236"/>
      <c r="BY43" s="236"/>
      <c r="BZ43" s="236"/>
      <c r="CA43" s="236"/>
      <c r="CB43" s="236"/>
      <c r="CD43" s="684" t="s">
        <v>358</v>
      </c>
      <c r="CE43" s="685"/>
      <c r="CF43" s="685"/>
      <c r="CG43" s="685"/>
      <c r="CH43" s="685"/>
      <c r="CI43" s="685"/>
      <c r="CJ43" s="685"/>
      <c r="CK43" s="685"/>
      <c r="CL43" s="685"/>
      <c r="CM43" s="685"/>
      <c r="CN43" s="685"/>
      <c r="CO43" s="685"/>
      <c r="CP43" s="685"/>
      <c r="CQ43" s="686"/>
      <c r="CR43" s="687">
        <v>179568</v>
      </c>
      <c r="CS43" s="723"/>
      <c r="CT43" s="723"/>
      <c r="CU43" s="723"/>
      <c r="CV43" s="723"/>
      <c r="CW43" s="723"/>
      <c r="CX43" s="723"/>
      <c r="CY43" s="724"/>
      <c r="CZ43" s="692">
        <v>0.8</v>
      </c>
      <c r="DA43" s="721"/>
      <c r="DB43" s="721"/>
      <c r="DC43" s="725"/>
      <c r="DD43" s="696">
        <v>175978</v>
      </c>
      <c r="DE43" s="723"/>
      <c r="DF43" s="723"/>
      <c r="DG43" s="723"/>
      <c r="DH43" s="723"/>
      <c r="DI43" s="723"/>
      <c r="DJ43" s="723"/>
      <c r="DK43" s="724"/>
      <c r="DL43" s="768"/>
      <c r="DM43" s="769"/>
      <c r="DN43" s="769"/>
      <c r="DO43" s="769"/>
      <c r="DP43" s="769"/>
      <c r="DQ43" s="769"/>
      <c r="DR43" s="769"/>
      <c r="DS43" s="769"/>
      <c r="DT43" s="769"/>
      <c r="DU43" s="769"/>
      <c r="DV43" s="770"/>
      <c r="DW43" s="771"/>
      <c r="DX43" s="772"/>
      <c r="DY43" s="772"/>
      <c r="DZ43" s="772"/>
      <c r="EA43" s="772"/>
      <c r="EB43" s="772"/>
      <c r="EC43" s="773"/>
    </row>
    <row r="44" spans="2:133" ht="11.25" customHeight="1" x14ac:dyDescent="0.15">
      <c r="B44" s="237"/>
      <c r="C44" s="237"/>
      <c r="D44" s="237"/>
      <c r="E44" s="237"/>
      <c r="F44" s="237"/>
      <c r="G44" s="237"/>
      <c r="H44" s="237"/>
      <c r="I44" s="237"/>
      <c r="J44" s="237"/>
      <c r="K44" s="237"/>
      <c r="L44" s="237"/>
      <c r="M44" s="237"/>
      <c r="N44" s="237"/>
      <c r="O44" s="237"/>
      <c r="P44" s="237"/>
      <c r="Q44" s="237"/>
      <c r="R44" s="237"/>
      <c r="S44" s="237"/>
      <c r="T44" s="237"/>
      <c r="U44" s="237"/>
      <c r="V44" s="237"/>
      <c r="W44" s="237"/>
      <c r="X44" s="237"/>
      <c r="Y44" s="237"/>
      <c r="Z44" s="237"/>
      <c r="AA44" s="237"/>
      <c r="AB44" s="237"/>
      <c r="AC44" s="237"/>
      <c r="AD44" s="237"/>
      <c r="AE44" s="237"/>
      <c r="AF44" s="237"/>
      <c r="AG44" s="237"/>
      <c r="AH44" s="237"/>
      <c r="AI44" s="237"/>
      <c r="AJ44" s="237"/>
      <c r="AK44" s="237"/>
      <c r="AL44" s="237"/>
      <c r="AM44" s="237"/>
      <c r="AN44" s="237"/>
      <c r="AO44" s="237"/>
      <c r="CD44" s="799" t="s">
        <v>305</v>
      </c>
      <c r="CE44" s="800"/>
      <c r="CF44" s="684" t="s">
        <v>359</v>
      </c>
      <c r="CG44" s="685"/>
      <c r="CH44" s="685"/>
      <c r="CI44" s="685"/>
      <c r="CJ44" s="685"/>
      <c r="CK44" s="685"/>
      <c r="CL44" s="685"/>
      <c r="CM44" s="685"/>
      <c r="CN44" s="685"/>
      <c r="CO44" s="685"/>
      <c r="CP44" s="685"/>
      <c r="CQ44" s="686"/>
      <c r="CR44" s="687">
        <v>4372623</v>
      </c>
      <c r="CS44" s="688"/>
      <c r="CT44" s="688"/>
      <c r="CU44" s="688"/>
      <c r="CV44" s="688"/>
      <c r="CW44" s="688"/>
      <c r="CX44" s="688"/>
      <c r="CY44" s="689"/>
      <c r="CZ44" s="692">
        <v>18.3</v>
      </c>
      <c r="DA44" s="693"/>
      <c r="DB44" s="693"/>
      <c r="DC44" s="705"/>
      <c r="DD44" s="696">
        <v>645811</v>
      </c>
      <c r="DE44" s="688"/>
      <c r="DF44" s="688"/>
      <c r="DG44" s="688"/>
      <c r="DH44" s="688"/>
      <c r="DI44" s="688"/>
      <c r="DJ44" s="688"/>
      <c r="DK44" s="689"/>
      <c r="DL44" s="768"/>
      <c r="DM44" s="769"/>
      <c r="DN44" s="769"/>
      <c r="DO44" s="769"/>
      <c r="DP44" s="769"/>
      <c r="DQ44" s="769"/>
      <c r="DR44" s="769"/>
      <c r="DS44" s="769"/>
      <c r="DT44" s="769"/>
      <c r="DU44" s="769"/>
      <c r="DV44" s="770"/>
      <c r="DW44" s="771"/>
      <c r="DX44" s="772"/>
      <c r="DY44" s="772"/>
      <c r="DZ44" s="772"/>
      <c r="EA44" s="772"/>
      <c r="EB44" s="772"/>
      <c r="EC44" s="773"/>
    </row>
    <row r="45" spans="2:133" ht="11.25" customHeight="1" x14ac:dyDescent="0.15">
      <c r="B45" s="238" t="s">
        <v>360</v>
      </c>
      <c r="C45" s="238"/>
      <c r="D45" s="238"/>
      <c r="E45" s="238"/>
      <c r="F45" s="238"/>
      <c r="G45" s="238"/>
      <c r="H45" s="238"/>
      <c r="I45" s="238"/>
      <c r="J45" s="238"/>
      <c r="K45" s="238"/>
      <c r="L45" s="238"/>
      <c r="M45" s="238"/>
      <c r="N45" s="238"/>
      <c r="O45" s="238"/>
      <c r="P45" s="238"/>
      <c r="Q45" s="238"/>
      <c r="R45" s="238"/>
      <c r="S45" s="238"/>
      <c r="T45" s="238"/>
      <c r="U45" s="238"/>
      <c r="V45" s="238"/>
      <c r="W45" s="238"/>
      <c r="X45" s="238"/>
      <c r="Y45" s="238"/>
      <c r="Z45" s="238"/>
      <c r="AA45" s="238"/>
      <c r="AB45" s="238"/>
      <c r="AC45" s="238"/>
      <c r="AD45" s="238"/>
      <c r="AE45" s="238"/>
      <c r="AF45" s="238"/>
      <c r="AG45" s="238"/>
      <c r="AH45" s="238"/>
      <c r="AI45" s="238"/>
      <c r="AJ45" s="238"/>
      <c r="AK45" s="238"/>
      <c r="AL45" s="238"/>
      <c r="AM45" s="238"/>
      <c r="AN45" s="238"/>
      <c r="AO45" s="238"/>
      <c r="CD45" s="801"/>
      <c r="CE45" s="802"/>
      <c r="CF45" s="684" t="s">
        <v>361</v>
      </c>
      <c r="CG45" s="685"/>
      <c r="CH45" s="685"/>
      <c r="CI45" s="685"/>
      <c r="CJ45" s="685"/>
      <c r="CK45" s="685"/>
      <c r="CL45" s="685"/>
      <c r="CM45" s="685"/>
      <c r="CN45" s="685"/>
      <c r="CO45" s="685"/>
      <c r="CP45" s="685"/>
      <c r="CQ45" s="686"/>
      <c r="CR45" s="687">
        <v>1553339</v>
      </c>
      <c r="CS45" s="723"/>
      <c r="CT45" s="723"/>
      <c r="CU45" s="723"/>
      <c r="CV45" s="723"/>
      <c r="CW45" s="723"/>
      <c r="CX45" s="723"/>
      <c r="CY45" s="724"/>
      <c r="CZ45" s="692">
        <v>6.5</v>
      </c>
      <c r="DA45" s="721"/>
      <c r="DB45" s="721"/>
      <c r="DC45" s="725"/>
      <c r="DD45" s="696">
        <v>79628</v>
      </c>
      <c r="DE45" s="723"/>
      <c r="DF45" s="723"/>
      <c r="DG45" s="723"/>
      <c r="DH45" s="723"/>
      <c r="DI45" s="723"/>
      <c r="DJ45" s="723"/>
      <c r="DK45" s="724"/>
      <c r="DL45" s="768"/>
      <c r="DM45" s="769"/>
      <c r="DN45" s="769"/>
      <c r="DO45" s="769"/>
      <c r="DP45" s="769"/>
      <c r="DQ45" s="769"/>
      <c r="DR45" s="769"/>
      <c r="DS45" s="769"/>
      <c r="DT45" s="769"/>
      <c r="DU45" s="769"/>
      <c r="DV45" s="770"/>
      <c r="DW45" s="771"/>
      <c r="DX45" s="772"/>
      <c r="DY45" s="772"/>
      <c r="DZ45" s="772"/>
      <c r="EA45" s="772"/>
      <c r="EB45" s="772"/>
      <c r="EC45" s="773"/>
    </row>
    <row r="46" spans="2:133" ht="11.25" customHeight="1" x14ac:dyDescent="0.15">
      <c r="B46" s="239" t="s">
        <v>362</v>
      </c>
      <c r="C46" s="238"/>
      <c r="D46" s="238"/>
      <c r="E46" s="238"/>
      <c r="F46" s="238"/>
      <c r="G46" s="238"/>
      <c r="H46" s="238"/>
      <c r="I46" s="238"/>
      <c r="J46" s="238"/>
      <c r="K46" s="238"/>
      <c r="L46" s="238"/>
      <c r="M46" s="238"/>
      <c r="N46" s="238"/>
      <c r="O46" s="238"/>
      <c r="P46" s="238"/>
      <c r="Q46" s="238"/>
      <c r="R46" s="238"/>
      <c r="S46" s="238"/>
      <c r="T46" s="238"/>
      <c r="U46" s="238"/>
      <c r="V46" s="238"/>
      <c r="W46" s="238"/>
      <c r="X46" s="238"/>
      <c r="Y46" s="238"/>
      <c r="Z46" s="238"/>
      <c r="AA46" s="238"/>
      <c r="AB46" s="238"/>
      <c r="AC46" s="238"/>
      <c r="AD46" s="238"/>
      <c r="AE46" s="238"/>
      <c r="AF46" s="238"/>
      <c r="AG46" s="238"/>
      <c r="AH46" s="238"/>
      <c r="AI46" s="238"/>
      <c r="AJ46" s="238"/>
      <c r="AK46" s="238"/>
      <c r="AL46" s="238"/>
      <c r="AM46" s="238"/>
      <c r="AN46" s="238"/>
      <c r="AO46" s="238"/>
      <c r="CD46" s="801"/>
      <c r="CE46" s="802"/>
      <c r="CF46" s="684" t="s">
        <v>363</v>
      </c>
      <c r="CG46" s="685"/>
      <c r="CH46" s="685"/>
      <c r="CI46" s="685"/>
      <c r="CJ46" s="685"/>
      <c r="CK46" s="685"/>
      <c r="CL46" s="685"/>
      <c r="CM46" s="685"/>
      <c r="CN46" s="685"/>
      <c r="CO46" s="685"/>
      <c r="CP46" s="685"/>
      <c r="CQ46" s="686"/>
      <c r="CR46" s="687">
        <v>2711454</v>
      </c>
      <c r="CS46" s="688"/>
      <c r="CT46" s="688"/>
      <c r="CU46" s="688"/>
      <c r="CV46" s="688"/>
      <c r="CW46" s="688"/>
      <c r="CX46" s="688"/>
      <c r="CY46" s="689"/>
      <c r="CZ46" s="692">
        <v>11.3</v>
      </c>
      <c r="DA46" s="693"/>
      <c r="DB46" s="693"/>
      <c r="DC46" s="705"/>
      <c r="DD46" s="696">
        <v>559827</v>
      </c>
      <c r="DE46" s="688"/>
      <c r="DF46" s="688"/>
      <c r="DG46" s="688"/>
      <c r="DH46" s="688"/>
      <c r="DI46" s="688"/>
      <c r="DJ46" s="688"/>
      <c r="DK46" s="689"/>
      <c r="DL46" s="768"/>
      <c r="DM46" s="769"/>
      <c r="DN46" s="769"/>
      <c r="DO46" s="769"/>
      <c r="DP46" s="769"/>
      <c r="DQ46" s="769"/>
      <c r="DR46" s="769"/>
      <c r="DS46" s="769"/>
      <c r="DT46" s="769"/>
      <c r="DU46" s="769"/>
      <c r="DV46" s="770"/>
      <c r="DW46" s="771"/>
      <c r="DX46" s="772"/>
      <c r="DY46" s="772"/>
      <c r="DZ46" s="772"/>
      <c r="EA46" s="772"/>
      <c r="EB46" s="772"/>
      <c r="EC46" s="773"/>
    </row>
    <row r="47" spans="2:133" ht="11.25" customHeight="1" x14ac:dyDescent="0.15">
      <c r="B47" s="240" t="s">
        <v>364</v>
      </c>
      <c r="C47" s="237"/>
      <c r="D47" s="237"/>
      <c r="E47" s="237"/>
      <c r="F47" s="237"/>
      <c r="G47" s="237"/>
      <c r="H47" s="237"/>
      <c r="I47" s="237"/>
      <c r="J47" s="237"/>
      <c r="K47" s="237"/>
      <c r="L47" s="237"/>
      <c r="M47" s="237"/>
      <c r="N47" s="237"/>
      <c r="O47" s="237"/>
      <c r="P47" s="237"/>
      <c r="Q47" s="237"/>
      <c r="R47" s="237"/>
      <c r="S47" s="237"/>
      <c r="T47" s="237"/>
      <c r="U47" s="237"/>
      <c r="V47" s="237"/>
      <c r="W47" s="237"/>
      <c r="X47" s="237"/>
      <c r="Y47" s="237"/>
      <c r="Z47" s="237"/>
      <c r="AA47" s="237"/>
      <c r="AB47" s="237"/>
      <c r="AC47" s="237"/>
      <c r="AD47" s="237"/>
      <c r="AE47" s="237"/>
      <c r="AF47" s="237"/>
      <c r="AG47" s="237"/>
      <c r="AH47" s="237"/>
      <c r="AI47" s="237"/>
      <c r="AJ47" s="237"/>
      <c r="AK47" s="237"/>
      <c r="AL47" s="237"/>
      <c r="AM47" s="237"/>
      <c r="AN47" s="237"/>
      <c r="AO47" s="237"/>
      <c r="CD47" s="801"/>
      <c r="CE47" s="802"/>
      <c r="CF47" s="684" t="s">
        <v>365</v>
      </c>
      <c r="CG47" s="685"/>
      <c r="CH47" s="685"/>
      <c r="CI47" s="685"/>
      <c r="CJ47" s="685"/>
      <c r="CK47" s="685"/>
      <c r="CL47" s="685"/>
      <c r="CM47" s="685"/>
      <c r="CN47" s="685"/>
      <c r="CO47" s="685"/>
      <c r="CP47" s="685"/>
      <c r="CQ47" s="686"/>
      <c r="CR47" s="687">
        <v>477224</v>
      </c>
      <c r="CS47" s="723"/>
      <c r="CT47" s="723"/>
      <c r="CU47" s="723"/>
      <c r="CV47" s="723"/>
      <c r="CW47" s="723"/>
      <c r="CX47" s="723"/>
      <c r="CY47" s="724"/>
      <c r="CZ47" s="692">
        <v>2</v>
      </c>
      <c r="DA47" s="721"/>
      <c r="DB47" s="721"/>
      <c r="DC47" s="725"/>
      <c r="DD47" s="696">
        <v>61213</v>
      </c>
      <c r="DE47" s="723"/>
      <c r="DF47" s="723"/>
      <c r="DG47" s="723"/>
      <c r="DH47" s="723"/>
      <c r="DI47" s="723"/>
      <c r="DJ47" s="723"/>
      <c r="DK47" s="724"/>
      <c r="DL47" s="768"/>
      <c r="DM47" s="769"/>
      <c r="DN47" s="769"/>
      <c r="DO47" s="769"/>
      <c r="DP47" s="769"/>
      <c r="DQ47" s="769"/>
      <c r="DR47" s="769"/>
      <c r="DS47" s="769"/>
      <c r="DT47" s="769"/>
      <c r="DU47" s="769"/>
      <c r="DV47" s="770"/>
      <c r="DW47" s="771"/>
      <c r="DX47" s="772"/>
      <c r="DY47" s="772"/>
      <c r="DZ47" s="772"/>
      <c r="EA47" s="772"/>
      <c r="EB47" s="772"/>
      <c r="EC47" s="773"/>
    </row>
    <row r="48" spans="2:133" x14ac:dyDescent="0.15">
      <c r="B48" s="239"/>
      <c r="C48" s="238"/>
      <c r="D48" s="238"/>
      <c r="E48" s="238"/>
      <c r="F48" s="238"/>
      <c r="G48" s="238"/>
      <c r="H48" s="238"/>
      <c r="I48" s="238"/>
      <c r="J48" s="238"/>
      <c r="K48" s="238"/>
      <c r="L48" s="238"/>
      <c r="M48" s="238"/>
      <c r="N48" s="238"/>
      <c r="O48" s="238"/>
      <c r="P48" s="238"/>
      <c r="Q48" s="238"/>
      <c r="R48" s="238"/>
      <c r="S48" s="238"/>
      <c r="T48" s="238"/>
      <c r="U48" s="238"/>
      <c r="V48" s="238"/>
      <c r="W48" s="238"/>
      <c r="X48" s="238"/>
      <c r="Y48" s="238"/>
      <c r="Z48" s="238"/>
      <c r="AA48" s="238"/>
      <c r="AB48" s="238"/>
      <c r="AC48" s="238"/>
      <c r="AD48" s="238"/>
      <c r="AE48" s="238"/>
      <c r="AF48" s="238"/>
      <c r="AG48" s="238"/>
      <c r="AH48" s="238"/>
      <c r="AI48" s="238"/>
      <c r="AJ48" s="238"/>
      <c r="AK48" s="238"/>
      <c r="AL48" s="238"/>
      <c r="AM48" s="238"/>
      <c r="AN48" s="238"/>
      <c r="AO48" s="238"/>
      <c r="CD48" s="803"/>
      <c r="CE48" s="804"/>
      <c r="CF48" s="684" t="s">
        <v>366</v>
      </c>
      <c r="CG48" s="685"/>
      <c r="CH48" s="685"/>
      <c r="CI48" s="685"/>
      <c r="CJ48" s="685"/>
      <c r="CK48" s="685"/>
      <c r="CL48" s="685"/>
      <c r="CM48" s="685"/>
      <c r="CN48" s="685"/>
      <c r="CO48" s="685"/>
      <c r="CP48" s="685"/>
      <c r="CQ48" s="686"/>
      <c r="CR48" s="687" t="s">
        <v>234</v>
      </c>
      <c r="CS48" s="688"/>
      <c r="CT48" s="688"/>
      <c r="CU48" s="688"/>
      <c r="CV48" s="688"/>
      <c r="CW48" s="688"/>
      <c r="CX48" s="688"/>
      <c r="CY48" s="689"/>
      <c r="CZ48" s="692" t="s">
        <v>234</v>
      </c>
      <c r="DA48" s="693"/>
      <c r="DB48" s="693"/>
      <c r="DC48" s="705"/>
      <c r="DD48" s="696" t="s">
        <v>240</v>
      </c>
      <c r="DE48" s="688"/>
      <c r="DF48" s="688"/>
      <c r="DG48" s="688"/>
      <c r="DH48" s="688"/>
      <c r="DI48" s="688"/>
      <c r="DJ48" s="688"/>
      <c r="DK48" s="689"/>
      <c r="DL48" s="768"/>
      <c r="DM48" s="769"/>
      <c r="DN48" s="769"/>
      <c r="DO48" s="769"/>
      <c r="DP48" s="769"/>
      <c r="DQ48" s="769"/>
      <c r="DR48" s="769"/>
      <c r="DS48" s="769"/>
      <c r="DT48" s="769"/>
      <c r="DU48" s="769"/>
      <c r="DV48" s="770"/>
      <c r="DW48" s="771"/>
      <c r="DX48" s="772"/>
      <c r="DY48" s="772"/>
      <c r="DZ48" s="772"/>
      <c r="EA48" s="772"/>
      <c r="EB48" s="772"/>
      <c r="EC48" s="773"/>
    </row>
    <row r="49" spans="2:133" ht="11.25" customHeight="1" x14ac:dyDescent="0.15">
      <c r="B49" s="240"/>
      <c r="C49" s="237"/>
      <c r="D49" s="237"/>
      <c r="E49" s="237"/>
      <c r="F49" s="237"/>
      <c r="G49" s="237"/>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CD49" s="728" t="s">
        <v>367</v>
      </c>
      <c r="CE49" s="729"/>
      <c r="CF49" s="729"/>
      <c r="CG49" s="729"/>
      <c r="CH49" s="729"/>
      <c r="CI49" s="729"/>
      <c r="CJ49" s="729"/>
      <c r="CK49" s="729"/>
      <c r="CL49" s="729"/>
      <c r="CM49" s="729"/>
      <c r="CN49" s="729"/>
      <c r="CO49" s="729"/>
      <c r="CP49" s="729"/>
      <c r="CQ49" s="730"/>
      <c r="CR49" s="778">
        <v>23938998</v>
      </c>
      <c r="CS49" s="758"/>
      <c r="CT49" s="758"/>
      <c r="CU49" s="758"/>
      <c r="CV49" s="758"/>
      <c r="CW49" s="758"/>
      <c r="CX49" s="758"/>
      <c r="CY49" s="789"/>
      <c r="CZ49" s="783">
        <v>100</v>
      </c>
      <c r="DA49" s="790"/>
      <c r="DB49" s="790"/>
      <c r="DC49" s="791"/>
      <c r="DD49" s="792">
        <v>11952185</v>
      </c>
      <c r="DE49" s="758"/>
      <c r="DF49" s="758"/>
      <c r="DG49" s="758"/>
      <c r="DH49" s="758"/>
      <c r="DI49" s="758"/>
      <c r="DJ49" s="758"/>
      <c r="DK49" s="789"/>
      <c r="DL49" s="793"/>
      <c r="DM49" s="794"/>
      <c r="DN49" s="794"/>
      <c r="DO49" s="794"/>
      <c r="DP49" s="794"/>
      <c r="DQ49" s="794"/>
      <c r="DR49" s="794"/>
      <c r="DS49" s="794"/>
      <c r="DT49" s="794"/>
      <c r="DU49" s="794"/>
      <c r="DV49" s="795"/>
      <c r="DW49" s="796"/>
      <c r="DX49" s="797"/>
      <c r="DY49" s="797"/>
      <c r="DZ49" s="797"/>
      <c r="EA49" s="797"/>
      <c r="EB49" s="797"/>
      <c r="EC49" s="798"/>
    </row>
  </sheetData>
  <sheetProtection algorithmName="SHA-512" hashValue="Xw4K/U3vIn/Lz4zGrc9sJ01bXwN4H+cPxJ/ALAW8/+GPGfgF77wl/NQPEepgXxMdAn41Amp0U8Vjk9JZYLjthw==" saltValue="LBOPxafQxPpz/rc96FG8s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G1" zoomScale="70" zoomScaleNormal="25" zoomScaleSheetLayoutView="70" workbookViewId="0">
      <selection activeCell="AA82" sqref="AA82:AE82"/>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368</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34" t="s">
        <v>369</v>
      </c>
      <c r="DK2" s="835"/>
      <c r="DL2" s="835"/>
      <c r="DM2" s="835"/>
      <c r="DN2" s="835"/>
      <c r="DO2" s="836"/>
      <c r="DP2" s="249"/>
      <c r="DQ2" s="834" t="s">
        <v>370</v>
      </c>
      <c r="DR2" s="835"/>
      <c r="DS2" s="835"/>
      <c r="DT2" s="835"/>
      <c r="DU2" s="835"/>
      <c r="DV2" s="835"/>
      <c r="DW2" s="835"/>
      <c r="DX2" s="835"/>
      <c r="DY2" s="835"/>
      <c r="DZ2" s="836"/>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37" t="s">
        <v>371</v>
      </c>
      <c r="B4" s="837"/>
      <c r="C4" s="837"/>
      <c r="D4" s="837"/>
      <c r="E4" s="837"/>
      <c r="F4" s="837"/>
      <c r="G4" s="837"/>
      <c r="H4" s="837"/>
      <c r="I4" s="837"/>
      <c r="J4" s="837"/>
      <c r="K4" s="837"/>
      <c r="L4" s="837"/>
      <c r="M4" s="837"/>
      <c r="N4" s="837"/>
      <c r="O4" s="837"/>
      <c r="P4" s="837"/>
      <c r="Q4" s="837"/>
      <c r="R4" s="837"/>
      <c r="S4" s="837"/>
      <c r="T4" s="837"/>
      <c r="U4" s="837"/>
      <c r="V4" s="837"/>
      <c r="W4" s="837"/>
      <c r="X4" s="837"/>
      <c r="Y4" s="837"/>
      <c r="Z4" s="837"/>
      <c r="AA4" s="837"/>
      <c r="AB4" s="837"/>
      <c r="AC4" s="837"/>
      <c r="AD4" s="837"/>
      <c r="AE4" s="837"/>
      <c r="AF4" s="837"/>
      <c r="AG4" s="837"/>
      <c r="AH4" s="837"/>
      <c r="AI4" s="837"/>
      <c r="AJ4" s="837"/>
      <c r="AK4" s="837"/>
      <c r="AL4" s="837"/>
      <c r="AM4" s="837"/>
      <c r="AN4" s="837"/>
      <c r="AO4" s="837"/>
      <c r="AP4" s="837"/>
      <c r="AQ4" s="837"/>
      <c r="AR4" s="837"/>
      <c r="AS4" s="837"/>
      <c r="AT4" s="837"/>
      <c r="AU4" s="837"/>
      <c r="AV4" s="837"/>
      <c r="AW4" s="837"/>
      <c r="AX4" s="837"/>
      <c r="AY4" s="837"/>
      <c r="AZ4" s="252"/>
      <c r="BA4" s="252"/>
      <c r="BB4" s="252"/>
      <c r="BC4" s="252"/>
      <c r="BD4" s="252"/>
      <c r="BE4" s="253"/>
      <c r="BF4" s="253"/>
      <c r="BG4" s="253"/>
      <c r="BH4" s="253"/>
      <c r="BI4" s="253"/>
      <c r="BJ4" s="253"/>
      <c r="BK4" s="253"/>
      <c r="BL4" s="253"/>
      <c r="BM4" s="253"/>
      <c r="BN4" s="253"/>
      <c r="BO4" s="253"/>
      <c r="BP4" s="253"/>
      <c r="BQ4" s="252" t="s">
        <v>372</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8" t="s">
        <v>373</v>
      </c>
      <c r="B5" s="829"/>
      <c r="C5" s="829"/>
      <c r="D5" s="829"/>
      <c r="E5" s="829"/>
      <c r="F5" s="829"/>
      <c r="G5" s="829"/>
      <c r="H5" s="829"/>
      <c r="I5" s="829"/>
      <c r="J5" s="829"/>
      <c r="K5" s="829"/>
      <c r="L5" s="829"/>
      <c r="M5" s="829"/>
      <c r="N5" s="829"/>
      <c r="O5" s="829"/>
      <c r="P5" s="830"/>
      <c r="Q5" s="805" t="s">
        <v>374</v>
      </c>
      <c r="R5" s="806"/>
      <c r="S5" s="806"/>
      <c r="T5" s="806"/>
      <c r="U5" s="807"/>
      <c r="V5" s="805" t="s">
        <v>375</v>
      </c>
      <c r="W5" s="806"/>
      <c r="X5" s="806"/>
      <c r="Y5" s="806"/>
      <c r="Z5" s="807"/>
      <c r="AA5" s="805" t="s">
        <v>376</v>
      </c>
      <c r="AB5" s="806"/>
      <c r="AC5" s="806"/>
      <c r="AD5" s="806"/>
      <c r="AE5" s="806"/>
      <c r="AF5" s="838" t="s">
        <v>377</v>
      </c>
      <c r="AG5" s="806"/>
      <c r="AH5" s="806"/>
      <c r="AI5" s="806"/>
      <c r="AJ5" s="817"/>
      <c r="AK5" s="806" t="s">
        <v>378</v>
      </c>
      <c r="AL5" s="806"/>
      <c r="AM5" s="806"/>
      <c r="AN5" s="806"/>
      <c r="AO5" s="807"/>
      <c r="AP5" s="805" t="s">
        <v>379</v>
      </c>
      <c r="AQ5" s="806"/>
      <c r="AR5" s="806"/>
      <c r="AS5" s="806"/>
      <c r="AT5" s="807"/>
      <c r="AU5" s="805" t="s">
        <v>380</v>
      </c>
      <c r="AV5" s="806"/>
      <c r="AW5" s="806"/>
      <c r="AX5" s="806"/>
      <c r="AY5" s="817"/>
      <c r="AZ5" s="256"/>
      <c r="BA5" s="256"/>
      <c r="BB5" s="256"/>
      <c r="BC5" s="256"/>
      <c r="BD5" s="256"/>
      <c r="BE5" s="257"/>
      <c r="BF5" s="257"/>
      <c r="BG5" s="257"/>
      <c r="BH5" s="257"/>
      <c r="BI5" s="257"/>
      <c r="BJ5" s="257"/>
      <c r="BK5" s="257"/>
      <c r="BL5" s="257"/>
      <c r="BM5" s="257"/>
      <c r="BN5" s="257"/>
      <c r="BO5" s="257"/>
      <c r="BP5" s="257"/>
      <c r="BQ5" s="828" t="s">
        <v>381</v>
      </c>
      <c r="BR5" s="829"/>
      <c r="BS5" s="829"/>
      <c r="BT5" s="829"/>
      <c r="BU5" s="829"/>
      <c r="BV5" s="829"/>
      <c r="BW5" s="829"/>
      <c r="BX5" s="829"/>
      <c r="BY5" s="829"/>
      <c r="BZ5" s="829"/>
      <c r="CA5" s="829"/>
      <c r="CB5" s="829"/>
      <c r="CC5" s="829"/>
      <c r="CD5" s="829"/>
      <c r="CE5" s="829"/>
      <c r="CF5" s="829"/>
      <c r="CG5" s="830"/>
      <c r="CH5" s="805" t="s">
        <v>382</v>
      </c>
      <c r="CI5" s="806"/>
      <c r="CJ5" s="806"/>
      <c r="CK5" s="806"/>
      <c r="CL5" s="807"/>
      <c r="CM5" s="805" t="s">
        <v>383</v>
      </c>
      <c r="CN5" s="806"/>
      <c r="CO5" s="806"/>
      <c r="CP5" s="806"/>
      <c r="CQ5" s="807"/>
      <c r="CR5" s="805" t="s">
        <v>384</v>
      </c>
      <c r="CS5" s="806"/>
      <c r="CT5" s="806"/>
      <c r="CU5" s="806"/>
      <c r="CV5" s="807"/>
      <c r="CW5" s="805" t="s">
        <v>385</v>
      </c>
      <c r="CX5" s="806"/>
      <c r="CY5" s="806"/>
      <c r="CZ5" s="806"/>
      <c r="DA5" s="807"/>
      <c r="DB5" s="805" t="s">
        <v>386</v>
      </c>
      <c r="DC5" s="806"/>
      <c r="DD5" s="806"/>
      <c r="DE5" s="806"/>
      <c r="DF5" s="807"/>
      <c r="DG5" s="811" t="s">
        <v>387</v>
      </c>
      <c r="DH5" s="812"/>
      <c r="DI5" s="812"/>
      <c r="DJ5" s="812"/>
      <c r="DK5" s="813"/>
      <c r="DL5" s="811" t="s">
        <v>388</v>
      </c>
      <c r="DM5" s="812"/>
      <c r="DN5" s="812"/>
      <c r="DO5" s="812"/>
      <c r="DP5" s="813"/>
      <c r="DQ5" s="805" t="s">
        <v>389</v>
      </c>
      <c r="DR5" s="806"/>
      <c r="DS5" s="806"/>
      <c r="DT5" s="806"/>
      <c r="DU5" s="807"/>
      <c r="DV5" s="805" t="s">
        <v>380</v>
      </c>
      <c r="DW5" s="806"/>
      <c r="DX5" s="806"/>
      <c r="DY5" s="806"/>
      <c r="DZ5" s="817"/>
      <c r="EA5" s="254"/>
    </row>
    <row r="6" spans="1:131" s="255" customFormat="1" ht="26.25" customHeight="1" thickBot="1" x14ac:dyDescent="0.2">
      <c r="A6" s="831"/>
      <c r="B6" s="832"/>
      <c r="C6" s="832"/>
      <c r="D6" s="832"/>
      <c r="E6" s="832"/>
      <c r="F6" s="832"/>
      <c r="G6" s="832"/>
      <c r="H6" s="832"/>
      <c r="I6" s="832"/>
      <c r="J6" s="832"/>
      <c r="K6" s="832"/>
      <c r="L6" s="832"/>
      <c r="M6" s="832"/>
      <c r="N6" s="832"/>
      <c r="O6" s="832"/>
      <c r="P6" s="833"/>
      <c r="Q6" s="808"/>
      <c r="R6" s="809"/>
      <c r="S6" s="809"/>
      <c r="T6" s="809"/>
      <c r="U6" s="810"/>
      <c r="V6" s="808"/>
      <c r="W6" s="809"/>
      <c r="X6" s="809"/>
      <c r="Y6" s="809"/>
      <c r="Z6" s="810"/>
      <c r="AA6" s="808"/>
      <c r="AB6" s="809"/>
      <c r="AC6" s="809"/>
      <c r="AD6" s="809"/>
      <c r="AE6" s="809"/>
      <c r="AF6" s="839"/>
      <c r="AG6" s="809"/>
      <c r="AH6" s="809"/>
      <c r="AI6" s="809"/>
      <c r="AJ6" s="818"/>
      <c r="AK6" s="809"/>
      <c r="AL6" s="809"/>
      <c r="AM6" s="809"/>
      <c r="AN6" s="809"/>
      <c r="AO6" s="810"/>
      <c r="AP6" s="808"/>
      <c r="AQ6" s="809"/>
      <c r="AR6" s="809"/>
      <c r="AS6" s="809"/>
      <c r="AT6" s="810"/>
      <c r="AU6" s="808"/>
      <c r="AV6" s="809"/>
      <c r="AW6" s="809"/>
      <c r="AX6" s="809"/>
      <c r="AY6" s="818"/>
      <c r="AZ6" s="252"/>
      <c r="BA6" s="252"/>
      <c r="BB6" s="252"/>
      <c r="BC6" s="252"/>
      <c r="BD6" s="252"/>
      <c r="BE6" s="253"/>
      <c r="BF6" s="253"/>
      <c r="BG6" s="253"/>
      <c r="BH6" s="253"/>
      <c r="BI6" s="253"/>
      <c r="BJ6" s="253"/>
      <c r="BK6" s="253"/>
      <c r="BL6" s="253"/>
      <c r="BM6" s="253"/>
      <c r="BN6" s="253"/>
      <c r="BO6" s="253"/>
      <c r="BP6" s="253"/>
      <c r="BQ6" s="831"/>
      <c r="BR6" s="832"/>
      <c r="BS6" s="832"/>
      <c r="BT6" s="832"/>
      <c r="BU6" s="832"/>
      <c r="BV6" s="832"/>
      <c r="BW6" s="832"/>
      <c r="BX6" s="832"/>
      <c r="BY6" s="832"/>
      <c r="BZ6" s="832"/>
      <c r="CA6" s="832"/>
      <c r="CB6" s="832"/>
      <c r="CC6" s="832"/>
      <c r="CD6" s="832"/>
      <c r="CE6" s="832"/>
      <c r="CF6" s="832"/>
      <c r="CG6" s="833"/>
      <c r="CH6" s="808"/>
      <c r="CI6" s="809"/>
      <c r="CJ6" s="809"/>
      <c r="CK6" s="809"/>
      <c r="CL6" s="810"/>
      <c r="CM6" s="808"/>
      <c r="CN6" s="809"/>
      <c r="CO6" s="809"/>
      <c r="CP6" s="809"/>
      <c r="CQ6" s="810"/>
      <c r="CR6" s="808"/>
      <c r="CS6" s="809"/>
      <c r="CT6" s="809"/>
      <c r="CU6" s="809"/>
      <c r="CV6" s="810"/>
      <c r="CW6" s="808"/>
      <c r="CX6" s="809"/>
      <c r="CY6" s="809"/>
      <c r="CZ6" s="809"/>
      <c r="DA6" s="810"/>
      <c r="DB6" s="808"/>
      <c r="DC6" s="809"/>
      <c r="DD6" s="809"/>
      <c r="DE6" s="809"/>
      <c r="DF6" s="810"/>
      <c r="DG6" s="814"/>
      <c r="DH6" s="815"/>
      <c r="DI6" s="815"/>
      <c r="DJ6" s="815"/>
      <c r="DK6" s="816"/>
      <c r="DL6" s="814"/>
      <c r="DM6" s="815"/>
      <c r="DN6" s="815"/>
      <c r="DO6" s="815"/>
      <c r="DP6" s="816"/>
      <c r="DQ6" s="808"/>
      <c r="DR6" s="809"/>
      <c r="DS6" s="809"/>
      <c r="DT6" s="809"/>
      <c r="DU6" s="810"/>
      <c r="DV6" s="808"/>
      <c r="DW6" s="809"/>
      <c r="DX6" s="809"/>
      <c r="DY6" s="809"/>
      <c r="DZ6" s="818"/>
      <c r="EA6" s="254"/>
    </row>
    <row r="7" spans="1:131" s="255" customFormat="1" ht="26.25" customHeight="1" thickTop="1" x14ac:dyDescent="0.15">
      <c r="A7" s="258">
        <v>1</v>
      </c>
      <c r="B7" s="819" t="s">
        <v>390</v>
      </c>
      <c r="C7" s="820"/>
      <c r="D7" s="820"/>
      <c r="E7" s="820"/>
      <c r="F7" s="820"/>
      <c r="G7" s="820"/>
      <c r="H7" s="820"/>
      <c r="I7" s="820"/>
      <c r="J7" s="820"/>
      <c r="K7" s="820"/>
      <c r="L7" s="820"/>
      <c r="M7" s="820"/>
      <c r="N7" s="820"/>
      <c r="O7" s="820"/>
      <c r="P7" s="821"/>
      <c r="Q7" s="822">
        <v>24661</v>
      </c>
      <c r="R7" s="823"/>
      <c r="S7" s="823"/>
      <c r="T7" s="823"/>
      <c r="U7" s="823"/>
      <c r="V7" s="823">
        <v>23900</v>
      </c>
      <c r="W7" s="823"/>
      <c r="X7" s="823"/>
      <c r="Y7" s="823"/>
      <c r="Z7" s="823"/>
      <c r="AA7" s="823">
        <v>761</v>
      </c>
      <c r="AB7" s="823"/>
      <c r="AC7" s="823"/>
      <c r="AD7" s="823"/>
      <c r="AE7" s="824"/>
      <c r="AF7" s="825">
        <v>553</v>
      </c>
      <c r="AG7" s="826"/>
      <c r="AH7" s="826"/>
      <c r="AI7" s="826"/>
      <c r="AJ7" s="827"/>
      <c r="AK7" s="862">
        <v>25</v>
      </c>
      <c r="AL7" s="863"/>
      <c r="AM7" s="863"/>
      <c r="AN7" s="863"/>
      <c r="AO7" s="863"/>
      <c r="AP7" s="863">
        <v>20129</v>
      </c>
      <c r="AQ7" s="863"/>
      <c r="AR7" s="863"/>
      <c r="AS7" s="863"/>
      <c r="AT7" s="863"/>
      <c r="AU7" s="864"/>
      <c r="AV7" s="864"/>
      <c r="AW7" s="864"/>
      <c r="AX7" s="864"/>
      <c r="AY7" s="865"/>
      <c r="AZ7" s="252"/>
      <c r="BA7" s="252"/>
      <c r="BB7" s="252"/>
      <c r="BC7" s="252"/>
      <c r="BD7" s="252"/>
      <c r="BE7" s="253"/>
      <c r="BF7" s="253"/>
      <c r="BG7" s="253"/>
      <c r="BH7" s="253"/>
      <c r="BI7" s="253"/>
      <c r="BJ7" s="253"/>
      <c r="BK7" s="253"/>
      <c r="BL7" s="253"/>
      <c r="BM7" s="253"/>
      <c r="BN7" s="253"/>
      <c r="BO7" s="253"/>
      <c r="BP7" s="253"/>
      <c r="BQ7" s="259">
        <v>1</v>
      </c>
      <c r="BR7" s="260"/>
      <c r="BS7" s="866" t="s">
        <v>602</v>
      </c>
      <c r="BT7" s="867"/>
      <c r="BU7" s="867"/>
      <c r="BV7" s="867"/>
      <c r="BW7" s="867"/>
      <c r="BX7" s="867"/>
      <c r="BY7" s="867"/>
      <c r="BZ7" s="867"/>
      <c r="CA7" s="867"/>
      <c r="CB7" s="867"/>
      <c r="CC7" s="867"/>
      <c r="CD7" s="867"/>
      <c r="CE7" s="867"/>
      <c r="CF7" s="867"/>
      <c r="CG7" s="868"/>
      <c r="CH7" s="859">
        <v>139</v>
      </c>
      <c r="CI7" s="860"/>
      <c r="CJ7" s="860"/>
      <c r="CK7" s="860"/>
      <c r="CL7" s="861"/>
      <c r="CM7" s="859">
        <v>27740</v>
      </c>
      <c r="CN7" s="860"/>
      <c r="CO7" s="860"/>
      <c r="CP7" s="860"/>
      <c r="CQ7" s="861"/>
      <c r="CR7" s="859" t="s">
        <v>608</v>
      </c>
      <c r="CS7" s="860"/>
      <c r="CT7" s="860"/>
      <c r="CU7" s="860"/>
      <c r="CV7" s="861"/>
      <c r="CW7" s="859" t="s">
        <v>608</v>
      </c>
      <c r="CX7" s="860"/>
      <c r="CY7" s="860"/>
      <c r="CZ7" s="860"/>
      <c r="DA7" s="861"/>
      <c r="DB7" s="859">
        <v>88</v>
      </c>
      <c r="DC7" s="860"/>
      <c r="DD7" s="860"/>
      <c r="DE7" s="860"/>
      <c r="DF7" s="861"/>
      <c r="DG7" s="859" t="s">
        <v>608</v>
      </c>
      <c r="DH7" s="860"/>
      <c r="DI7" s="860"/>
      <c r="DJ7" s="860"/>
      <c r="DK7" s="861"/>
      <c r="DL7" s="859">
        <v>41</v>
      </c>
      <c r="DM7" s="860"/>
      <c r="DN7" s="860"/>
      <c r="DO7" s="860"/>
      <c r="DP7" s="861"/>
      <c r="DQ7" s="859">
        <v>4</v>
      </c>
      <c r="DR7" s="860"/>
      <c r="DS7" s="860"/>
      <c r="DT7" s="860"/>
      <c r="DU7" s="861"/>
      <c r="DV7" s="840"/>
      <c r="DW7" s="841"/>
      <c r="DX7" s="841"/>
      <c r="DY7" s="841"/>
      <c r="DZ7" s="842"/>
      <c r="EA7" s="254"/>
    </row>
    <row r="8" spans="1:131" s="255" customFormat="1" ht="26.25" customHeight="1" x14ac:dyDescent="0.15">
      <c r="A8" s="261">
        <v>2</v>
      </c>
      <c r="B8" s="843" t="s">
        <v>391</v>
      </c>
      <c r="C8" s="844"/>
      <c r="D8" s="844"/>
      <c r="E8" s="844"/>
      <c r="F8" s="844"/>
      <c r="G8" s="844"/>
      <c r="H8" s="844"/>
      <c r="I8" s="844"/>
      <c r="J8" s="844"/>
      <c r="K8" s="844"/>
      <c r="L8" s="844"/>
      <c r="M8" s="844"/>
      <c r="N8" s="844"/>
      <c r="O8" s="844"/>
      <c r="P8" s="845"/>
      <c r="Q8" s="846">
        <v>29</v>
      </c>
      <c r="R8" s="847"/>
      <c r="S8" s="847"/>
      <c r="T8" s="847"/>
      <c r="U8" s="847"/>
      <c r="V8" s="847">
        <v>28</v>
      </c>
      <c r="W8" s="847"/>
      <c r="X8" s="847"/>
      <c r="Y8" s="847"/>
      <c r="Z8" s="847"/>
      <c r="AA8" s="847">
        <v>1</v>
      </c>
      <c r="AB8" s="847"/>
      <c r="AC8" s="847"/>
      <c r="AD8" s="847"/>
      <c r="AE8" s="848"/>
      <c r="AF8" s="849">
        <v>1</v>
      </c>
      <c r="AG8" s="850"/>
      <c r="AH8" s="850"/>
      <c r="AI8" s="850"/>
      <c r="AJ8" s="851"/>
      <c r="AK8" s="852">
        <v>10</v>
      </c>
      <c r="AL8" s="853"/>
      <c r="AM8" s="853"/>
      <c r="AN8" s="853"/>
      <c r="AO8" s="853"/>
      <c r="AP8" s="853" t="s">
        <v>608</v>
      </c>
      <c r="AQ8" s="853"/>
      <c r="AR8" s="853"/>
      <c r="AS8" s="853"/>
      <c r="AT8" s="853"/>
      <c r="AU8" s="854"/>
      <c r="AV8" s="854"/>
      <c r="AW8" s="854"/>
      <c r="AX8" s="854"/>
      <c r="AY8" s="855"/>
      <c r="AZ8" s="252"/>
      <c r="BA8" s="252"/>
      <c r="BB8" s="252"/>
      <c r="BC8" s="252"/>
      <c r="BD8" s="252"/>
      <c r="BE8" s="253"/>
      <c r="BF8" s="253"/>
      <c r="BG8" s="253"/>
      <c r="BH8" s="253"/>
      <c r="BI8" s="253"/>
      <c r="BJ8" s="253"/>
      <c r="BK8" s="253"/>
      <c r="BL8" s="253"/>
      <c r="BM8" s="253"/>
      <c r="BN8" s="253"/>
      <c r="BO8" s="253"/>
      <c r="BP8" s="253"/>
      <c r="BQ8" s="262">
        <v>2</v>
      </c>
      <c r="BR8" s="263"/>
      <c r="BS8" s="856"/>
      <c r="BT8" s="857"/>
      <c r="BU8" s="857"/>
      <c r="BV8" s="857"/>
      <c r="BW8" s="857"/>
      <c r="BX8" s="857"/>
      <c r="BY8" s="857"/>
      <c r="BZ8" s="857"/>
      <c r="CA8" s="857"/>
      <c r="CB8" s="857"/>
      <c r="CC8" s="857"/>
      <c r="CD8" s="857"/>
      <c r="CE8" s="857"/>
      <c r="CF8" s="857"/>
      <c r="CG8" s="858"/>
      <c r="CH8" s="869"/>
      <c r="CI8" s="870"/>
      <c r="CJ8" s="870"/>
      <c r="CK8" s="870"/>
      <c r="CL8" s="871"/>
      <c r="CM8" s="869"/>
      <c r="CN8" s="870"/>
      <c r="CO8" s="870"/>
      <c r="CP8" s="870"/>
      <c r="CQ8" s="871"/>
      <c r="CR8" s="869"/>
      <c r="CS8" s="870"/>
      <c r="CT8" s="870"/>
      <c r="CU8" s="870"/>
      <c r="CV8" s="871"/>
      <c r="CW8" s="869"/>
      <c r="CX8" s="870"/>
      <c r="CY8" s="870"/>
      <c r="CZ8" s="870"/>
      <c r="DA8" s="871"/>
      <c r="DB8" s="869"/>
      <c r="DC8" s="870"/>
      <c r="DD8" s="870"/>
      <c r="DE8" s="870"/>
      <c r="DF8" s="871"/>
      <c r="DG8" s="869"/>
      <c r="DH8" s="870"/>
      <c r="DI8" s="870"/>
      <c r="DJ8" s="870"/>
      <c r="DK8" s="871"/>
      <c r="DL8" s="869"/>
      <c r="DM8" s="870"/>
      <c r="DN8" s="870"/>
      <c r="DO8" s="870"/>
      <c r="DP8" s="871"/>
      <c r="DQ8" s="869"/>
      <c r="DR8" s="870"/>
      <c r="DS8" s="870"/>
      <c r="DT8" s="870"/>
      <c r="DU8" s="871"/>
      <c r="DV8" s="872"/>
      <c r="DW8" s="873"/>
      <c r="DX8" s="873"/>
      <c r="DY8" s="873"/>
      <c r="DZ8" s="874"/>
      <c r="EA8" s="254"/>
    </row>
    <row r="9" spans="1:131" s="255" customFormat="1" ht="26.25" customHeight="1" x14ac:dyDescent="0.15">
      <c r="A9" s="261">
        <v>3</v>
      </c>
      <c r="B9" s="843" t="s">
        <v>392</v>
      </c>
      <c r="C9" s="844"/>
      <c r="D9" s="844"/>
      <c r="E9" s="844"/>
      <c r="F9" s="844"/>
      <c r="G9" s="844"/>
      <c r="H9" s="844"/>
      <c r="I9" s="844"/>
      <c r="J9" s="844"/>
      <c r="K9" s="844"/>
      <c r="L9" s="844"/>
      <c r="M9" s="844"/>
      <c r="N9" s="844"/>
      <c r="O9" s="844"/>
      <c r="P9" s="845"/>
      <c r="Q9" s="846">
        <v>25</v>
      </c>
      <c r="R9" s="847"/>
      <c r="S9" s="847"/>
      <c r="T9" s="847"/>
      <c r="U9" s="847"/>
      <c r="V9" s="847">
        <v>25</v>
      </c>
      <c r="W9" s="847"/>
      <c r="X9" s="847"/>
      <c r="Y9" s="847"/>
      <c r="Z9" s="847"/>
      <c r="AA9" s="847" t="s">
        <v>608</v>
      </c>
      <c r="AB9" s="847"/>
      <c r="AC9" s="847"/>
      <c r="AD9" s="847"/>
      <c r="AE9" s="848"/>
      <c r="AF9" s="849" t="s">
        <v>608</v>
      </c>
      <c r="AG9" s="850"/>
      <c r="AH9" s="850"/>
      <c r="AI9" s="850"/>
      <c r="AJ9" s="851"/>
      <c r="AK9" s="852" t="s">
        <v>608</v>
      </c>
      <c r="AL9" s="853"/>
      <c r="AM9" s="853"/>
      <c r="AN9" s="853"/>
      <c r="AO9" s="853"/>
      <c r="AP9" s="853" t="s">
        <v>608</v>
      </c>
      <c r="AQ9" s="853"/>
      <c r="AR9" s="853"/>
      <c r="AS9" s="853"/>
      <c r="AT9" s="853"/>
      <c r="AU9" s="854"/>
      <c r="AV9" s="854"/>
      <c r="AW9" s="854"/>
      <c r="AX9" s="854"/>
      <c r="AY9" s="855"/>
      <c r="AZ9" s="252"/>
      <c r="BA9" s="252"/>
      <c r="BB9" s="252"/>
      <c r="BC9" s="252"/>
      <c r="BD9" s="252"/>
      <c r="BE9" s="253"/>
      <c r="BF9" s="253"/>
      <c r="BG9" s="253"/>
      <c r="BH9" s="253"/>
      <c r="BI9" s="253"/>
      <c r="BJ9" s="253"/>
      <c r="BK9" s="253"/>
      <c r="BL9" s="253"/>
      <c r="BM9" s="253"/>
      <c r="BN9" s="253"/>
      <c r="BO9" s="253"/>
      <c r="BP9" s="253"/>
      <c r="BQ9" s="262">
        <v>3</v>
      </c>
      <c r="BR9" s="263"/>
      <c r="BS9" s="856"/>
      <c r="BT9" s="857"/>
      <c r="BU9" s="857"/>
      <c r="BV9" s="857"/>
      <c r="BW9" s="857"/>
      <c r="BX9" s="857"/>
      <c r="BY9" s="857"/>
      <c r="BZ9" s="857"/>
      <c r="CA9" s="857"/>
      <c r="CB9" s="857"/>
      <c r="CC9" s="857"/>
      <c r="CD9" s="857"/>
      <c r="CE9" s="857"/>
      <c r="CF9" s="857"/>
      <c r="CG9" s="858"/>
      <c r="CH9" s="869"/>
      <c r="CI9" s="870"/>
      <c r="CJ9" s="870"/>
      <c r="CK9" s="870"/>
      <c r="CL9" s="871"/>
      <c r="CM9" s="869"/>
      <c r="CN9" s="870"/>
      <c r="CO9" s="870"/>
      <c r="CP9" s="870"/>
      <c r="CQ9" s="871"/>
      <c r="CR9" s="869"/>
      <c r="CS9" s="870"/>
      <c r="CT9" s="870"/>
      <c r="CU9" s="870"/>
      <c r="CV9" s="871"/>
      <c r="CW9" s="869"/>
      <c r="CX9" s="870"/>
      <c r="CY9" s="870"/>
      <c r="CZ9" s="870"/>
      <c r="DA9" s="871"/>
      <c r="DB9" s="869"/>
      <c r="DC9" s="870"/>
      <c r="DD9" s="870"/>
      <c r="DE9" s="870"/>
      <c r="DF9" s="871"/>
      <c r="DG9" s="869"/>
      <c r="DH9" s="870"/>
      <c r="DI9" s="870"/>
      <c r="DJ9" s="870"/>
      <c r="DK9" s="871"/>
      <c r="DL9" s="869"/>
      <c r="DM9" s="870"/>
      <c r="DN9" s="870"/>
      <c r="DO9" s="870"/>
      <c r="DP9" s="871"/>
      <c r="DQ9" s="869"/>
      <c r="DR9" s="870"/>
      <c r="DS9" s="870"/>
      <c r="DT9" s="870"/>
      <c r="DU9" s="871"/>
      <c r="DV9" s="872"/>
      <c r="DW9" s="873"/>
      <c r="DX9" s="873"/>
      <c r="DY9" s="873"/>
      <c r="DZ9" s="874"/>
      <c r="EA9" s="254"/>
    </row>
    <row r="10" spans="1:131" s="255" customFormat="1" ht="26.25" customHeight="1" x14ac:dyDescent="0.15">
      <c r="A10" s="261">
        <v>4</v>
      </c>
      <c r="B10" s="843"/>
      <c r="C10" s="844"/>
      <c r="D10" s="844"/>
      <c r="E10" s="844"/>
      <c r="F10" s="844"/>
      <c r="G10" s="844"/>
      <c r="H10" s="844"/>
      <c r="I10" s="844"/>
      <c r="J10" s="844"/>
      <c r="K10" s="844"/>
      <c r="L10" s="844"/>
      <c r="M10" s="844"/>
      <c r="N10" s="844"/>
      <c r="O10" s="844"/>
      <c r="P10" s="845"/>
      <c r="Q10" s="846"/>
      <c r="R10" s="847"/>
      <c r="S10" s="847"/>
      <c r="T10" s="847"/>
      <c r="U10" s="847"/>
      <c r="V10" s="847"/>
      <c r="W10" s="847"/>
      <c r="X10" s="847"/>
      <c r="Y10" s="847"/>
      <c r="Z10" s="847"/>
      <c r="AA10" s="847"/>
      <c r="AB10" s="847"/>
      <c r="AC10" s="847"/>
      <c r="AD10" s="847"/>
      <c r="AE10" s="848"/>
      <c r="AF10" s="849"/>
      <c r="AG10" s="850"/>
      <c r="AH10" s="850"/>
      <c r="AI10" s="850"/>
      <c r="AJ10" s="851"/>
      <c r="AK10" s="852"/>
      <c r="AL10" s="853"/>
      <c r="AM10" s="853"/>
      <c r="AN10" s="853"/>
      <c r="AO10" s="853"/>
      <c r="AP10" s="853"/>
      <c r="AQ10" s="853"/>
      <c r="AR10" s="853"/>
      <c r="AS10" s="853"/>
      <c r="AT10" s="853"/>
      <c r="AU10" s="854"/>
      <c r="AV10" s="854"/>
      <c r="AW10" s="854"/>
      <c r="AX10" s="854"/>
      <c r="AY10" s="855"/>
      <c r="AZ10" s="252"/>
      <c r="BA10" s="252"/>
      <c r="BB10" s="252"/>
      <c r="BC10" s="252"/>
      <c r="BD10" s="252"/>
      <c r="BE10" s="253"/>
      <c r="BF10" s="253"/>
      <c r="BG10" s="253"/>
      <c r="BH10" s="253"/>
      <c r="BI10" s="253"/>
      <c r="BJ10" s="253"/>
      <c r="BK10" s="253"/>
      <c r="BL10" s="253"/>
      <c r="BM10" s="253"/>
      <c r="BN10" s="253"/>
      <c r="BO10" s="253"/>
      <c r="BP10" s="253"/>
      <c r="BQ10" s="262">
        <v>4</v>
      </c>
      <c r="BR10" s="263"/>
      <c r="BS10" s="856"/>
      <c r="BT10" s="857"/>
      <c r="BU10" s="857"/>
      <c r="BV10" s="857"/>
      <c r="BW10" s="857"/>
      <c r="BX10" s="857"/>
      <c r="BY10" s="857"/>
      <c r="BZ10" s="857"/>
      <c r="CA10" s="857"/>
      <c r="CB10" s="857"/>
      <c r="CC10" s="857"/>
      <c r="CD10" s="857"/>
      <c r="CE10" s="857"/>
      <c r="CF10" s="857"/>
      <c r="CG10" s="858"/>
      <c r="CH10" s="869"/>
      <c r="CI10" s="870"/>
      <c r="CJ10" s="870"/>
      <c r="CK10" s="870"/>
      <c r="CL10" s="871"/>
      <c r="CM10" s="869"/>
      <c r="CN10" s="870"/>
      <c r="CO10" s="870"/>
      <c r="CP10" s="870"/>
      <c r="CQ10" s="871"/>
      <c r="CR10" s="869"/>
      <c r="CS10" s="870"/>
      <c r="CT10" s="870"/>
      <c r="CU10" s="870"/>
      <c r="CV10" s="871"/>
      <c r="CW10" s="869"/>
      <c r="CX10" s="870"/>
      <c r="CY10" s="870"/>
      <c r="CZ10" s="870"/>
      <c r="DA10" s="871"/>
      <c r="DB10" s="869"/>
      <c r="DC10" s="870"/>
      <c r="DD10" s="870"/>
      <c r="DE10" s="870"/>
      <c r="DF10" s="871"/>
      <c r="DG10" s="869"/>
      <c r="DH10" s="870"/>
      <c r="DI10" s="870"/>
      <c r="DJ10" s="870"/>
      <c r="DK10" s="871"/>
      <c r="DL10" s="869"/>
      <c r="DM10" s="870"/>
      <c r="DN10" s="870"/>
      <c r="DO10" s="870"/>
      <c r="DP10" s="871"/>
      <c r="DQ10" s="869"/>
      <c r="DR10" s="870"/>
      <c r="DS10" s="870"/>
      <c r="DT10" s="870"/>
      <c r="DU10" s="871"/>
      <c r="DV10" s="872"/>
      <c r="DW10" s="873"/>
      <c r="DX10" s="873"/>
      <c r="DY10" s="873"/>
      <c r="DZ10" s="874"/>
      <c r="EA10" s="254"/>
    </row>
    <row r="11" spans="1:131" s="255" customFormat="1" ht="26.25" customHeight="1" x14ac:dyDescent="0.15">
      <c r="A11" s="261">
        <v>5</v>
      </c>
      <c r="B11" s="843"/>
      <c r="C11" s="844"/>
      <c r="D11" s="844"/>
      <c r="E11" s="844"/>
      <c r="F11" s="844"/>
      <c r="G11" s="844"/>
      <c r="H11" s="844"/>
      <c r="I11" s="844"/>
      <c r="J11" s="844"/>
      <c r="K11" s="844"/>
      <c r="L11" s="844"/>
      <c r="M11" s="844"/>
      <c r="N11" s="844"/>
      <c r="O11" s="844"/>
      <c r="P11" s="845"/>
      <c r="Q11" s="846"/>
      <c r="R11" s="847"/>
      <c r="S11" s="847"/>
      <c r="T11" s="847"/>
      <c r="U11" s="847"/>
      <c r="V11" s="847"/>
      <c r="W11" s="847"/>
      <c r="X11" s="847"/>
      <c r="Y11" s="847"/>
      <c r="Z11" s="847"/>
      <c r="AA11" s="847"/>
      <c r="AB11" s="847"/>
      <c r="AC11" s="847"/>
      <c r="AD11" s="847"/>
      <c r="AE11" s="848"/>
      <c r="AF11" s="849"/>
      <c r="AG11" s="850"/>
      <c r="AH11" s="850"/>
      <c r="AI11" s="850"/>
      <c r="AJ11" s="851"/>
      <c r="AK11" s="852"/>
      <c r="AL11" s="853"/>
      <c r="AM11" s="853"/>
      <c r="AN11" s="853"/>
      <c r="AO11" s="853"/>
      <c r="AP11" s="853"/>
      <c r="AQ11" s="853"/>
      <c r="AR11" s="853"/>
      <c r="AS11" s="853"/>
      <c r="AT11" s="853"/>
      <c r="AU11" s="854"/>
      <c r="AV11" s="854"/>
      <c r="AW11" s="854"/>
      <c r="AX11" s="854"/>
      <c r="AY11" s="855"/>
      <c r="AZ11" s="252"/>
      <c r="BA11" s="252"/>
      <c r="BB11" s="252"/>
      <c r="BC11" s="252"/>
      <c r="BD11" s="252"/>
      <c r="BE11" s="253"/>
      <c r="BF11" s="253"/>
      <c r="BG11" s="253"/>
      <c r="BH11" s="253"/>
      <c r="BI11" s="253"/>
      <c r="BJ11" s="253"/>
      <c r="BK11" s="253"/>
      <c r="BL11" s="253"/>
      <c r="BM11" s="253"/>
      <c r="BN11" s="253"/>
      <c r="BO11" s="253"/>
      <c r="BP11" s="253"/>
      <c r="BQ11" s="262">
        <v>5</v>
      </c>
      <c r="BR11" s="263"/>
      <c r="BS11" s="856"/>
      <c r="BT11" s="857"/>
      <c r="BU11" s="857"/>
      <c r="BV11" s="857"/>
      <c r="BW11" s="857"/>
      <c r="BX11" s="857"/>
      <c r="BY11" s="857"/>
      <c r="BZ11" s="857"/>
      <c r="CA11" s="857"/>
      <c r="CB11" s="857"/>
      <c r="CC11" s="857"/>
      <c r="CD11" s="857"/>
      <c r="CE11" s="857"/>
      <c r="CF11" s="857"/>
      <c r="CG11" s="858"/>
      <c r="CH11" s="869"/>
      <c r="CI11" s="870"/>
      <c r="CJ11" s="870"/>
      <c r="CK11" s="870"/>
      <c r="CL11" s="871"/>
      <c r="CM11" s="869"/>
      <c r="CN11" s="870"/>
      <c r="CO11" s="870"/>
      <c r="CP11" s="870"/>
      <c r="CQ11" s="871"/>
      <c r="CR11" s="869"/>
      <c r="CS11" s="870"/>
      <c r="CT11" s="870"/>
      <c r="CU11" s="870"/>
      <c r="CV11" s="871"/>
      <c r="CW11" s="869"/>
      <c r="CX11" s="870"/>
      <c r="CY11" s="870"/>
      <c r="CZ11" s="870"/>
      <c r="DA11" s="871"/>
      <c r="DB11" s="869"/>
      <c r="DC11" s="870"/>
      <c r="DD11" s="870"/>
      <c r="DE11" s="870"/>
      <c r="DF11" s="871"/>
      <c r="DG11" s="869"/>
      <c r="DH11" s="870"/>
      <c r="DI11" s="870"/>
      <c r="DJ11" s="870"/>
      <c r="DK11" s="871"/>
      <c r="DL11" s="869"/>
      <c r="DM11" s="870"/>
      <c r="DN11" s="870"/>
      <c r="DO11" s="870"/>
      <c r="DP11" s="871"/>
      <c r="DQ11" s="869"/>
      <c r="DR11" s="870"/>
      <c r="DS11" s="870"/>
      <c r="DT11" s="870"/>
      <c r="DU11" s="871"/>
      <c r="DV11" s="872"/>
      <c r="DW11" s="873"/>
      <c r="DX11" s="873"/>
      <c r="DY11" s="873"/>
      <c r="DZ11" s="874"/>
      <c r="EA11" s="254"/>
    </row>
    <row r="12" spans="1:131" s="255" customFormat="1" ht="26.25" customHeight="1" x14ac:dyDescent="0.15">
      <c r="A12" s="261">
        <v>6</v>
      </c>
      <c r="B12" s="843"/>
      <c r="C12" s="844"/>
      <c r="D12" s="844"/>
      <c r="E12" s="844"/>
      <c r="F12" s="844"/>
      <c r="G12" s="844"/>
      <c r="H12" s="844"/>
      <c r="I12" s="844"/>
      <c r="J12" s="844"/>
      <c r="K12" s="844"/>
      <c r="L12" s="844"/>
      <c r="M12" s="844"/>
      <c r="N12" s="844"/>
      <c r="O12" s="844"/>
      <c r="P12" s="845"/>
      <c r="Q12" s="846"/>
      <c r="R12" s="847"/>
      <c r="S12" s="847"/>
      <c r="T12" s="847"/>
      <c r="U12" s="847"/>
      <c r="V12" s="847"/>
      <c r="W12" s="847"/>
      <c r="X12" s="847"/>
      <c r="Y12" s="847"/>
      <c r="Z12" s="847"/>
      <c r="AA12" s="847"/>
      <c r="AB12" s="847"/>
      <c r="AC12" s="847"/>
      <c r="AD12" s="847"/>
      <c r="AE12" s="848"/>
      <c r="AF12" s="849"/>
      <c r="AG12" s="850"/>
      <c r="AH12" s="850"/>
      <c r="AI12" s="850"/>
      <c r="AJ12" s="851"/>
      <c r="AK12" s="852"/>
      <c r="AL12" s="853"/>
      <c r="AM12" s="853"/>
      <c r="AN12" s="853"/>
      <c r="AO12" s="853"/>
      <c r="AP12" s="853"/>
      <c r="AQ12" s="853"/>
      <c r="AR12" s="853"/>
      <c r="AS12" s="853"/>
      <c r="AT12" s="853"/>
      <c r="AU12" s="854"/>
      <c r="AV12" s="854"/>
      <c r="AW12" s="854"/>
      <c r="AX12" s="854"/>
      <c r="AY12" s="855"/>
      <c r="AZ12" s="252"/>
      <c r="BA12" s="252"/>
      <c r="BB12" s="252"/>
      <c r="BC12" s="252"/>
      <c r="BD12" s="252"/>
      <c r="BE12" s="253"/>
      <c r="BF12" s="253"/>
      <c r="BG12" s="253"/>
      <c r="BH12" s="253"/>
      <c r="BI12" s="253"/>
      <c r="BJ12" s="253"/>
      <c r="BK12" s="253"/>
      <c r="BL12" s="253"/>
      <c r="BM12" s="253"/>
      <c r="BN12" s="253"/>
      <c r="BO12" s="253"/>
      <c r="BP12" s="253"/>
      <c r="BQ12" s="262">
        <v>6</v>
      </c>
      <c r="BR12" s="263"/>
      <c r="BS12" s="856"/>
      <c r="BT12" s="857"/>
      <c r="BU12" s="857"/>
      <c r="BV12" s="857"/>
      <c r="BW12" s="857"/>
      <c r="BX12" s="857"/>
      <c r="BY12" s="857"/>
      <c r="BZ12" s="857"/>
      <c r="CA12" s="857"/>
      <c r="CB12" s="857"/>
      <c r="CC12" s="857"/>
      <c r="CD12" s="857"/>
      <c r="CE12" s="857"/>
      <c r="CF12" s="857"/>
      <c r="CG12" s="858"/>
      <c r="CH12" s="869"/>
      <c r="CI12" s="870"/>
      <c r="CJ12" s="870"/>
      <c r="CK12" s="870"/>
      <c r="CL12" s="871"/>
      <c r="CM12" s="869"/>
      <c r="CN12" s="870"/>
      <c r="CO12" s="870"/>
      <c r="CP12" s="870"/>
      <c r="CQ12" s="871"/>
      <c r="CR12" s="869"/>
      <c r="CS12" s="870"/>
      <c r="CT12" s="870"/>
      <c r="CU12" s="870"/>
      <c r="CV12" s="871"/>
      <c r="CW12" s="869"/>
      <c r="CX12" s="870"/>
      <c r="CY12" s="870"/>
      <c r="CZ12" s="870"/>
      <c r="DA12" s="871"/>
      <c r="DB12" s="869"/>
      <c r="DC12" s="870"/>
      <c r="DD12" s="870"/>
      <c r="DE12" s="870"/>
      <c r="DF12" s="871"/>
      <c r="DG12" s="869"/>
      <c r="DH12" s="870"/>
      <c r="DI12" s="870"/>
      <c r="DJ12" s="870"/>
      <c r="DK12" s="871"/>
      <c r="DL12" s="869"/>
      <c r="DM12" s="870"/>
      <c r="DN12" s="870"/>
      <c r="DO12" s="870"/>
      <c r="DP12" s="871"/>
      <c r="DQ12" s="869"/>
      <c r="DR12" s="870"/>
      <c r="DS12" s="870"/>
      <c r="DT12" s="870"/>
      <c r="DU12" s="871"/>
      <c r="DV12" s="872"/>
      <c r="DW12" s="873"/>
      <c r="DX12" s="873"/>
      <c r="DY12" s="873"/>
      <c r="DZ12" s="874"/>
      <c r="EA12" s="254"/>
    </row>
    <row r="13" spans="1:131" s="255" customFormat="1" ht="26.25" customHeight="1" x14ac:dyDescent="0.15">
      <c r="A13" s="261">
        <v>7</v>
      </c>
      <c r="B13" s="843"/>
      <c r="C13" s="844"/>
      <c r="D13" s="844"/>
      <c r="E13" s="844"/>
      <c r="F13" s="844"/>
      <c r="G13" s="844"/>
      <c r="H13" s="844"/>
      <c r="I13" s="844"/>
      <c r="J13" s="844"/>
      <c r="K13" s="844"/>
      <c r="L13" s="844"/>
      <c r="M13" s="844"/>
      <c r="N13" s="844"/>
      <c r="O13" s="844"/>
      <c r="P13" s="845"/>
      <c r="Q13" s="846"/>
      <c r="R13" s="847"/>
      <c r="S13" s="847"/>
      <c r="T13" s="847"/>
      <c r="U13" s="847"/>
      <c r="V13" s="847"/>
      <c r="W13" s="847"/>
      <c r="X13" s="847"/>
      <c r="Y13" s="847"/>
      <c r="Z13" s="847"/>
      <c r="AA13" s="847"/>
      <c r="AB13" s="847"/>
      <c r="AC13" s="847"/>
      <c r="AD13" s="847"/>
      <c r="AE13" s="848"/>
      <c r="AF13" s="849"/>
      <c r="AG13" s="850"/>
      <c r="AH13" s="850"/>
      <c r="AI13" s="850"/>
      <c r="AJ13" s="851"/>
      <c r="AK13" s="852"/>
      <c r="AL13" s="853"/>
      <c r="AM13" s="853"/>
      <c r="AN13" s="853"/>
      <c r="AO13" s="853"/>
      <c r="AP13" s="853"/>
      <c r="AQ13" s="853"/>
      <c r="AR13" s="853"/>
      <c r="AS13" s="853"/>
      <c r="AT13" s="853"/>
      <c r="AU13" s="854"/>
      <c r="AV13" s="854"/>
      <c r="AW13" s="854"/>
      <c r="AX13" s="854"/>
      <c r="AY13" s="855"/>
      <c r="AZ13" s="252"/>
      <c r="BA13" s="252"/>
      <c r="BB13" s="252"/>
      <c r="BC13" s="252"/>
      <c r="BD13" s="252"/>
      <c r="BE13" s="253"/>
      <c r="BF13" s="253"/>
      <c r="BG13" s="253"/>
      <c r="BH13" s="253"/>
      <c r="BI13" s="253"/>
      <c r="BJ13" s="253"/>
      <c r="BK13" s="253"/>
      <c r="BL13" s="253"/>
      <c r="BM13" s="253"/>
      <c r="BN13" s="253"/>
      <c r="BO13" s="253"/>
      <c r="BP13" s="253"/>
      <c r="BQ13" s="262">
        <v>7</v>
      </c>
      <c r="BR13" s="263"/>
      <c r="BS13" s="856"/>
      <c r="BT13" s="857"/>
      <c r="BU13" s="857"/>
      <c r="BV13" s="857"/>
      <c r="BW13" s="857"/>
      <c r="BX13" s="857"/>
      <c r="BY13" s="857"/>
      <c r="BZ13" s="857"/>
      <c r="CA13" s="857"/>
      <c r="CB13" s="857"/>
      <c r="CC13" s="857"/>
      <c r="CD13" s="857"/>
      <c r="CE13" s="857"/>
      <c r="CF13" s="857"/>
      <c r="CG13" s="858"/>
      <c r="CH13" s="869"/>
      <c r="CI13" s="870"/>
      <c r="CJ13" s="870"/>
      <c r="CK13" s="870"/>
      <c r="CL13" s="871"/>
      <c r="CM13" s="869"/>
      <c r="CN13" s="870"/>
      <c r="CO13" s="870"/>
      <c r="CP13" s="870"/>
      <c r="CQ13" s="871"/>
      <c r="CR13" s="869"/>
      <c r="CS13" s="870"/>
      <c r="CT13" s="870"/>
      <c r="CU13" s="870"/>
      <c r="CV13" s="871"/>
      <c r="CW13" s="869"/>
      <c r="CX13" s="870"/>
      <c r="CY13" s="870"/>
      <c r="CZ13" s="870"/>
      <c r="DA13" s="871"/>
      <c r="DB13" s="869"/>
      <c r="DC13" s="870"/>
      <c r="DD13" s="870"/>
      <c r="DE13" s="870"/>
      <c r="DF13" s="871"/>
      <c r="DG13" s="869"/>
      <c r="DH13" s="870"/>
      <c r="DI13" s="870"/>
      <c r="DJ13" s="870"/>
      <c r="DK13" s="871"/>
      <c r="DL13" s="869"/>
      <c r="DM13" s="870"/>
      <c r="DN13" s="870"/>
      <c r="DO13" s="870"/>
      <c r="DP13" s="871"/>
      <c r="DQ13" s="869"/>
      <c r="DR13" s="870"/>
      <c r="DS13" s="870"/>
      <c r="DT13" s="870"/>
      <c r="DU13" s="871"/>
      <c r="DV13" s="872"/>
      <c r="DW13" s="873"/>
      <c r="DX13" s="873"/>
      <c r="DY13" s="873"/>
      <c r="DZ13" s="874"/>
      <c r="EA13" s="254"/>
    </row>
    <row r="14" spans="1:131" s="255" customFormat="1" ht="26.25" customHeight="1" x14ac:dyDescent="0.15">
      <c r="A14" s="261">
        <v>8</v>
      </c>
      <c r="B14" s="843"/>
      <c r="C14" s="844"/>
      <c r="D14" s="844"/>
      <c r="E14" s="844"/>
      <c r="F14" s="844"/>
      <c r="G14" s="844"/>
      <c r="H14" s="844"/>
      <c r="I14" s="844"/>
      <c r="J14" s="844"/>
      <c r="K14" s="844"/>
      <c r="L14" s="844"/>
      <c r="M14" s="844"/>
      <c r="N14" s="844"/>
      <c r="O14" s="844"/>
      <c r="P14" s="845"/>
      <c r="Q14" s="846"/>
      <c r="R14" s="847"/>
      <c r="S14" s="847"/>
      <c r="T14" s="847"/>
      <c r="U14" s="847"/>
      <c r="V14" s="847"/>
      <c r="W14" s="847"/>
      <c r="X14" s="847"/>
      <c r="Y14" s="847"/>
      <c r="Z14" s="847"/>
      <c r="AA14" s="847"/>
      <c r="AB14" s="847"/>
      <c r="AC14" s="847"/>
      <c r="AD14" s="847"/>
      <c r="AE14" s="848"/>
      <c r="AF14" s="849"/>
      <c r="AG14" s="850"/>
      <c r="AH14" s="850"/>
      <c r="AI14" s="850"/>
      <c r="AJ14" s="851"/>
      <c r="AK14" s="852"/>
      <c r="AL14" s="853"/>
      <c r="AM14" s="853"/>
      <c r="AN14" s="853"/>
      <c r="AO14" s="853"/>
      <c r="AP14" s="853"/>
      <c r="AQ14" s="853"/>
      <c r="AR14" s="853"/>
      <c r="AS14" s="853"/>
      <c r="AT14" s="853"/>
      <c r="AU14" s="854"/>
      <c r="AV14" s="854"/>
      <c r="AW14" s="854"/>
      <c r="AX14" s="854"/>
      <c r="AY14" s="855"/>
      <c r="AZ14" s="252"/>
      <c r="BA14" s="252"/>
      <c r="BB14" s="252"/>
      <c r="BC14" s="252"/>
      <c r="BD14" s="252"/>
      <c r="BE14" s="253"/>
      <c r="BF14" s="253"/>
      <c r="BG14" s="253"/>
      <c r="BH14" s="253"/>
      <c r="BI14" s="253"/>
      <c r="BJ14" s="253"/>
      <c r="BK14" s="253"/>
      <c r="BL14" s="253"/>
      <c r="BM14" s="253"/>
      <c r="BN14" s="253"/>
      <c r="BO14" s="253"/>
      <c r="BP14" s="253"/>
      <c r="BQ14" s="262">
        <v>8</v>
      </c>
      <c r="BR14" s="263"/>
      <c r="BS14" s="856"/>
      <c r="BT14" s="857"/>
      <c r="BU14" s="857"/>
      <c r="BV14" s="857"/>
      <c r="BW14" s="857"/>
      <c r="BX14" s="857"/>
      <c r="BY14" s="857"/>
      <c r="BZ14" s="857"/>
      <c r="CA14" s="857"/>
      <c r="CB14" s="857"/>
      <c r="CC14" s="857"/>
      <c r="CD14" s="857"/>
      <c r="CE14" s="857"/>
      <c r="CF14" s="857"/>
      <c r="CG14" s="858"/>
      <c r="CH14" s="869"/>
      <c r="CI14" s="870"/>
      <c r="CJ14" s="870"/>
      <c r="CK14" s="870"/>
      <c r="CL14" s="871"/>
      <c r="CM14" s="869"/>
      <c r="CN14" s="870"/>
      <c r="CO14" s="870"/>
      <c r="CP14" s="870"/>
      <c r="CQ14" s="871"/>
      <c r="CR14" s="869"/>
      <c r="CS14" s="870"/>
      <c r="CT14" s="870"/>
      <c r="CU14" s="870"/>
      <c r="CV14" s="871"/>
      <c r="CW14" s="869"/>
      <c r="CX14" s="870"/>
      <c r="CY14" s="870"/>
      <c r="CZ14" s="870"/>
      <c r="DA14" s="871"/>
      <c r="DB14" s="869"/>
      <c r="DC14" s="870"/>
      <c r="DD14" s="870"/>
      <c r="DE14" s="870"/>
      <c r="DF14" s="871"/>
      <c r="DG14" s="869"/>
      <c r="DH14" s="870"/>
      <c r="DI14" s="870"/>
      <c r="DJ14" s="870"/>
      <c r="DK14" s="871"/>
      <c r="DL14" s="869"/>
      <c r="DM14" s="870"/>
      <c r="DN14" s="870"/>
      <c r="DO14" s="870"/>
      <c r="DP14" s="871"/>
      <c r="DQ14" s="869"/>
      <c r="DR14" s="870"/>
      <c r="DS14" s="870"/>
      <c r="DT14" s="870"/>
      <c r="DU14" s="871"/>
      <c r="DV14" s="872"/>
      <c r="DW14" s="873"/>
      <c r="DX14" s="873"/>
      <c r="DY14" s="873"/>
      <c r="DZ14" s="874"/>
      <c r="EA14" s="254"/>
    </row>
    <row r="15" spans="1:131" s="255" customFormat="1" ht="26.25" customHeight="1" x14ac:dyDescent="0.15">
      <c r="A15" s="261">
        <v>9</v>
      </c>
      <c r="B15" s="843"/>
      <c r="C15" s="844"/>
      <c r="D15" s="844"/>
      <c r="E15" s="844"/>
      <c r="F15" s="844"/>
      <c r="G15" s="844"/>
      <c r="H15" s="844"/>
      <c r="I15" s="844"/>
      <c r="J15" s="844"/>
      <c r="K15" s="844"/>
      <c r="L15" s="844"/>
      <c r="M15" s="844"/>
      <c r="N15" s="844"/>
      <c r="O15" s="844"/>
      <c r="P15" s="845"/>
      <c r="Q15" s="846"/>
      <c r="R15" s="847"/>
      <c r="S15" s="847"/>
      <c r="T15" s="847"/>
      <c r="U15" s="847"/>
      <c r="V15" s="847"/>
      <c r="W15" s="847"/>
      <c r="X15" s="847"/>
      <c r="Y15" s="847"/>
      <c r="Z15" s="847"/>
      <c r="AA15" s="847"/>
      <c r="AB15" s="847"/>
      <c r="AC15" s="847"/>
      <c r="AD15" s="847"/>
      <c r="AE15" s="848"/>
      <c r="AF15" s="849"/>
      <c r="AG15" s="850"/>
      <c r="AH15" s="850"/>
      <c r="AI15" s="850"/>
      <c r="AJ15" s="851"/>
      <c r="AK15" s="852"/>
      <c r="AL15" s="853"/>
      <c r="AM15" s="853"/>
      <c r="AN15" s="853"/>
      <c r="AO15" s="853"/>
      <c r="AP15" s="853"/>
      <c r="AQ15" s="853"/>
      <c r="AR15" s="853"/>
      <c r="AS15" s="853"/>
      <c r="AT15" s="853"/>
      <c r="AU15" s="854"/>
      <c r="AV15" s="854"/>
      <c r="AW15" s="854"/>
      <c r="AX15" s="854"/>
      <c r="AY15" s="855"/>
      <c r="AZ15" s="252"/>
      <c r="BA15" s="252"/>
      <c r="BB15" s="252"/>
      <c r="BC15" s="252"/>
      <c r="BD15" s="252"/>
      <c r="BE15" s="253"/>
      <c r="BF15" s="253"/>
      <c r="BG15" s="253"/>
      <c r="BH15" s="253"/>
      <c r="BI15" s="253"/>
      <c r="BJ15" s="253"/>
      <c r="BK15" s="253"/>
      <c r="BL15" s="253"/>
      <c r="BM15" s="253"/>
      <c r="BN15" s="253"/>
      <c r="BO15" s="253"/>
      <c r="BP15" s="253"/>
      <c r="BQ15" s="262">
        <v>9</v>
      </c>
      <c r="BR15" s="263"/>
      <c r="BS15" s="856"/>
      <c r="BT15" s="857"/>
      <c r="BU15" s="857"/>
      <c r="BV15" s="857"/>
      <c r="BW15" s="857"/>
      <c r="BX15" s="857"/>
      <c r="BY15" s="857"/>
      <c r="BZ15" s="857"/>
      <c r="CA15" s="857"/>
      <c r="CB15" s="857"/>
      <c r="CC15" s="857"/>
      <c r="CD15" s="857"/>
      <c r="CE15" s="857"/>
      <c r="CF15" s="857"/>
      <c r="CG15" s="858"/>
      <c r="CH15" s="869"/>
      <c r="CI15" s="870"/>
      <c r="CJ15" s="870"/>
      <c r="CK15" s="870"/>
      <c r="CL15" s="871"/>
      <c r="CM15" s="869"/>
      <c r="CN15" s="870"/>
      <c r="CO15" s="870"/>
      <c r="CP15" s="870"/>
      <c r="CQ15" s="871"/>
      <c r="CR15" s="869"/>
      <c r="CS15" s="870"/>
      <c r="CT15" s="870"/>
      <c r="CU15" s="870"/>
      <c r="CV15" s="871"/>
      <c r="CW15" s="869"/>
      <c r="CX15" s="870"/>
      <c r="CY15" s="870"/>
      <c r="CZ15" s="870"/>
      <c r="DA15" s="871"/>
      <c r="DB15" s="869"/>
      <c r="DC15" s="870"/>
      <c r="DD15" s="870"/>
      <c r="DE15" s="870"/>
      <c r="DF15" s="871"/>
      <c r="DG15" s="869"/>
      <c r="DH15" s="870"/>
      <c r="DI15" s="870"/>
      <c r="DJ15" s="870"/>
      <c r="DK15" s="871"/>
      <c r="DL15" s="869"/>
      <c r="DM15" s="870"/>
      <c r="DN15" s="870"/>
      <c r="DO15" s="870"/>
      <c r="DP15" s="871"/>
      <c r="DQ15" s="869"/>
      <c r="DR15" s="870"/>
      <c r="DS15" s="870"/>
      <c r="DT15" s="870"/>
      <c r="DU15" s="871"/>
      <c r="DV15" s="872"/>
      <c r="DW15" s="873"/>
      <c r="DX15" s="873"/>
      <c r="DY15" s="873"/>
      <c r="DZ15" s="874"/>
      <c r="EA15" s="254"/>
    </row>
    <row r="16" spans="1:131" s="255" customFormat="1" ht="26.25" customHeight="1" x14ac:dyDescent="0.15">
      <c r="A16" s="261">
        <v>10</v>
      </c>
      <c r="B16" s="843"/>
      <c r="C16" s="844"/>
      <c r="D16" s="844"/>
      <c r="E16" s="844"/>
      <c r="F16" s="844"/>
      <c r="G16" s="844"/>
      <c r="H16" s="844"/>
      <c r="I16" s="844"/>
      <c r="J16" s="844"/>
      <c r="K16" s="844"/>
      <c r="L16" s="844"/>
      <c r="M16" s="844"/>
      <c r="N16" s="844"/>
      <c r="O16" s="844"/>
      <c r="P16" s="845"/>
      <c r="Q16" s="846"/>
      <c r="R16" s="847"/>
      <c r="S16" s="847"/>
      <c r="T16" s="847"/>
      <c r="U16" s="847"/>
      <c r="V16" s="847"/>
      <c r="W16" s="847"/>
      <c r="X16" s="847"/>
      <c r="Y16" s="847"/>
      <c r="Z16" s="847"/>
      <c r="AA16" s="847"/>
      <c r="AB16" s="847"/>
      <c r="AC16" s="847"/>
      <c r="AD16" s="847"/>
      <c r="AE16" s="848"/>
      <c r="AF16" s="849"/>
      <c r="AG16" s="850"/>
      <c r="AH16" s="850"/>
      <c r="AI16" s="850"/>
      <c r="AJ16" s="851"/>
      <c r="AK16" s="852"/>
      <c r="AL16" s="853"/>
      <c r="AM16" s="853"/>
      <c r="AN16" s="853"/>
      <c r="AO16" s="853"/>
      <c r="AP16" s="853"/>
      <c r="AQ16" s="853"/>
      <c r="AR16" s="853"/>
      <c r="AS16" s="853"/>
      <c r="AT16" s="853"/>
      <c r="AU16" s="854"/>
      <c r="AV16" s="854"/>
      <c r="AW16" s="854"/>
      <c r="AX16" s="854"/>
      <c r="AY16" s="855"/>
      <c r="AZ16" s="252"/>
      <c r="BA16" s="252"/>
      <c r="BB16" s="252"/>
      <c r="BC16" s="252"/>
      <c r="BD16" s="252"/>
      <c r="BE16" s="253"/>
      <c r="BF16" s="253"/>
      <c r="BG16" s="253"/>
      <c r="BH16" s="253"/>
      <c r="BI16" s="253"/>
      <c r="BJ16" s="253"/>
      <c r="BK16" s="253"/>
      <c r="BL16" s="253"/>
      <c r="BM16" s="253"/>
      <c r="BN16" s="253"/>
      <c r="BO16" s="253"/>
      <c r="BP16" s="253"/>
      <c r="BQ16" s="262">
        <v>10</v>
      </c>
      <c r="BR16" s="263"/>
      <c r="BS16" s="856"/>
      <c r="BT16" s="857"/>
      <c r="BU16" s="857"/>
      <c r="BV16" s="857"/>
      <c r="BW16" s="857"/>
      <c r="BX16" s="857"/>
      <c r="BY16" s="857"/>
      <c r="BZ16" s="857"/>
      <c r="CA16" s="857"/>
      <c r="CB16" s="857"/>
      <c r="CC16" s="857"/>
      <c r="CD16" s="857"/>
      <c r="CE16" s="857"/>
      <c r="CF16" s="857"/>
      <c r="CG16" s="858"/>
      <c r="CH16" s="869"/>
      <c r="CI16" s="870"/>
      <c r="CJ16" s="870"/>
      <c r="CK16" s="870"/>
      <c r="CL16" s="871"/>
      <c r="CM16" s="869"/>
      <c r="CN16" s="870"/>
      <c r="CO16" s="870"/>
      <c r="CP16" s="870"/>
      <c r="CQ16" s="871"/>
      <c r="CR16" s="869"/>
      <c r="CS16" s="870"/>
      <c r="CT16" s="870"/>
      <c r="CU16" s="870"/>
      <c r="CV16" s="871"/>
      <c r="CW16" s="869"/>
      <c r="CX16" s="870"/>
      <c r="CY16" s="870"/>
      <c r="CZ16" s="870"/>
      <c r="DA16" s="871"/>
      <c r="DB16" s="869"/>
      <c r="DC16" s="870"/>
      <c r="DD16" s="870"/>
      <c r="DE16" s="870"/>
      <c r="DF16" s="871"/>
      <c r="DG16" s="869"/>
      <c r="DH16" s="870"/>
      <c r="DI16" s="870"/>
      <c r="DJ16" s="870"/>
      <c r="DK16" s="871"/>
      <c r="DL16" s="869"/>
      <c r="DM16" s="870"/>
      <c r="DN16" s="870"/>
      <c r="DO16" s="870"/>
      <c r="DP16" s="871"/>
      <c r="DQ16" s="869"/>
      <c r="DR16" s="870"/>
      <c r="DS16" s="870"/>
      <c r="DT16" s="870"/>
      <c r="DU16" s="871"/>
      <c r="DV16" s="872"/>
      <c r="DW16" s="873"/>
      <c r="DX16" s="873"/>
      <c r="DY16" s="873"/>
      <c r="DZ16" s="874"/>
      <c r="EA16" s="254"/>
    </row>
    <row r="17" spans="1:131" s="255" customFormat="1" ht="26.25" customHeight="1" x14ac:dyDescent="0.15">
      <c r="A17" s="261">
        <v>11</v>
      </c>
      <c r="B17" s="843"/>
      <c r="C17" s="844"/>
      <c r="D17" s="844"/>
      <c r="E17" s="844"/>
      <c r="F17" s="844"/>
      <c r="G17" s="844"/>
      <c r="H17" s="844"/>
      <c r="I17" s="844"/>
      <c r="J17" s="844"/>
      <c r="K17" s="844"/>
      <c r="L17" s="844"/>
      <c r="M17" s="844"/>
      <c r="N17" s="844"/>
      <c r="O17" s="844"/>
      <c r="P17" s="845"/>
      <c r="Q17" s="846"/>
      <c r="R17" s="847"/>
      <c r="S17" s="847"/>
      <c r="T17" s="847"/>
      <c r="U17" s="847"/>
      <c r="V17" s="847"/>
      <c r="W17" s="847"/>
      <c r="X17" s="847"/>
      <c r="Y17" s="847"/>
      <c r="Z17" s="847"/>
      <c r="AA17" s="847"/>
      <c r="AB17" s="847"/>
      <c r="AC17" s="847"/>
      <c r="AD17" s="847"/>
      <c r="AE17" s="848"/>
      <c r="AF17" s="849"/>
      <c r="AG17" s="850"/>
      <c r="AH17" s="850"/>
      <c r="AI17" s="850"/>
      <c r="AJ17" s="851"/>
      <c r="AK17" s="852"/>
      <c r="AL17" s="853"/>
      <c r="AM17" s="853"/>
      <c r="AN17" s="853"/>
      <c r="AO17" s="853"/>
      <c r="AP17" s="853"/>
      <c r="AQ17" s="853"/>
      <c r="AR17" s="853"/>
      <c r="AS17" s="853"/>
      <c r="AT17" s="853"/>
      <c r="AU17" s="854"/>
      <c r="AV17" s="854"/>
      <c r="AW17" s="854"/>
      <c r="AX17" s="854"/>
      <c r="AY17" s="855"/>
      <c r="AZ17" s="252"/>
      <c r="BA17" s="252"/>
      <c r="BB17" s="252"/>
      <c r="BC17" s="252"/>
      <c r="BD17" s="252"/>
      <c r="BE17" s="253"/>
      <c r="BF17" s="253"/>
      <c r="BG17" s="253"/>
      <c r="BH17" s="253"/>
      <c r="BI17" s="253"/>
      <c r="BJ17" s="253"/>
      <c r="BK17" s="253"/>
      <c r="BL17" s="253"/>
      <c r="BM17" s="253"/>
      <c r="BN17" s="253"/>
      <c r="BO17" s="253"/>
      <c r="BP17" s="253"/>
      <c r="BQ17" s="262">
        <v>11</v>
      </c>
      <c r="BR17" s="263"/>
      <c r="BS17" s="856"/>
      <c r="BT17" s="857"/>
      <c r="BU17" s="857"/>
      <c r="BV17" s="857"/>
      <c r="BW17" s="857"/>
      <c r="BX17" s="857"/>
      <c r="BY17" s="857"/>
      <c r="BZ17" s="857"/>
      <c r="CA17" s="857"/>
      <c r="CB17" s="857"/>
      <c r="CC17" s="857"/>
      <c r="CD17" s="857"/>
      <c r="CE17" s="857"/>
      <c r="CF17" s="857"/>
      <c r="CG17" s="858"/>
      <c r="CH17" s="869"/>
      <c r="CI17" s="870"/>
      <c r="CJ17" s="870"/>
      <c r="CK17" s="870"/>
      <c r="CL17" s="871"/>
      <c r="CM17" s="869"/>
      <c r="CN17" s="870"/>
      <c r="CO17" s="870"/>
      <c r="CP17" s="870"/>
      <c r="CQ17" s="871"/>
      <c r="CR17" s="869"/>
      <c r="CS17" s="870"/>
      <c r="CT17" s="870"/>
      <c r="CU17" s="870"/>
      <c r="CV17" s="871"/>
      <c r="CW17" s="869"/>
      <c r="CX17" s="870"/>
      <c r="CY17" s="870"/>
      <c r="CZ17" s="870"/>
      <c r="DA17" s="871"/>
      <c r="DB17" s="869"/>
      <c r="DC17" s="870"/>
      <c r="DD17" s="870"/>
      <c r="DE17" s="870"/>
      <c r="DF17" s="871"/>
      <c r="DG17" s="869"/>
      <c r="DH17" s="870"/>
      <c r="DI17" s="870"/>
      <c r="DJ17" s="870"/>
      <c r="DK17" s="871"/>
      <c r="DL17" s="869"/>
      <c r="DM17" s="870"/>
      <c r="DN17" s="870"/>
      <c r="DO17" s="870"/>
      <c r="DP17" s="871"/>
      <c r="DQ17" s="869"/>
      <c r="DR17" s="870"/>
      <c r="DS17" s="870"/>
      <c r="DT17" s="870"/>
      <c r="DU17" s="871"/>
      <c r="DV17" s="872"/>
      <c r="DW17" s="873"/>
      <c r="DX17" s="873"/>
      <c r="DY17" s="873"/>
      <c r="DZ17" s="874"/>
      <c r="EA17" s="254"/>
    </row>
    <row r="18" spans="1:131" s="255" customFormat="1" ht="26.25" customHeight="1" x14ac:dyDescent="0.15">
      <c r="A18" s="261">
        <v>12</v>
      </c>
      <c r="B18" s="843"/>
      <c r="C18" s="844"/>
      <c r="D18" s="844"/>
      <c r="E18" s="844"/>
      <c r="F18" s="844"/>
      <c r="G18" s="844"/>
      <c r="H18" s="844"/>
      <c r="I18" s="844"/>
      <c r="J18" s="844"/>
      <c r="K18" s="844"/>
      <c r="L18" s="844"/>
      <c r="M18" s="844"/>
      <c r="N18" s="844"/>
      <c r="O18" s="844"/>
      <c r="P18" s="845"/>
      <c r="Q18" s="846"/>
      <c r="R18" s="847"/>
      <c r="S18" s="847"/>
      <c r="T18" s="847"/>
      <c r="U18" s="847"/>
      <c r="V18" s="847"/>
      <c r="W18" s="847"/>
      <c r="X18" s="847"/>
      <c r="Y18" s="847"/>
      <c r="Z18" s="847"/>
      <c r="AA18" s="847"/>
      <c r="AB18" s="847"/>
      <c r="AC18" s="847"/>
      <c r="AD18" s="847"/>
      <c r="AE18" s="848"/>
      <c r="AF18" s="849"/>
      <c r="AG18" s="850"/>
      <c r="AH18" s="850"/>
      <c r="AI18" s="850"/>
      <c r="AJ18" s="851"/>
      <c r="AK18" s="852"/>
      <c r="AL18" s="853"/>
      <c r="AM18" s="853"/>
      <c r="AN18" s="853"/>
      <c r="AO18" s="853"/>
      <c r="AP18" s="853"/>
      <c r="AQ18" s="853"/>
      <c r="AR18" s="853"/>
      <c r="AS18" s="853"/>
      <c r="AT18" s="853"/>
      <c r="AU18" s="854"/>
      <c r="AV18" s="854"/>
      <c r="AW18" s="854"/>
      <c r="AX18" s="854"/>
      <c r="AY18" s="855"/>
      <c r="AZ18" s="252"/>
      <c r="BA18" s="252"/>
      <c r="BB18" s="252"/>
      <c r="BC18" s="252"/>
      <c r="BD18" s="252"/>
      <c r="BE18" s="253"/>
      <c r="BF18" s="253"/>
      <c r="BG18" s="253"/>
      <c r="BH18" s="253"/>
      <c r="BI18" s="253"/>
      <c r="BJ18" s="253"/>
      <c r="BK18" s="253"/>
      <c r="BL18" s="253"/>
      <c r="BM18" s="253"/>
      <c r="BN18" s="253"/>
      <c r="BO18" s="253"/>
      <c r="BP18" s="253"/>
      <c r="BQ18" s="262">
        <v>12</v>
      </c>
      <c r="BR18" s="263"/>
      <c r="BS18" s="856"/>
      <c r="BT18" s="857"/>
      <c r="BU18" s="857"/>
      <c r="BV18" s="857"/>
      <c r="BW18" s="857"/>
      <c r="BX18" s="857"/>
      <c r="BY18" s="857"/>
      <c r="BZ18" s="857"/>
      <c r="CA18" s="857"/>
      <c r="CB18" s="857"/>
      <c r="CC18" s="857"/>
      <c r="CD18" s="857"/>
      <c r="CE18" s="857"/>
      <c r="CF18" s="857"/>
      <c r="CG18" s="858"/>
      <c r="CH18" s="869"/>
      <c r="CI18" s="870"/>
      <c r="CJ18" s="870"/>
      <c r="CK18" s="870"/>
      <c r="CL18" s="871"/>
      <c r="CM18" s="869"/>
      <c r="CN18" s="870"/>
      <c r="CO18" s="870"/>
      <c r="CP18" s="870"/>
      <c r="CQ18" s="871"/>
      <c r="CR18" s="869"/>
      <c r="CS18" s="870"/>
      <c r="CT18" s="870"/>
      <c r="CU18" s="870"/>
      <c r="CV18" s="871"/>
      <c r="CW18" s="869"/>
      <c r="CX18" s="870"/>
      <c r="CY18" s="870"/>
      <c r="CZ18" s="870"/>
      <c r="DA18" s="871"/>
      <c r="DB18" s="869"/>
      <c r="DC18" s="870"/>
      <c r="DD18" s="870"/>
      <c r="DE18" s="870"/>
      <c r="DF18" s="871"/>
      <c r="DG18" s="869"/>
      <c r="DH18" s="870"/>
      <c r="DI18" s="870"/>
      <c r="DJ18" s="870"/>
      <c r="DK18" s="871"/>
      <c r="DL18" s="869"/>
      <c r="DM18" s="870"/>
      <c r="DN18" s="870"/>
      <c r="DO18" s="870"/>
      <c r="DP18" s="871"/>
      <c r="DQ18" s="869"/>
      <c r="DR18" s="870"/>
      <c r="DS18" s="870"/>
      <c r="DT18" s="870"/>
      <c r="DU18" s="871"/>
      <c r="DV18" s="872"/>
      <c r="DW18" s="873"/>
      <c r="DX18" s="873"/>
      <c r="DY18" s="873"/>
      <c r="DZ18" s="874"/>
      <c r="EA18" s="254"/>
    </row>
    <row r="19" spans="1:131" s="255" customFormat="1" ht="26.25" customHeight="1" x14ac:dyDescent="0.15">
      <c r="A19" s="261">
        <v>13</v>
      </c>
      <c r="B19" s="843"/>
      <c r="C19" s="844"/>
      <c r="D19" s="844"/>
      <c r="E19" s="844"/>
      <c r="F19" s="844"/>
      <c r="G19" s="844"/>
      <c r="H19" s="844"/>
      <c r="I19" s="844"/>
      <c r="J19" s="844"/>
      <c r="K19" s="844"/>
      <c r="L19" s="844"/>
      <c r="M19" s="844"/>
      <c r="N19" s="844"/>
      <c r="O19" s="844"/>
      <c r="P19" s="845"/>
      <c r="Q19" s="846"/>
      <c r="R19" s="847"/>
      <c r="S19" s="847"/>
      <c r="T19" s="847"/>
      <c r="U19" s="847"/>
      <c r="V19" s="847"/>
      <c r="W19" s="847"/>
      <c r="X19" s="847"/>
      <c r="Y19" s="847"/>
      <c r="Z19" s="847"/>
      <c r="AA19" s="847"/>
      <c r="AB19" s="847"/>
      <c r="AC19" s="847"/>
      <c r="AD19" s="847"/>
      <c r="AE19" s="848"/>
      <c r="AF19" s="849"/>
      <c r="AG19" s="850"/>
      <c r="AH19" s="850"/>
      <c r="AI19" s="850"/>
      <c r="AJ19" s="851"/>
      <c r="AK19" s="852"/>
      <c r="AL19" s="853"/>
      <c r="AM19" s="853"/>
      <c r="AN19" s="853"/>
      <c r="AO19" s="853"/>
      <c r="AP19" s="853"/>
      <c r="AQ19" s="853"/>
      <c r="AR19" s="853"/>
      <c r="AS19" s="853"/>
      <c r="AT19" s="853"/>
      <c r="AU19" s="854"/>
      <c r="AV19" s="854"/>
      <c r="AW19" s="854"/>
      <c r="AX19" s="854"/>
      <c r="AY19" s="855"/>
      <c r="AZ19" s="252"/>
      <c r="BA19" s="252"/>
      <c r="BB19" s="252"/>
      <c r="BC19" s="252"/>
      <c r="BD19" s="252"/>
      <c r="BE19" s="253"/>
      <c r="BF19" s="253"/>
      <c r="BG19" s="253"/>
      <c r="BH19" s="253"/>
      <c r="BI19" s="253"/>
      <c r="BJ19" s="253"/>
      <c r="BK19" s="253"/>
      <c r="BL19" s="253"/>
      <c r="BM19" s="253"/>
      <c r="BN19" s="253"/>
      <c r="BO19" s="253"/>
      <c r="BP19" s="253"/>
      <c r="BQ19" s="262">
        <v>13</v>
      </c>
      <c r="BR19" s="263"/>
      <c r="BS19" s="856"/>
      <c r="BT19" s="857"/>
      <c r="BU19" s="857"/>
      <c r="BV19" s="857"/>
      <c r="BW19" s="857"/>
      <c r="BX19" s="857"/>
      <c r="BY19" s="857"/>
      <c r="BZ19" s="857"/>
      <c r="CA19" s="857"/>
      <c r="CB19" s="857"/>
      <c r="CC19" s="857"/>
      <c r="CD19" s="857"/>
      <c r="CE19" s="857"/>
      <c r="CF19" s="857"/>
      <c r="CG19" s="858"/>
      <c r="CH19" s="869"/>
      <c r="CI19" s="870"/>
      <c r="CJ19" s="870"/>
      <c r="CK19" s="870"/>
      <c r="CL19" s="871"/>
      <c r="CM19" s="869"/>
      <c r="CN19" s="870"/>
      <c r="CO19" s="870"/>
      <c r="CP19" s="870"/>
      <c r="CQ19" s="871"/>
      <c r="CR19" s="869"/>
      <c r="CS19" s="870"/>
      <c r="CT19" s="870"/>
      <c r="CU19" s="870"/>
      <c r="CV19" s="871"/>
      <c r="CW19" s="869"/>
      <c r="CX19" s="870"/>
      <c r="CY19" s="870"/>
      <c r="CZ19" s="870"/>
      <c r="DA19" s="871"/>
      <c r="DB19" s="869"/>
      <c r="DC19" s="870"/>
      <c r="DD19" s="870"/>
      <c r="DE19" s="870"/>
      <c r="DF19" s="871"/>
      <c r="DG19" s="869"/>
      <c r="DH19" s="870"/>
      <c r="DI19" s="870"/>
      <c r="DJ19" s="870"/>
      <c r="DK19" s="871"/>
      <c r="DL19" s="869"/>
      <c r="DM19" s="870"/>
      <c r="DN19" s="870"/>
      <c r="DO19" s="870"/>
      <c r="DP19" s="871"/>
      <c r="DQ19" s="869"/>
      <c r="DR19" s="870"/>
      <c r="DS19" s="870"/>
      <c r="DT19" s="870"/>
      <c r="DU19" s="871"/>
      <c r="DV19" s="872"/>
      <c r="DW19" s="873"/>
      <c r="DX19" s="873"/>
      <c r="DY19" s="873"/>
      <c r="DZ19" s="874"/>
      <c r="EA19" s="254"/>
    </row>
    <row r="20" spans="1:131" s="255" customFormat="1" ht="26.25" customHeight="1" x14ac:dyDescent="0.15">
      <c r="A20" s="261">
        <v>14</v>
      </c>
      <c r="B20" s="843"/>
      <c r="C20" s="844"/>
      <c r="D20" s="844"/>
      <c r="E20" s="844"/>
      <c r="F20" s="844"/>
      <c r="G20" s="844"/>
      <c r="H20" s="844"/>
      <c r="I20" s="844"/>
      <c r="J20" s="844"/>
      <c r="K20" s="844"/>
      <c r="L20" s="844"/>
      <c r="M20" s="844"/>
      <c r="N20" s="844"/>
      <c r="O20" s="844"/>
      <c r="P20" s="845"/>
      <c r="Q20" s="846"/>
      <c r="R20" s="847"/>
      <c r="S20" s="847"/>
      <c r="T20" s="847"/>
      <c r="U20" s="847"/>
      <c r="V20" s="847"/>
      <c r="W20" s="847"/>
      <c r="X20" s="847"/>
      <c r="Y20" s="847"/>
      <c r="Z20" s="847"/>
      <c r="AA20" s="847"/>
      <c r="AB20" s="847"/>
      <c r="AC20" s="847"/>
      <c r="AD20" s="847"/>
      <c r="AE20" s="848"/>
      <c r="AF20" s="849"/>
      <c r="AG20" s="850"/>
      <c r="AH20" s="850"/>
      <c r="AI20" s="850"/>
      <c r="AJ20" s="851"/>
      <c r="AK20" s="852"/>
      <c r="AL20" s="853"/>
      <c r="AM20" s="853"/>
      <c r="AN20" s="853"/>
      <c r="AO20" s="853"/>
      <c r="AP20" s="853"/>
      <c r="AQ20" s="853"/>
      <c r="AR20" s="853"/>
      <c r="AS20" s="853"/>
      <c r="AT20" s="853"/>
      <c r="AU20" s="854"/>
      <c r="AV20" s="854"/>
      <c r="AW20" s="854"/>
      <c r="AX20" s="854"/>
      <c r="AY20" s="855"/>
      <c r="AZ20" s="252"/>
      <c r="BA20" s="252"/>
      <c r="BB20" s="252"/>
      <c r="BC20" s="252"/>
      <c r="BD20" s="252"/>
      <c r="BE20" s="253"/>
      <c r="BF20" s="253"/>
      <c r="BG20" s="253"/>
      <c r="BH20" s="253"/>
      <c r="BI20" s="253"/>
      <c r="BJ20" s="253"/>
      <c r="BK20" s="253"/>
      <c r="BL20" s="253"/>
      <c r="BM20" s="253"/>
      <c r="BN20" s="253"/>
      <c r="BO20" s="253"/>
      <c r="BP20" s="253"/>
      <c r="BQ20" s="262">
        <v>14</v>
      </c>
      <c r="BR20" s="263"/>
      <c r="BS20" s="856"/>
      <c r="BT20" s="857"/>
      <c r="BU20" s="857"/>
      <c r="BV20" s="857"/>
      <c r="BW20" s="857"/>
      <c r="BX20" s="857"/>
      <c r="BY20" s="857"/>
      <c r="BZ20" s="857"/>
      <c r="CA20" s="857"/>
      <c r="CB20" s="857"/>
      <c r="CC20" s="857"/>
      <c r="CD20" s="857"/>
      <c r="CE20" s="857"/>
      <c r="CF20" s="857"/>
      <c r="CG20" s="858"/>
      <c r="CH20" s="869"/>
      <c r="CI20" s="870"/>
      <c r="CJ20" s="870"/>
      <c r="CK20" s="870"/>
      <c r="CL20" s="871"/>
      <c r="CM20" s="869"/>
      <c r="CN20" s="870"/>
      <c r="CO20" s="870"/>
      <c r="CP20" s="870"/>
      <c r="CQ20" s="871"/>
      <c r="CR20" s="869"/>
      <c r="CS20" s="870"/>
      <c r="CT20" s="870"/>
      <c r="CU20" s="870"/>
      <c r="CV20" s="871"/>
      <c r="CW20" s="869"/>
      <c r="CX20" s="870"/>
      <c r="CY20" s="870"/>
      <c r="CZ20" s="870"/>
      <c r="DA20" s="871"/>
      <c r="DB20" s="869"/>
      <c r="DC20" s="870"/>
      <c r="DD20" s="870"/>
      <c r="DE20" s="870"/>
      <c r="DF20" s="871"/>
      <c r="DG20" s="869"/>
      <c r="DH20" s="870"/>
      <c r="DI20" s="870"/>
      <c r="DJ20" s="870"/>
      <c r="DK20" s="871"/>
      <c r="DL20" s="869"/>
      <c r="DM20" s="870"/>
      <c r="DN20" s="870"/>
      <c r="DO20" s="870"/>
      <c r="DP20" s="871"/>
      <c r="DQ20" s="869"/>
      <c r="DR20" s="870"/>
      <c r="DS20" s="870"/>
      <c r="DT20" s="870"/>
      <c r="DU20" s="871"/>
      <c r="DV20" s="872"/>
      <c r="DW20" s="873"/>
      <c r="DX20" s="873"/>
      <c r="DY20" s="873"/>
      <c r="DZ20" s="874"/>
      <c r="EA20" s="254"/>
    </row>
    <row r="21" spans="1:131" s="255" customFormat="1" ht="26.25" customHeight="1" thickBot="1" x14ac:dyDescent="0.2">
      <c r="A21" s="261">
        <v>15</v>
      </c>
      <c r="B21" s="843"/>
      <c r="C21" s="844"/>
      <c r="D21" s="844"/>
      <c r="E21" s="844"/>
      <c r="F21" s="844"/>
      <c r="G21" s="844"/>
      <c r="H21" s="844"/>
      <c r="I21" s="844"/>
      <c r="J21" s="844"/>
      <c r="K21" s="844"/>
      <c r="L21" s="844"/>
      <c r="M21" s="844"/>
      <c r="N21" s="844"/>
      <c r="O21" s="844"/>
      <c r="P21" s="845"/>
      <c r="Q21" s="846"/>
      <c r="R21" s="847"/>
      <c r="S21" s="847"/>
      <c r="T21" s="847"/>
      <c r="U21" s="847"/>
      <c r="V21" s="847"/>
      <c r="W21" s="847"/>
      <c r="X21" s="847"/>
      <c r="Y21" s="847"/>
      <c r="Z21" s="847"/>
      <c r="AA21" s="847"/>
      <c r="AB21" s="847"/>
      <c r="AC21" s="847"/>
      <c r="AD21" s="847"/>
      <c r="AE21" s="848"/>
      <c r="AF21" s="849"/>
      <c r="AG21" s="850"/>
      <c r="AH21" s="850"/>
      <c r="AI21" s="850"/>
      <c r="AJ21" s="851"/>
      <c r="AK21" s="852"/>
      <c r="AL21" s="853"/>
      <c r="AM21" s="853"/>
      <c r="AN21" s="853"/>
      <c r="AO21" s="853"/>
      <c r="AP21" s="853"/>
      <c r="AQ21" s="853"/>
      <c r="AR21" s="853"/>
      <c r="AS21" s="853"/>
      <c r="AT21" s="853"/>
      <c r="AU21" s="854"/>
      <c r="AV21" s="854"/>
      <c r="AW21" s="854"/>
      <c r="AX21" s="854"/>
      <c r="AY21" s="855"/>
      <c r="AZ21" s="252"/>
      <c r="BA21" s="252"/>
      <c r="BB21" s="252"/>
      <c r="BC21" s="252"/>
      <c r="BD21" s="252"/>
      <c r="BE21" s="253"/>
      <c r="BF21" s="253"/>
      <c r="BG21" s="253"/>
      <c r="BH21" s="253"/>
      <c r="BI21" s="253"/>
      <c r="BJ21" s="253"/>
      <c r="BK21" s="253"/>
      <c r="BL21" s="253"/>
      <c r="BM21" s="253"/>
      <c r="BN21" s="253"/>
      <c r="BO21" s="253"/>
      <c r="BP21" s="253"/>
      <c r="BQ21" s="262">
        <v>15</v>
      </c>
      <c r="BR21" s="263"/>
      <c r="BS21" s="856"/>
      <c r="BT21" s="857"/>
      <c r="BU21" s="857"/>
      <c r="BV21" s="857"/>
      <c r="BW21" s="857"/>
      <c r="BX21" s="857"/>
      <c r="BY21" s="857"/>
      <c r="BZ21" s="857"/>
      <c r="CA21" s="857"/>
      <c r="CB21" s="857"/>
      <c r="CC21" s="857"/>
      <c r="CD21" s="857"/>
      <c r="CE21" s="857"/>
      <c r="CF21" s="857"/>
      <c r="CG21" s="858"/>
      <c r="CH21" s="869"/>
      <c r="CI21" s="870"/>
      <c r="CJ21" s="870"/>
      <c r="CK21" s="870"/>
      <c r="CL21" s="871"/>
      <c r="CM21" s="869"/>
      <c r="CN21" s="870"/>
      <c r="CO21" s="870"/>
      <c r="CP21" s="870"/>
      <c r="CQ21" s="871"/>
      <c r="CR21" s="869"/>
      <c r="CS21" s="870"/>
      <c r="CT21" s="870"/>
      <c r="CU21" s="870"/>
      <c r="CV21" s="871"/>
      <c r="CW21" s="869"/>
      <c r="CX21" s="870"/>
      <c r="CY21" s="870"/>
      <c r="CZ21" s="870"/>
      <c r="DA21" s="871"/>
      <c r="DB21" s="869"/>
      <c r="DC21" s="870"/>
      <c r="DD21" s="870"/>
      <c r="DE21" s="870"/>
      <c r="DF21" s="871"/>
      <c r="DG21" s="869"/>
      <c r="DH21" s="870"/>
      <c r="DI21" s="870"/>
      <c r="DJ21" s="870"/>
      <c r="DK21" s="871"/>
      <c r="DL21" s="869"/>
      <c r="DM21" s="870"/>
      <c r="DN21" s="870"/>
      <c r="DO21" s="870"/>
      <c r="DP21" s="871"/>
      <c r="DQ21" s="869"/>
      <c r="DR21" s="870"/>
      <c r="DS21" s="870"/>
      <c r="DT21" s="870"/>
      <c r="DU21" s="871"/>
      <c r="DV21" s="872"/>
      <c r="DW21" s="873"/>
      <c r="DX21" s="873"/>
      <c r="DY21" s="873"/>
      <c r="DZ21" s="874"/>
      <c r="EA21" s="254"/>
    </row>
    <row r="22" spans="1:131" s="255" customFormat="1" ht="26.25" customHeight="1" x14ac:dyDescent="0.15">
      <c r="A22" s="261">
        <v>16</v>
      </c>
      <c r="B22" s="843"/>
      <c r="C22" s="844"/>
      <c r="D22" s="844"/>
      <c r="E22" s="844"/>
      <c r="F22" s="844"/>
      <c r="G22" s="844"/>
      <c r="H22" s="844"/>
      <c r="I22" s="844"/>
      <c r="J22" s="844"/>
      <c r="K22" s="844"/>
      <c r="L22" s="844"/>
      <c r="M22" s="844"/>
      <c r="N22" s="844"/>
      <c r="O22" s="844"/>
      <c r="P22" s="845"/>
      <c r="Q22" s="875"/>
      <c r="R22" s="876"/>
      <c r="S22" s="876"/>
      <c r="T22" s="876"/>
      <c r="U22" s="876"/>
      <c r="V22" s="876"/>
      <c r="W22" s="876"/>
      <c r="X22" s="876"/>
      <c r="Y22" s="876"/>
      <c r="Z22" s="876"/>
      <c r="AA22" s="876"/>
      <c r="AB22" s="876"/>
      <c r="AC22" s="876"/>
      <c r="AD22" s="876"/>
      <c r="AE22" s="877"/>
      <c r="AF22" s="849"/>
      <c r="AG22" s="850"/>
      <c r="AH22" s="850"/>
      <c r="AI22" s="850"/>
      <c r="AJ22" s="851"/>
      <c r="AK22" s="890"/>
      <c r="AL22" s="891"/>
      <c r="AM22" s="891"/>
      <c r="AN22" s="891"/>
      <c r="AO22" s="891"/>
      <c r="AP22" s="891"/>
      <c r="AQ22" s="891"/>
      <c r="AR22" s="891"/>
      <c r="AS22" s="891"/>
      <c r="AT22" s="891"/>
      <c r="AU22" s="892"/>
      <c r="AV22" s="892"/>
      <c r="AW22" s="892"/>
      <c r="AX22" s="892"/>
      <c r="AY22" s="893"/>
      <c r="AZ22" s="894" t="s">
        <v>393</v>
      </c>
      <c r="BA22" s="894"/>
      <c r="BB22" s="894"/>
      <c r="BC22" s="894"/>
      <c r="BD22" s="895"/>
      <c r="BE22" s="253"/>
      <c r="BF22" s="253"/>
      <c r="BG22" s="253"/>
      <c r="BH22" s="253"/>
      <c r="BI22" s="253"/>
      <c r="BJ22" s="253"/>
      <c r="BK22" s="253"/>
      <c r="BL22" s="253"/>
      <c r="BM22" s="253"/>
      <c r="BN22" s="253"/>
      <c r="BO22" s="253"/>
      <c r="BP22" s="253"/>
      <c r="BQ22" s="262">
        <v>16</v>
      </c>
      <c r="BR22" s="263"/>
      <c r="BS22" s="856"/>
      <c r="BT22" s="857"/>
      <c r="BU22" s="857"/>
      <c r="BV22" s="857"/>
      <c r="BW22" s="857"/>
      <c r="BX22" s="857"/>
      <c r="BY22" s="857"/>
      <c r="BZ22" s="857"/>
      <c r="CA22" s="857"/>
      <c r="CB22" s="857"/>
      <c r="CC22" s="857"/>
      <c r="CD22" s="857"/>
      <c r="CE22" s="857"/>
      <c r="CF22" s="857"/>
      <c r="CG22" s="858"/>
      <c r="CH22" s="869"/>
      <c r="CI22" s="870"/>
      <c r="CJ22" s="870"/>
      <c r="CK22" s="870"/>
      <c r="CL22" s="871"/>
      <c r="CM22" s="869"/>
      <c r="CN22" s="870"/>
      <c r="CO22" s="870"/>
      <c r="CP22" s="870"/>
      <c r="CQ22" s="871"/>
      <c r="CR22" s="869"/>
      <c r="CS22" s="870"/>
      <c r="CT22" s="870"/>
      <c r="CU22" s="870"/>
      <c r="CV22" s="871"/>
      <c r="CW22" s="869"/>
      <c r="CX22" s="870"/>
      <c r="CY22" s="870"/>
      <c r="CZ22" s="870"/>
      <c r="DA22" s="871"/>
      <c r="DB22" s="869"/>
      <c r="DC22" s="870"/>
      <c r="DD22" s="870"/>
      <c r="DE22" s="870"/>
      <c r="DF22" s="871"/>
      <c r="DG22" s="869"/>
      <c r="DH22" s="870"/>
      <c r="DI22" s="870"/>
      <c r="DJ22" s="870"/>
      <c r="DK22" s="871"/>
      <c r="DL22" s="869"/>
      <c r="DM22" s="870"/>
      <c r="DN22" s="870"/>
      <c r="DO22" s="870"/>
      <c r="DP22" s="871"/>
      <c r="DQ22" s="869"/>
      <c r="DR22" s="870"/>
      <c r="DS22" s="870"/>
      <c r="DT22" s="870"/>
      <c r="DU22" s="871"/>
      <c r="DV22" s="872"/>
      <c r="DW22" s="873"/>
      <c r="DX22" s="873"/>
      <c r="DY22" s="873"/>
      <c r="DZ22" s="874"/>
      <c r="EA22" s="254"/>
    </row>
    <row r="23" spans="1:131" s="255" customFormat="1" ht="26.25" customHeight="1" thickBot="1" x14ac:dyDescent="0.2">
      <c r="A23" s="264" t="s">
        <v>394</v>
      </c>
      <c r="B23" s="878" t="s">
        <v>395</v>
      </c>
      <c r="C23" s="879"/>
      <c r="D23" s="879"/>
      <c r="E23" s="879"/>
      <c r="F23" s="879"/>
      <c r="G23" s="879"/>
      <c r="H23" s="879"/>
      <c r="I23" s="879"/>
      <c r="J23" s="879"/>
      <c r="K23" s="879"/>
      <c r="L23" s="879"/>
      <c r="M23" s="879"/>
      <c r="N23" s="879"/>
      <c r="O23" s="879"/>
      <c r="P23" s="880"/>
      <c r="Q23" s="881"/>
      <c r="R23" s="882"/>
      <c r="S23" s="882"/>
      <c r="T23" s="882"/>
      <c r="U23" s="882"/>
      <c r="V23" s="882"/>
      <c r="W23" s="882"/>
      <c r="X23" s="882"/>
      <c r="Y23" s="882"/>
      <c r="Z23" s="882"/>
      <c r="AA23" s="882"/>
      <c r="AB23" s="882"/>
      <c r="AC23" s="882"/>
      <c r="AD23" s="882"/>
      <c r="AE23" s="883"/>
      <c r="AF23" s="884">
        <v>554</v>
      </c>
      <c r="AG23" s="882"/>
      <c r="AH23" s="882"/>
      <c r="AI23" s="882"/>
      <c r="AJ23" s="885"/>
      <c r="AK23" s="886"/>
      <c r="AL23" s="887"/>
      <c r="AM23" s="887"/>
      <c r="AN23" s="887"/>
      <c r="AO23" s="887"/>
      <c r="AP23" s="882"/>
      <c r="AQ23" s="882"/>
      <c r="AR23" s="882"/>
      <c r="AS23" s="882"/>
      <c r="AT23" s="882"/>
      <c r="AU23" s="888"/>
      <c r="AV23" s="888"/>
      <c r="AW23" s="888"/>
      <c r="AX23" s="888"/>
      <c r="AY23" s="889"/>
      <c r="AZ23" s="897" t="s">
        <v>396</v>
      </c>
      <c r="BA23" s="898"/>
      <c r="BB23" s="898"/>
      <c r="BC23" s="898"/>
      <c r="BD23" s="899"/>
      <c r="BE23" s="253"/>
      <c r="BF23" s="253"/>
      <c r="BG23" s="253"/>
      <c r="BH23" s="253"/>
      <c r="BI23" s="253"/>
      <c r="BJ23" s="253"/>
      <c r="BK23" s="253"/>
      <c r="BL23" s="253"/>
      <c r="BM23" s="253"/>
      <c r="BN23" s="253"/>
      <c r="BO23" s="253"/>
      <c r="BP23" s="253"/>
      <c r="BQ23" s="262">
        <v>17</v>
      </c>
      <c r="BR23" s="263"/>
      <c r="BS23" s="856"/>
      <c r="BT23" s="857"/>
      <c r="BU23" s="857"/>
      <c r="BV23" s="857"/>
      <c r="BW23" s="857"/>
      <c r="BX23" s="857"/>
      <c r="BY23" s="857"/>
      <c r="BZ23" s="857"/>
      <c r="CA23" s="857"/>
      <c r="CB23" s="857"/>
      <c r="CC23" s="857"/>
      <c r="CD23" s="857"/>
      <c r="CE23" s="857"/>
      <c r="CF23" s="857"/>
      <c r="CG23" s="858"/>
      <c r="CH23" s="869"/>
      <c r="CI23" s="870"/>
      <c r="CJ23" s="870"/>
      <c r="CK23" s="870"/>
      <c r="CL23" s="871"/>
      <c r="CM23" s="869"/>
      <c r="CN23" s="870"/>
      <c r="CO23" s="870"/>
      <c r="CP23" s="870"/>
      <c r="CQ23" s="871"/>
      <c r="CR23" s="869"/>
      <c r="CS23" s="870"/>
      <c r="CT23" s="870"/>
      <c r="CU23" s="870"/>
      <c r="CV23" s="871"/>
      <c r="CW23" s="869"/>
      <c r="CX23" s="870"/>
      <c r="CY23" s="870"/>
      <c r="CZ23" s="870"/>
      <c r="DA23" s="871"/>
      <c r="DB23" s="869"/>
      <c r="DC23" s="870"/>
      <c r="DD23" s="870"/>
      <c r="DE23" s="870"/>
      <c r="DF23" s="871"/>
      <c r="DG23" s="869"/>
      <c r="DH23" s="870"/>
      <c r="DI23" s="870"/>
      <c r="DJ23" s="870"/>
      <c r="DK23" s="871"/>
      <c r="DL23" s="869"/>
      <c r="DM23" s="870"/>
      <c r="DN23" s="870"/>
      <c r="DO23" s="870"/>
      <c r="DP23" s="871"/>
      <c r="DQ23" s="869"/>
      <c r="DR23" s="870"/>
      <c r="DS23" s="870"/>
      <c r="DT23" s="870"/>
      <c r="DU23" s="871"/>
      <c r="DV23" s="872"/>
      <c r="DW23" s="873"/>
      <c r="DX23" s="873"/>
      <c r="DY23" s="873"/>
      <c r="DZ23" s="874"/>
      <c r="EA23" s="254"/>
    </row>
    <row r="24" spans="1:131" s="255" customFormat="1" ht="26.25" customHeight="1" x14ac:dyDescent="0.15">
      <c r="A24" s="896" t="s">
        <v>397</v>
      </c>
      <c r="B24" s="896"/>
      <c r="C24" s="896"/>
      <c r="D24" s="896"/>
      <c r="E24" s="896"/>
      <c r="F24" s="896"/>
      <c r="G24" s="896"/>
      <c r="H24" s="896"/>
      <c r="I24" s="896"/>
      <c r="J24" s="896"/>
      <c r="K24" s="896"/>
      <c r="L24" s="896"/>
      <c r="M24" s="896"/>
      <c r="N24" s="896"/>
      <c r="O24" s="896"/>
      <c r="P24" s="896"/>
      <c r="Q24" s="896"/>
      <c r="R24" s="896"/>
      <c r="S24" s="896"/>
      <c r="T24" s="896"/>
      <c r="U24" s="896"/>
      <c r="V24" s="896"/>
      <c r="W24" s="896"/>
      <c r="X24" s="896"/>
      <c r="Y24" s="896"/>
      <c r="Z24" s="896"/>
      <c r="AA24" s="896"/>
      <c r="AB24" s="896"/>
      <c r="AC24" s="896"/>
      <c r="AD24" s="896"/>
      <c r="AE24" s="896"/>
      <c r="AF24" s="896"/>
      <c r="AG24" s="896"/>
      <c r="AH24" s="896"/>
      <c r="AI24" s="896"/>
      <c r="AJ24" s="896"/>
      <c r="AK24" s="896"/>
      <c r="AL24" s="896"/>
      <c r="AM24" s="896"/>
      <c r="AN24" s="896"/>
      <c r="AO24" s="896"/>
      <c r="AP24" s="896"/>
      <c r="AQ24" s="896"/>
      <c r="AR24" s="896"/>
      <c r="AS24" s="896"/>
      <c r="AT24" s="896"/>
      <c r="AU24" s="896"/>
      <c r="AV24" s="896"/>
      <c r="AW24" s="896"/>
      <c r="AX24" s="896"/>
      <c r="AY24" s="896"/>
      <c r="AZ24" s="252"/>
      <c r="BA24" s="252"/>
      <c r="BB24" s="252"/>
      <c r="BC24" s="252"/>
      <c r="BD24" s="252"/>
      <c r="BE24" s="253"/>
      <c r="BF24" s="253"/>
      <c r="BG24" s="253"/>
      <c r="BH24" s="253"/>
      <c r="BI24" s="253"/>
      <c r="BJ24" s="253"/>
      <c r="BK24" s="253"/>
      <c r="BL24" s="253"/>
      <c r="BM24" s="253"/>
      <c r="BN24" s="253"/>
      <c r="BO24" s="253"/>
      <c r="BP24" s="253"/>
      <c r="BQ24" s="262">
        <v>18</v>
      </c>
      <c r="BR24" s="263"/>
      <c r="BS24" s="856"/>
      <c r="BT24" s="857"/>
      <c r="BU24" s="857"/>
      <c r="BV24" s="857"/>
      <c r="BW24" s="857"/>
      <c r="BX24" s="857"/>
      <c r="BY24" s="857"/>
      <c r="BZ24" s="857"/>
      <c r="CA24" s="857"/>
      <c r="CB24" s="857"/>
      <c r="CC24" s="857"/>
      <c r="CD24" s="857"/>
      <c r="CE24" s="857"/>
      <c r="CF24" s="857"/>
      <c r="CG24" s="858"/>
      <c r="CH24" s="869"/>
      <c r="CI24" s="870"/>
      <c r="CJ24" s="870"/>
      <c r="CK24" s="870"/>
      <c r="CL24" s="871"/>
      <c r="CM24" s="869"/>
      <c r="CN24" s="870"/>
      <c r="CO24" s="870"/>
      <c r="CP24" s="870"/>
      <c r="CQ24" s="871"/>
      <c r="CR24" s="869"/>
      <c r="CS24" s="870"/>
      <c r="CT24" s="870"/>
      <c r="CU24" s="870"/>
      <c r="CV24" s="871"/>
      <c r="CW24" s="869"/>
      <c r="CX24" s="870"/>
      <c r="CY24" s="870"/>
      <c r="CZ24" s="870"/>
      <c r="DA24" s="871"/>
      <c r="DB24" s="869"/>
      <c r="DC24" s="870"/>
      <c r="DD24" s="870"/>
      <c r="DE24" s="870"/>
      <c r="DF24" s="871"/>
      <c r="DG24" s="869"/>
      <c r="DH24" s="870"/>
      <c r="DI24" s="870"/>
      <c r="DJ24" s="870"/>
      <c r="DK24" s="871"/>
      <c r="DL24" s="869"/>
      <c r="DM24" s="870"/>
      <c r="DN24" s="870"/>
      <c r="DO24" s="870"/>
      <c r="DP24" s="871"/>
      <c r="DQ24" s="869"/>
      <c r="DR24" s="870"/>
      <c r="DS24" s="870"/>
      <c r="DT24" s="870"/>
      <c r="DU24" s="871"/>
      <c r="DV24" s="872"/>
      <c r="DW24" s="873"/>
      <c r="DX24" s="873"/>
      <c r="DY24" s="873"/>
      <c r="DZ24" s="874"/>
      <c r="EA24" s="254"/>
    </row>
    <row r="25" spans="1:131" s="247" customFormat="1" ht="26.25" customHeight="1" thickBot="1" x14ac:dyDescent="0.2">
      <c r="A25" s="837" t="s">
        <v>398</v>
      </c>
      <c r="B25" s="837"/>
      <c r="C25" s="837"/>
      <c r="D25" s="837"/>
      <c r="E25" s="837"/>
      <c r="F25" s="837"/>
      <c r="G25" s="837"/>
      <c r="H25" s="837"/>
      <c r="I25" s="837"/>
      <c r="J25" s="837"/>
      <c r="K25" s="837"/>
      <c r="L25" s="837"/>
      <c r="M25" s="837"/>
      <c r="N25" s="837"/>
      <c r="O25" s="837"/>
      <c r="P25" s="837"/>
      <c r="Q25" s="837"/>
      <c r="R25" s="837"/>
      <c r="S25" s="837"/>
      <c r="T25" s="837"/>
      <c r="U25" s="837"/>
      <c r="V25" s="837"/>
      <c r="W25" s="837"/>
      <c r="X25" s="837"/>
      <c r="Y25" s="837"/>
      <c r="Z25" s="837"/>
      <c r="AA25" s="837"/>
      <c r="AB25" s="837"/>
      <c r="AC25" s="837"/>
      <c r="AD25" s="837"/>
      <c r="AE25" s="837"/>
      <c r="AF25" s="837"/>
      <c r="AG25" s="837"/>
      <c r="AH25" s="837"/>
      <c r="AI25" s="837"/>
      <c r="AJ25" s="837"/>
      <c r="AK25" s="837"/>
      <c r="AL25" s="837"/>
      <c r="AM25" s="837"/>
      <c r="AN25" s="837"/>
      <c r="AO25" s="837"/>
      <c r="AP25" s="837"/>
      <c r="AQ25" s="837"/>
      <c r="AR25" s="837"/>
      <c r="AS25" s="837"/>
      <c r="AT25" s="837"/>
      <c r="AU25" s="837"/>
      <c r="AV25" s="837"/>
      <c r="AW25" s="837"/>
      <c r="AX25" s="837"/>
      <c r="AY25" s="837"/>
      <c r="AZ25" s="837"/>
      <c r="BA25" s="837"/>
      <c r="BB25" s="837"/>
      <c r="BC25" s="837"/>
      <c r="BD25" s="837"/>
      <c r="BE25" s="837"/>
      <c r="BF25" s="837"/>
      <c r="BG25" s="837"/>
      <c r="BH25" s="837"/>
      <c r="BI25" s="837"/>
      <c r="BJ25" s="252"/>
      <c r="BK25" s="252"/>
      <c r="BL25" s="252"/>
      <c r="BM25" s="252"/>
      <c r="BN25" s="252"/>
      <c r="BO25" s="265"/>
      <c r="BP25" s="265"/>
      <c r="BQ25" s="262">
        <v>19</v>
      </c>
      <c r="BR25" s="263"/>
      <c r="BS25" s="856"/>
      <c r="BT25" s="857"/>
      <c r="BU25" s="857"/>
      <c r="BV25" s="857"/>
      <c r="BW25" s="857"/>
      <c r="BX25" s="857"/>
      <c r="BY25" s="857"/>
      <c r="BZ25" s="857"/>
      <c r="CA25" s="857"/>
      <c r="CB25" s="857"/>
      <c r="CC25" s="857"/>
      <c r="CD25" s="857"/>
      <c r="CE25" s="857"/>
      <c r="CF25" s="857"/>
      <c r="CG25" s="858"/>
      <c r="CH25" s="869"/>
      <c r="CI25" s="870"/>
      <c r="CJ25" s="870"/>
      <c r="CK25" s="870"/>
      <c r="CL25" s="871"/>
      <c r="CM25" s="869"/>
      <c r="CN25" s="870"/>
      <c r="CO25" s="870"/>
      <c r="CP25" s="870"/>
      <c r="CQ25" s="871"/>
      <c r="CR25" s="869"/>
      <c r="CS25" s="870"/>
      <c r="CT25" s="870"/>
      <c r="CU25" s="870"/>
      <c r="CV25" s="871"/>
      <c r="CW25" s="869"/>
      <c r="CX25" s="870"/>
      <c r="CY25" s="870"/>
      <c r="CZ25" s="870"/>
      <c r="DA25" s="871"/>
      <c r="DB25" s="869"/>
      <c r="DC25" s="870"/>
      <c r="DD25" s="870"/>
      <c r="DE25" s="870"/>
      <c r="DF25" s="871"/>
      <c r="DG25" s="869"/>
      <c r="DH25" s="870"/>
      <c r="DI25" s="870"/>
      <c r="DJ25" s="870"/>
      <c r="DK25" s="871"/>
      <c r="DL25" s="869"/>
      <c r="DM25" s="870"/>
      <c r="DN25" s="870"/>
      <c r="DO25" s="870"/>
      <c r="DP25" s="871"/>
      <c r="DQ25" s="869"/>
      <c r="DR25" s="870"/>
      <c r="DS25" s="870"/>
      <c r="DT25" s="870"/>
      <c r="DU25" s="871"/>
      <c r="DV25" s="872"/>
      <c r="DW25" s="873"/>
      <c r="DX25" s="873"/>
      <c r="DY25" s="873"/>
      <c r="DZ25" s="874"/>
      <c r="EA25" s="246"/>
    </row>
    <row r="26" spans="1:131" s="247" customFormat="1" ht="26.25" customHeight="1" x14ac:dyDescent="0.15">
      <c r="A26" s="828" t="s">
        <v>373</v>
      </c>
      <c r="B26" s="829"/>
      <c r="C26" s="829"/>
      <c r="D26" s="829"/>
      <c r="E26" s="829"/>
      <c r="F26" s="829"/>
      <c r="G26" s="829"/>
      <c r="H26" s="829"/>
      <c r="I26" s="829"/>
      <c r="J26" s="829"/>
      <c r="K26" s="829"/>
      <c r="L26" s="829"/>
      <c r="M26" s="829"/>
      <c r="N26" s="829"/>
      <c r="O26" s="829"/>
      <c r="P26" s="830"/>
      <c r="Q26" s="805" t="s">
        <v>399</v>
      </c>
      <c r="R26" s="806"/>
      <c r="S26" s="806"/>
      <c r="T26" s="806"/>
      <c r="U26" s="807"/>
      <c r="V26" s="805" t="s">
        <v>400</v>
      </c>
      <c r="W26" s="806"/>
      <c r="X26" s="806"/>
      <c r="Y26" s="806"/>
      <c r="Z26" s="807"/>
      <c r="AA26" s="805" t="s">
        <v>401</v>
      </c>
      <c r="AB26" s="806"/>
      <c r="AC26" s="806"/>
      <c r="AD26" s="806"/>
      <c r="AE26" s="806"/>
      <c r="AF26" s="900" t="s">
        <v>402</v>
      </c>
      <c r="AG26" s="901"/>
      <c r="AH26" s="901"/>
      <c r="AI26" s="901"/>
      <c r="AJ26" s="902"/>
      <c r="AK26" s="806" t="s">
        <v>403</v>
      </c>
      <c r="AL26" s="806"/>
      <c r="AM26" s="806"/>
      <c r="AN26" s="806"/>
      <c r="AO26" s="807"/>
      <c r="AP26" s="805" t="s">
        <v>404</v>
      </c>
      <c r="AQ26" s="806"/>
      <c r="AR26" s="806"/>
      <c r="AS26" s="806"/>
      <c r="AT26" s="807"/>
      <c r="AU26" s="805" t="s">
        <v>405</v>
      </c>
      <c r="AV26" s="806"/>
      <c r="AW26" s="806"/>
      <c r="AX26" s="806"/>
      <c r="AY26" s="807"/>
      <c r="AZ26" s="805" t="s">
        <v>406</v>
      </c>
      <c r="BA26" s="806"/>
      <c r="BB26" s="806"/>
      <c r="BC26" s="806"/>
      <c r="BD26" s="807"/>
      <c r="BE26" s="805" t="s">
        <v>380</v>
      </c>
      <c r="BF26" s="806"/>
      <c r="BG26" s="806"/>
      <c r="BH26" s="806"/>
      <c r="BI26" s="817"/>
      <c r="BJ26" s="252"/>
      <c r="BK26" s="252"/>
      <c r="BL26" s="252"/>
      <c r="BM26" s="252"/>
      <c r="BN26" s="252"/>
      <c r="BO26" s="265"/>
      <c r="BP26" s="265"/>
      <c r="BQ26" s="262">
        <v>20</v>
      </c>
      <c r="BR26" s="263"/>
      <c r="BS26" s="856"/>
      <c r="BT26" s="857"/>
      <c r="BU26" s="857"/>
      <c r="BV26" s="857"/>
      <c r="BW26" s="857"/>
      <c r="BX26" s="857"/>
      <c r="BY26" s="857"/>
      <c r="BZ26" s="857"/>
      <c r="CA26" s="857"/>
      <c r="CB26" s="857"/>
      <c r="CC26" s="857"/>
      <c r="CD26" s="857"/>
      <c r="CE26" s="857"/>
      <c r="CF26" s="857"/>
      <c r="CG26" s="858"/>
      <c r="CH26" s="869"/>
      <c r="CI26" s="870"/>
      <c r="CJ26" s="870"/>
      <c r="CK26" s="870"/>
      <c r="CL26" s="871"/>
      <c r="CM26" s="869"/>
      <c r="CN26" s="870"/>
      <c r="CO26" s="870"/>
      <c r="CP26" s="870"/>
      <c r="CQ26" s="871"/>
      <c r="CR26" s="869"/>
      <c r="CS26" s="870"/>
      <c r="CT26" s="870"/>
      <c r="CU26" s="870"/>
      <c r="CV26" s="871"/>
      <c r="CW26" s="869"/>
      <c r="CX26" s="870"/>
      <c r="CY26" s="870"/>
      <c r="CZ26" s="870"/>
      <c r="DA26" s="871"/>
      <c r="DB26" s="869"/>
      <c r="DC26" s="870"/>
      <c r="DD26" s="870"/>
      <c r="DE26" s="870"/>
      <c r="DF26" s="871"/>
      <c r="DG26" s="869"/>
      <c r="DH26" s="870"/>
      <c r="DI26" s="870"/>
      <c r="DJ26" s="870"/>
      <c r="DK26" s="871"/>
      <c r="DL26" s="869"/>
      <c r="DM26" s="870"/>
      <c r="DN26" s="870"/>
      <c r="DO26" s="870"/>
      <c r="DP26" s="871"/>
      <c r="DQ26" s="869"/>
      <c r="DR26" s="870"/>
      <c r="DS26" s="870"/>
      <c r="DT26" s="870"/>
      <c r="DU26" s="871"/>
      <c r="DV26" s="872"/>
      <c r="DW26" s="873"/>
      <c r="DX26" s="873"/>
      <c r="DY26" s="873"/>
      <c r="DZ26" s="874"/>
      <c r="EA26" s="246"/>
    </row>
    <row r="27" spans="1:131" s="247" customFormat="1" ht="26.25" customHeight="1" thickBot="1" x14ac:dyDescent="0.2">
      <c r="A27" s="831"/>
      <c r="B27" s="832"/>
      <c r="C27" s="832"/>
      <c r="D27" s="832"/>
      <c r="E27" s="832"/>
      <c r="F27" s="832"/>
      <c r="G27" s="832"/>
      <c r="H27" s="832"/>
      <c r="I27" s="832"/>
      <c r="J27" s="832"/>
      <c r="K27" s="832"/>
      <c r="L27" s="832"/>
      <c r="M27" s="832"/>
      <c r="N27" s="832"/>
      <c r="O27" s="832"/>
      <c r="P27" s="833"/>
      <c r="Q27" s="808"/>
      <c r="R27" s="809"/>
      <c r="S27" s="809"/>
      <c r="T27" s="809"/>
      <c r="U27" s="810"/>
      <c r="V27" s="808"/>
      <c r="W27" s="809"/>
      <c r="X27" s="809"/>
      <c r="Y27" s="809"/>
      <c r="Z27" s="810"/>
      <c r="AA27" s="808"/>
      <c r="AB27" s="809"/>
      <c r="AC27" s="809"/>
      <c r="AD27" s="809"/>
      <c r="AE27" s="809"/>
      <c r="AF27" s="903"/>
      <c r="AG27" s="904"/>
      <c r="AH27" s="904"/>
      <c r="AI27" s="904"/>
      <c r="AJ27" s="905"/>
      <c r="AK27" s="809"/>
      <c r="AL27" s="809"/>
      <c r="AM27" s="809"/>
      <c r="AN27" s="809"/>
      <c r="AO27" s="810"/>
      <c r="AP27" s="808"/>
      <c r="AQ27" s="809"/>
      <c r="AR27" s="809"/>
      <c r="AS27" s="809"/>
      <c r="AT27" s="810"/>
      <c r="AU27" s="808"/>
      <c r="AV27" s="809"/>
      <c r="AW27" s="809"/>
      <c r="AX27" s="809"/>
      <c r="AY27" s="810"/>
      <c r="AZ27" s="808"/>
      <c r="BA27" s="809"/>
      <c r="BB27" s="809"/>
      <c r="BC27" s="809"/>
      <c r="BD27" s="810"/>
      <c r="BE27" s="808"/>
      <c r="BF27" s="809"/>
      <c r="BG27" s="809"/>
      <c r="BH27" s="809"/>
      <c r="BI27" s="818"/>
      <c r="BJ27" s="252"/>
      <c r="BK27" s="252"/>
      <c r="BL27" s="252"/>
      <c r="BM27" s="252"/>
      <c r="BN27" s="252"/>
      <c r="BO27" s="265"/>
      <c r="BP27" s="265"/>
      <c r="BQ27" s="262">
        <v>21</v>
      </c>
      <c r="BR27" s="263"/>
      <c r="BS27" s="856"/>
      <c r="BT27" s="857"/>
      <c r="BU27" s="857"/>
      <c r="BV27" s="857"/>
      <c r="BW27" s="857"/>
      <c r="BX27" s="857"/>
      <c r="BY27" s="857"/>
      <c r="BZ27" s="857"/>
      <c r="CA27" s="857"/>
      <c r="CB27" s="857"/>
      <c r="CC27" s="857"/>
      <c r="CD27" s="857"/>
      <c r="CE27" s="857"/>
      <c r="CF27" s="857"/>
      <c r="CG27" s="858"/>
      <c r="CH27" s="869"/>
      <c r="CI27" s="870"/>
      <c r="CJ27" s="870"/>
      <c r="CK27" s="870"/>
      <c r="CL27" s="871"/>
      <c r="CM27" s="869"/>
      <c r="CN27" s="870"/>
      <c r="CO27" s="870"/>
      <c r="CP27" s="870"/>
      <c r="CQ27" s="871"/>
      <c r="CR27" s="869"/>
      <c r="CS27" s="870"/>
      <c r="CT27" s="870"/>
      <c r="CU27" s="870"/>
      <c r="CV27" s="871"/>
      <c r="CW27" s="869"/>
      <c r="CX27" s="870"/>
      <c r="CY27" s="870"/>
      <c r="CZ27" s="870"/>
      <c r="DA27" s="871"/>
      <c r="DB27" s="869"/>
      <c r="DC27" s="870"/>
      <c r="DD27" s="870"/>
      <c r="DE27" s="870"/>
      <c r="DF27" s="871"/>
      <c r="DG27" s="869"/>
      <c r="DH27" s="870"/>
      <c r="DI27" s="870"/>
      <c r="DJ27" s="870"/>
      <c r="DK27" s="871"/>
      <c r="DL27" s="869"/>
      <c r="DM27" s="870"/>
      <c r="DN27" s="870"/>
      <c r="DO27" s="870"/>
      <c r="DP27" s="871"/>
      <c r="DQ27" s="869"/>
      <c r="DR27" s="870"/>
      <c r="DS27" s="870"/>
      <c r="DT27" s="870"/>
      <c r="DU27" s="871"/>
      <c r="DV27" s="872"/>
      <c r="DW27" s="873"/>
      <c r="DX27" s="873"/>
      <c r="DY27" s="873"/>
      <c r="DZ27" s="874"/>
      <c r="EA27" s="246"/>
    </row>
    <row r="28" spans="1:131" s="247" customFormat="1" ht="26.25" customHeight="1" thickTop="1" x14ac:dyDescent="0.15">
      <c r="A28" s="266">
        <v>1</v>
      </c>
      <c r="B28" s="819" t="s">
        <v>407</v>
      </c>
      <c r="C28" s="820"/>
      <c r="D28" s="820"/>
      <c r="E28" s="820"/>
      <c r="F28" s="820"/>
      <c r="G28" s="820"/>
      <c r="H28" s="820"/>
      <c r="I28" s="820"/>
      <c r="J28" s="820"/>
      <c r="K28" s="820"/>
      <c r="L28" s="820"/>
      <c r="M28" s="820"/>
      <c r="N28" s="820"/>
      <c r="O28" s="820"/>
      <c r="P28" s="821"/>
      <c r="Q28" s="910">
        <v>2900</v>
      </c>
      <c r="R28" s="911"/>
      <c r="S28" s="911"/>
      <c r="T28" s="911"/>
      <c r="U28" s="911"/>
      <c r="V28" s="911">
        <v>2882</v>
      </c>
      <c r="W28" s="911"/>
      <c r="X28" s="911"/>
      <c r="Y28" s="911"/>
      <c r="Z28" s="911"/>
      <c r="AA28" s="911">
        <v>8</v>
      </c>
      <c r="AB28" s="911"/>
      <c r="AC28" s="911"/>
      <c r="AD28" s="911"/>
      <c r="AE28" s="912"/>
      <c r="AF28" s="913">
        <v>8</v>
      </c>
      <c r="AG28" s="911"/>
      <c r="AH28" s="911"/>
      <c r="AI28" s="911"/>
      <c r="AJ28" s="914"/>
      <c r="AK28" s="915">
        <v>172</v>
      </c>
      <c r="AL28" s="906"/>
      <c r="AM28" s="906"/>
      <c r="AN28" s="906"/>
      <c r="AO28" s="906"/>
      <c r="AP28" s="906" t="s">
        <v>608</v>
      </c>
      <c r="AQ28" s="906"/>
      <c r="AR28" s="906"/>
      <c r="AS28" s="906"/>
      <c r="AT28" s="906"/>
      <c r="AU28" s="906" t="s">
        <v>608</v>
      </c>
      <c r="AV28" s="906"/>
      <c r="AW28" s="906"/>
      <c r="AX28" s="906"/>
      <c r="AY28" s="906"/>
      <c r="AZ28" s="907"/>
      <c r="BA28" s="907"/>
      <c r="BB28" s="907"/>
      <c r="BC28" s="907"/>
      <c r="BD28" s="907"/>
      <c r="BE28" s="908"/>
      <c r="BF28" s="908"/>
      <c r="BG28" s="908"/>
      <c r="BH28" s="908"/>
      <c r="BI28" s="909"/>
      <c r="BJ28" s="252"/>
      <c r="BK28" s="252"/>
      <c r="BL28" s="252"/>
      <c r="BM28" s="252"/>
      <c r="BN28" s="252"/>
      <c r="BO28" s="265"/>
      <c r="BP28" s="265"/>
      <c r="BQ28" s="262">
        <v>22</v>
      </c>
      <c r="BR28" s="263"/>
      <c r="BS28" s="856"/>
      <c r="BT28" s="857"/>
      <c r="BU28" s="857"/>
      <c r="BV28" s="857"/>
      <c r="BW28" s="857"/>
      <c r="BX28" s="857"/>
      <c r="BY28" s="857"/>
      <c r="BZ28" s="857"/>
      <c r="CA28" s="857"/>
      <c r="CB28" s="857"/>
      <c r="CC28" s="857"/>
      <c r="CD28" s="857"/>
      <c r="CE28" s="857"/>
      <c r="CF28" s="857"/>
      <c r="CG28" s="858"/>
      <c r="CH28" s="869"/>
      <c r="CI28" s="870"/>
      <c r="CJ28" s="870"/>
      <c r="CK28" s="870"/>
      <c r="CL28" s="871"/>
      <c r="CM28" s="869"/>
      <c r="CN28" s="870"/>
      <c r="CO28" s="870"/>
      <c r="CP28" s="870"/>
      <c r="CQ28" s="871"/>
      <c r="CR28" s="869"/>
      <c r="CS28" s="870"/>
      <c r="CT28" s="870"/>
      <c r="CU28" s="870"/>
      <c r="CV28" s="871"/>
      <c r="CW28" s="869"/>
      <c r="CX28" s="870"/>
      <c r="CY28" s="870"/>
      <c r="CZ28" s="870"/>
      <c r="DA28" s="871"/>
      <c r="DB28" s="869"/>
      <c r="DC28" s="870"/>
      <c r="DD28" s="870"/>
      <c r="DE28" s="870"/>
      <c r="DF28" s="871"/>
      <c r="DG28" s="869"/>
      <c r="DH28" s="870"/>
      <c r="DI28" s="870"/>
      <c r="DJ28" s="870"/>
      <c r="DK28" s="871"/>
      <c r="DL28" s="869"/>
      <c r="DM28" s="870"/>
      <c r="DN28" s="870"/>
      <c r="DO28" s="870"/>
      <c r="DP28" s="871"/>
      <c r="DQ28" s="869"/>
      <c r="DR28" s="870"/>
      <c r="DS28" s="870"/>
      <c r="DT28" s="870"/>
      <c r="DU28" s="871"/>
      <c r="DV28" s="872"/>
      <c r="DW28" s="873"/>
      <c r="DX28" s="873"/>
      <c r="DY28" s="873"/>
      <c r="DZ28" s="874"/>
      <c r="EA28" s="246"/>
    </row>
    <row r="29" spans="1:131" s="247" customFormat="1" ht="26.25" customHeight="1" x14ac:dyDescent="0.15">
      <c r="A29" s="266">
        <v>2</v>
      </c>
      <c r="B29" s="843" t="s">
        <v>408</v>
      </c>
      <c r="C29" s="844"/>
      <c r="D29" s="844"/>
      <c r="E29" s="844"/>
      <c r="F29" s="844"/>
      <c r="G29" s="844"/>
      <c r="H29" s="844"/>
      <c r="I29" s="844"/>
      <c r="J29" s="844"/>
      <c r="K29" s="844"/>
      <c r="L29" s="844"/>
      <c r="M29" s="844"/>
      <c r="N29" s="844"/>
      <c r="O29" s="844"/>
      <c r="P29" s="845"/>
      <c r="Q29" s="846">
        <v>290</v>
      </c>
      <c r="R29" s="847"/>
      <c r="S29" s="847"/>
      <c r="T29" s="847"/>
      <c r="U29" s="847"/>
      <c r="V29" s="847">
        <v>289</v>
      </c>
      <c r="W29" s="847"/>
      <c r="X29" s="847"/>
      <c r="Y29" s="847"/>
      <c r="Z29" s="847"/>
      <c r="AA29" s="847">
        <v>1</v>
      </c>
      <c r="AB29" s="847"/>
      <c r="AC29" s="847"/>
      <c r="AD29" s="847"/>
      <c r="AE29" s="848"/>
      <c r="AF29" s="849">
        <v>1</v>
      </c>
      <c r="AG29" s="850"/>
      <c r="AH29" s="850"/>
      <c r="AI29" s="850"/>
      <c r="AJ29" s="851"/>
      <c r="AK29" s="918">
        <v>106</v>
      </c>
      <c r="AL29" s="919"/>
      <c r="AM29" s="919"/>
      <c r="AN29" s="919"/>
      <c r="AO29" s="919"/>
      <c r="AP29" s="919" t="s">
        <v>608</v>
      </c>
      <c r="AQ29" s="919"/>
      <c r="AR29" s="919"/>
      <c r="AS29" s="919"/>
      <c r="AT29" s="919"/>
      <c r="AU29" s="919" t="s">
        <v>608</v>
      </c>
      <c r="AV29" s="919"/>
      <c r="AW29" s="919"/>
      <c r="AX29" s="919"/>
      <c r="AY29" s="919"/>
      <c r="AZ29" s="920"/>
      <c r="BA29" s="920"/>
      <c r="BB29" s="920"/>
      <c r="BC29" s="920"/>
      <c r="BD29" s="920"/>
      <c r="BE29" s="916"/>
      <c r="BF29" s="916"/>
      <c r="BG29" s="916"/>
      <c r="BH29" s="916"/>
      <c r="BI29" s="917"/>
      <c r="BJ29" s="252"/>
      <c r="BK29" s="252"/>
      <c r="BL29" s="252"/>
      <c r="BM29" s="252"/>
      <c r="BN29" s="252"/>
      <c r="BO29" s="265"/>
      <c r="BP29" s="265"/>
      <c r="BQ29" s="262">
        <v>23</v>
      </c>
      <c r="BR29" s="263"/>
      <c r="BS29" s="856"/>
      <c r="BT29" s="857"/>
      <c r="BU29" s="857"/>
      <c r="BV29" s="857"/>
      <c r="BW29" s="857"/>
      <c r="BX29" s="857"/>
      <c r="BY29" s="857"/>
      <c r="BZ29" s="857"/>
      <c r="CA29" s="857"/>
      <c r="CB29" s="857"/>
      <c r="CC29" s="857"/>
      <c r="CD29" s="857"/>
      <c r="CE29" s="857"/>
      <c r="CF29" s="857"/>
      <c r="CG29" s="858"/>
      <c r="CH29" s="869"/>
      <c r="CI29" s="870"/>
      <c r="CJ29" s="870"/>
      <c r="CK29" s="870"/>
      <c r="CL29" s="871"/>
      <c r="CM29" s="869"/>
      <c r="CN29" s="870"/>
      <c r="CO29" s="870"/>
      <c r="CP29" s="870"/>
      <c r="CQ29" s="871"/>
      <c r="CR29" s="869"/>
      <c r="CS29" s="870"/>
      <c r="CT29" s="870"/>
      <c r="CU29" s="870"/>
      <c r="CV29" s="871"/>
      <c r="CW29" s="869"/>
      <c r="CX29" s="870"/>
      <c r="CY29" s="870"/>
      <c r="CZ29" s="870"/>
      <c r="DA29" s="871"/>
      <c r="DB29" s="869"/>
      <c r="DC29" s="870"/>
      <c r="DD29" s="870"/>
      <c r="DE29" s="870"/>
      <c r="DF29" s="871"/>
      <c r="DG29" s="869"/>
      <c r="DH29" s="870"/>
      <c r="DI29" s="870"/>
      <c r="DJ29" s="870"/>
      <c r="DK29" s="871"/>
      <c r="DL29" s="869"/>
      <c r="DM29" s="870"/>
      <c r="DN29" s="870"/>
      <c r="DO29" s="870"/>
      <c r="DP29" s="871"/>
      <c r="DQ29" s="869"/>
      <c r="DR29" s="870"/>
      <c r="DS29" s="870"/>
      <c r="DT29" s="870"/>
      <c r="DU29" s="871"/>
      <c r="DV29" s="872"/>
      <c r="DW29" s="873"/>
      <c r="DX29" s="873"/>
      <c r="DY29" s="873"/>
      <c r="DZ29" s="874"/>
      <c r="EA29" s="246"/>
    </row>
    <row r="30" spans="1:131" s="247" customFormat="1" ht="26.25" customHeight="1" x14ac:dyDescent="0.15">
      <c r="A30" s="266">
        <v>3</v>
      </c>
      <c r="B30" s="843" t="s">
        <v>409</v>
      </c>
      <c r="C30" s="844"/>
      <c r="D30" s="844"/>
      <c r="E30" s="844"/>
      <c r="F30" s="844"/>
      <c r="G30" s="844"/>
      <c r="H30" s="844"/>
      <c r="I30" s="844"/>
      <c r="J30" s="844"/>
      <c r="K30" s="844"/>
      <c r="L30" s="844"/>
      <c r="M30" s="844"/>
      <c r="N30" s="844"/>
      <c r="O30" s="844"/>
      <c r="P30" s="845"/>
      <c r="Q30" s="846">
        <v>2716</v>
      </c>
      <c r="R30" s="847"/>
      <c r="S30" s="847"/>
      <c r="T30" s="847"/>
      <c r="U30" s="847"/>
      <c r="V30" s="847">
        <v>2665</v>
      </c>
      <c r="W30" s="847"/>
      <c r="X30" s="847"/>
      <c r="Y30" s="847"/>
      <c r="Z30" s="847"/>
      <c r="AA30" s="847">
        <v>51</v>
      </c>
      <c r="AB30" s="847"/>
      <c r="AC30" s="847"/>
      <c r="AD30" s="847"/>
      <c r="AE30" s="848"/>
      <c r="AF30" s="849">
        <v>51</v>
      </c>
      <c r="AG30" s="850"/>
      <c r="AH30" s="850"/>
      <c r="AI30" s="850"/>
      <c r="AJ30" s="851"/>
      <c r="AK30" s="918">
        <v>421</v>
      </c>
      <c r="AL30" s="919"/>
      <c r="AM30" s="919"/>
      <c r="AN30" s="919"/>
      <c r="AO30" s="919"/>
      <c r="AP30" s="919" t="s">
        <v>608</v>
      </c>
      <c r="AQ30" s="919"/>
      <c r="AR30" s="919"/>
      <c r="AS30" s="919"/>
      <c r="AT30" s="919"/>
      <c r="AU30" s="919" t="s">
        <v>608</v>
      </c>
      <c r="AV30" s="919"/>
      <c r="AW30" s="919"/>
      <c r="AX30" s="919"/>
      <c r="AY30" s="919"/>
      <c r="AZ30" s="920"/>
      <c r="BA30" s="920"/>
      <c r="BB30" s="920"/>
      <c r="BC30" s="920"/>
      <c r="BD30" s="920"/>
      <c r="BE30" s="916"/>
      <c r="BF30" s="916"/>
      <c r="BG30" s="916"/>
      <c r="BH30" s="916"/>
      <c r="BI30" s="917"/>
      <c r="BJ30" s="252"/>
      <c r="BK30" s="252"/>
      <c r="BL30" s="252"/>
      <c r="BM30" s="252"/>
      <c r="BN30" s="252"/>
      <c r="BO30" s="265"/>
      <c r="BP30" s="265"/>
      <c r="BQ30" s="262">
        <v>24</v>
      </c>
      <c r="BR30" s="263"/>
      <c r="BS30" s="856"/>
      <c r="BT30" s="857"/>
      <c r="BU30" s="857"/>
      <c r="BV30" s="857"/>
      <c r="BW30" s="857"/>
      <c r="BX30" s="857"/>
      <c r="BY30" s="857"/>
      <c r="BZ30" s="857"/>
      <c r="CA30" s="857"/>
      <c r="CB30" s="857"/>
      <c r="CC30" s="857"/>
      <c r="CD30" s="857"/>
      <c r="CE30" s="857"/>
      <c r="CF30" s="857"/>
      <c r="CG30" s="858"/>
      <c r="CH30" s="869"/>
      <c r="CI30" s="870"/>
      <c r="CJ30" s="870"/>
      <c r="CK30" s="870"/>
      <c r="CL30" s="871"/>
      <c r="CM30" s="869"/>
      <c r="CN30" s="870"/>
      <c r="CO30" s="870"/>
      <c r="CP30" s="870"/>
      <c r="CQ30" s="871"/>
      <c r="CR30" s="869"/>
      <c r="CS30" s="870"/>
      <c r="CT30" s="870"/>
      <c r="CU30" s="870"/>
      <c r="CV30" s="871"/>
      <c r="CW30" s="869"/>
      <c r="CX30" s="870"/>
      <c r="CY30" s="870"/>
      <c r="CZ30" s="870"/>
      <c r="DA30" s="871"/>
      <c r="DB30" s="869"/>
      <c r="DC30" s="870"/>
      <c r="DD30" s="870"/>
      <c r="DE30" s="870"/>
      <c r="DF30" s="871"/>
      <c r="DG30" s="869"/>
      <c r="DH30" s="870"/>
      <c r="DI30" s="870"/>
      <c r="DJ30" s="870"/>
      <c r="DK30" s="871"/>
      <c r="DL30" s="869"/>
      <c r="DM30" s="870"/>
      <c r="DN30" s="870"/>
      <c r="DO30" s="870"/>
      <c r="DP30" s="871"/>
      <c r="DQ30" s="869"/>
      <c r="DR30" s="870"/>
      <c r="DS30" s="870"/>
      <c r="DT30" s="870"/>
      <c r="DU30" s="871"/>
      <c r="DV30" s="872"/>
      <c r="DW30" s="873"/>
      <c r="DX30" s="873"/>
      <c r="DY30" s="873"/>
      <c r="DZ30" s="874"/>
      <c r="EA30" s="246"/>
    </row>
    <row r="31" spans="1:131" s="247" customFormat="1" ht="26.25" customHeight="1" x14ac:dyDescent="0.15">
      <c r="A31" s="266">
        <v>4</v>
      </c>
      <c r="B31" s="843" t="s">
        <v>410</v>
      </c>
      <c r="C31" s="844"/>
      <c r="D31" s="844"/>
      <c r="E31" s="844"/>
      <c r="F31" s="844"/>
      <c r="G31" s="844"/>
      <c r="H31" s="844"/>
      <c r="I31" s="844"/>
      <c r="J31" s="844"/>
      <c r="K31" s="844"/>
      <c r="L31" s="844"/>
      <c r="M31" s="844"/>
      <c r="N31" s="844"/>
      <c r="O31" s="844"/>
      <c r="P31" s="845"/>
      <c r="Q31" s="846">
        <v>10</v>
      </c>
      <c r="R31" s="847"/>
      <c r="S31" s="847"/>
      <c r="T31" s="847"/>
      <c r="U31" s="847"/>
      <c r="V31" s="847">
        <v>10</v>
      </c>
      <c r="W31" s="847"/>
      <c r="X31" s="847"/>
      <c r="Y31" s="847"/>
      <c r="Z31" s="847"/>
      <c r="AA31" s="847" t="s">
        <v>608</v>
      </c>
      <c r="AB31" s="847"/>
      <c r="AC31" s="847"/>
      <c r="AD31" s="847"/>
      <c r="AE31" s="848"/>
      <c r="AF31" s="849" t="s">
        <v>608</v>
      </c>
      <c r="AG31" s="850"/>
      <c r="AH31" s="850"/>
      <c r="AI31" s="850"/>
      <c r="AJ31" s="851"/>
      <c r="AK31" s="918"/>
      <c r="AL31" s="919"/>
      <c r="AM31" s="919"/>
      <c r="AN31" s="919"/>
      <c r="AO31" s="919"/>
      <c r="AP31" s="919" t="s">
        <v>608</v>
      </c>
      <c r="AQ31" s="919"/>
      <c r="AR31" s="919"/>
      <c r="AS31" s="919"/>
      <c r="AT31" s="919"/>
      <c r="AU31" s="919" t="s">
        <v>608</v>
      </c>
      <c r="AV31" s="919"/>
      <c r="AW31" s="919"/>
      <c r="AX31" s="919"/>
      <c r="AY31" s="919"/>
      <c r="AZ31" s="920"/>
      <c r="BA31" s="920"/>
      <c r="BB31" s="920"/>
      <c r="BC31" s="920"/>
      <c r="BD31" s="920"/>
      <c r="BE31" s="916"/>
      <c r="BF31" s="916"/>
      <c r="BG31" s="916"/>
      <c r="BH31" s="916"/>
      <c r="BI31" s="917"/>
      <c r="BJ31" s="252"/>
      <c r="BK31" s="252"/>
      <c r="BL31" s="252"/>
      <c r="BM31" s="252"/>
      <c r="BN31" s="252"/>
      <c r="BO31" s="265"/>
      <c r="BP31" s="265"/>
      <c r="BQ31" s="262">
        <v>25</v>
      </c>
      <c r="BR31" s="263"/>
      <c r="BS31" s="856"/>
      <c r="BT31" s="857"/>
      <c r="BU31" s="857"/>
      <c r="BV31" s="857"/>
      <c r="BW31" s="857"/>
      <c r="BX31" s="857"/>
      <c r="BY31" s="857"/>
      <c r="BZ31" s="857"/>
      <c r="CA31" s="857"/>
      <c r="CB31" s="857"/>
      <c r="CC31" s="857"/>
      <c r="CD31" s="857"/>
      <c r="CE31" s="857"/>
      <c r="CF31" s="857"/>
      <c r="CG31" s="858"/>
      <c r="CH31" s="869"/>
      <c r="CI31" s="870"/>
      <c r="CJ31" s="870"/>
      <c r="CK31" s="870"/>
      <c r="CL31" s="871"/>
      <c r="CM31" s="869"/>
      <c r="CN31" s="870"/>
      <c r="CO31" s="870"/>
      <c r="CP31" s="870"/>
      <c r="CQ31" s="871"/>
      <c r="CR31" s="869"/>
      <c r="CS31" s="870"/>
      <c r="CT31" s="870"/>
      <c r="CU31" s="870"/>
      <c r="CV31" s="871"/>
      <c r="CW31" s="869"/>
      <c r="CX31" s="870"/>
      <c r="CY31" s="870"/>
      <c r="CZ31" s="870"/>
      <c r="DA31" s="871"/>
      <c r="DB31" s="869"/>
      <c r="DC31" s="870"/>
      <c r="DD31" s="870"/>
      <c r="DE31" s="870"/>
      <c r="DF31" s="871"/>
      <c r="DG31" s="869"/>
      <c r="DH31" s="870"/>
      <c r="DI31" s="870"/>
      <c r="DJ31" s="870"/>
      <c r="DK31" s="871"/>
      <c r="DL31" s="869"/>
      <c r="DM31" s="870"/>
      <c r="DN31" s="870"/>
      <c r="DO31" s="870"/>
      <c r="DP31" s="871"/>
      <c r="DQ31" s="869"/>
      <c r="DR31" s="870"/>
      <c r="DS31" s="870"/>
      <c r="DT31" s="870"/>
      <c r="DU31" s="871"/>
      <c r="DV31" s="872"/>
      <c r="DW31" s="873"/>
      <c r="DX31" s="873"/>
      <c r="DY31" s="873"/>
      <c r="DZ31" s="874"/>
      <c r="EA31" s="246"/>
    </row>
    <row r="32" spans="1:131" s="247" customFormat="1" ht="26.25" customHeight="1" x14ac:dyDescent="0.15">
      <c r="A32" s="266">
        <v>5</v>
      </c>
      <c r="B32" s="843" t="s">
        <v>411</v>
      </c>
      <c r="C32" s="844"/>
      <c r="D32" s="844"/>
      <c r="E32" s="844"/>
      <c r="F32" s="844"/>
      <c r="G32" s="844"/>
      <c r="H32" s="844"/>
      <c r="I32" s="844"/>
      <c r="J32" s="844"/>
      <c r="K32" s="844"/>
      <c r="L32" s="844"/>
      <c r="M32" s="844"/>
      <c r="N32" s="844"/>
      <c r="O32" s="844"/>
      <c r="P32" s="845"/>
      <c r="Q32" s="846">
        <v>236</v>
      </c>
      <c r="R32" s="847"/>
      <c r="S32" s="847"/>
      <c r="T32" s="847"/>
      <c r="U32" s="847"/>
      <c r="V32" s="847">
        <v>236</v>
      </c>
      <c r="W32" s="847"/>
      <c r="X32" s="847"/>
      <c r="Y32" s="847"/>
      <c r="Z32" s="847"/>
      <c r="AA32" s="847" t="s">
        <v>608</v>
      </c>
      <c r="AB32" s="847"/>
      <c r="AC32" s="847"/>
      <c r="AD32" s="847"/>
      <c r="AE32" s="848"/>
      <c r="AF32" s="849" t="s">
        <v>608</v>
      </c>
      <c r="AG32" s="850"/>
      <c r="AH32" s="850"/>
      <c r="AI32" s="850"/>
      <c r="AJ32" s="851"/>
      <c r="AK32" s="918">
        <v>101</v>
      </c>
      <c r="AL32" s="919"/>
      <c r="AM32" s="919"/>
      <c r="AN32" s="919"/>
      <c r="AO32" s="919"/>
      <c r="AP32" s="919" t="s">
        <v>608</v>
      </c>
      <c r="AQ32" s="919"/>
      <c r="AR32" s="919"/>
      <c r="AS32" s="919"/>
      <c r="AT32" s="919"/>
      <c r="AU32" s="919" t="s">
        <v>608</v>
      </c>
      <c r="AV32" s="919"/>
      <c r="AW32" s="919"/>
      <c r="AX32" s="919"/>
      <c r="AY32" s="919"/>
      <c r="AZ32" s="920"/>
      <c r="BA32" s="920"/>
      <c r="BB32" s="920"/>
      <c r="BC32" s="920"/>
      <c r="BD32" s="920"/>
      <c r="BE32" s="916"/>
      <c r="BF32" s="916"/>
      <c r="BG32" s="916"/>
      <c r="BH32" s="916"/>
      <c r="BI32" s="917"/>
      <c r="BJ32" s="252"/>
      <c r="BK32" s="252"/>
      <c r="BL32" s="252"/>
      <c r="BM32" s="252"/>
      <c r="BN32" s="252"/>
      <c r="BO32" s="265"/>
      <c r="BP32" s="265"/>
      <c r="BQ32" s="262">
        <v>26</v>
      </c>
      <c r="BR32" s="263"/>
      <c r="BS32" s="856"/>
      <c r="BT32" s="857"/>
      <c r="BU32" s="857"/>
      <c r="BV32" s="857"/>
      <c r="BW32" s="857"/>
      <c r="BX32" s="857"/>
      <c r="BY32" s="857"/>
      <c r="BZ32" s="857"/>
      <c r="CA32" s="857"/>
      <c r="CB32" s="857"/>
      <c r="CC32" s="857"/>
      <c r="CD32" s="857"/>
      <c r="CE32" s="857"/>
      <c r="CF32" s="857"/>
      <c r="CG32" s="858"/>
      <c r="CH32" s="869"/>
      <c r="CI32" s="870"/>
      <c r="CJ32" s="870"/>
      <c r="CK32" s="870"/>
      <c r="CL32" s="871"/>
      <c r="CM32" s="869"/>
      <c r="CN32" s="870"/>
      <c r="CO32" s="870"/>
      <c r="CP32" s="870"/>
      <c r="CQ32" s="871"/>
      <c r="CR32" s="869"/>
      <c r="CS32" s="870"/>
      <c r="CT32" s="870"/>
      <c r="CU32" s="870"/>
      <c r="CV32" s="871"/>
      <c r="CW32" s="869"/>
      <c r="CX32" s="870"/>
      <c r="CY32" s="870"/>
      <c r="CZ32" s="870"/>
      <c r="DA32" s="871"/>
      <c r="DB32" s="869"/>
      <c r="DC32" s="870"/>
      <c r="DD32" s="870"/>
      <c r="DE32" s="870"/>
      <c r="DF32" s="871"/>
      <c r="DG32" s="869"/>
      <c r="DH32" s="870"/>
      <c r="DI32" s="870"/>
      <c r="DJ32" s="870"/>
      <c r="DK32" s="871"/>
      <c r="DL32" s="869"/>
      <c r="DM32" s="870"/>
      <c r="DN32" s="870"/>
      <c r="DO32" s="870"/>
      <c r="DP32" s="871"/>
      <c r="DQ32" s="869"/>
      <c r="DR32" s="870"/>
      <c r="DS32" s="870"/>
      <c r="DT32" s="870"/>
      <c r="DU32" s="871"/>
      <c r="DV32" s="872"/>
      <c r="DW32" s="873"/>
      <c r="DX32" s="873"/>
      <c r="DY32" s="873"/>
      <c r="DZ32" s="874"/>
      <c r="EA32" s="246"/>
    </row>
    <row r="33" spans="1:131" s="247" customFormat="1" ht="26.25" customHeight="1" x14ac:dyDescent="0.15">
      <c r="A33" s="266">
        <v>6</v>
      </c>
      <c r="B33" s="843" t="s">
        <v>412</v>
      </c>
      <c r="C33" s="844"/>
      <c r="D33" s="844"/>
      <c r="E33" s="844"/>
      <c r="F33" s="844"/>
      <c r="G33" s="844"/>
      <c r="H33" s="844"/>
      <c r="I33" s="844"/>
      <c r="J33" s="844"/>
      <c r="K33" s="844"/>
      <c r="L33" s="844"/>
      <c r="M33" s="844"/>
      <c r="N33" s="844"/>
      <c r="O33" s="844"/>
      <c r="P33" s="845"/>
      <c r="Q33" s="846">
        <v>114</v>
      </c>
      <c r="R33" s="847"/>
      <c r="S33" s="847"/>
      <c r="T33" s="847"/>
      <c r="U33" s="847"/>
      <c r="V33" s="847">
        <v>110</v>
      </c>
      <c r="W33" s="847"/>
      <c r="X33" s="847"/>
      <c r="Y33" s="847"/>
      <c r="Z33" s="847"/>
      <c r="AA33" s="847">
        <v>4</v>
      </c>
      <c r="AB33" s="847"/>
      <c r="AC33" s="847"/>
      <c r="AD33" s="847"/>
      <c r="AE33" s="848"/>
      <c r="AF33" s="849">
        <v>4</v>
      </c>
      <c r="AG33" s="850"/>
      <c r="AH33" s="850"/>
      <c r="AI33" s="850"/>
      <c r="AJ33" s="851"/>
      <c r="AK33" s="918">
        <v>60</v>
      </c>
      <c r="AL33" s="919"/>
      <c r="AM33" s="919"/>
      <c r="AN33" s="919"/>
      <c r="AO33" s="919"/>
      <c r="AP33" s="919" t="s">
        <v>608</v>
      </c>
      <c r="AQ33" s="919"/>
      <c r="AR33" s="919"/>
      <c r="AS33" s="919"/>
      <c r="AT33" s="919"/>
      <c r="AU33" s="919" t="s">
        <v>608</v>
      </c>
      <c r="AV33" s="919"/>
      <c r="AW33" s="919"/>
      <c r="AX33" s="919"/>
      <c r="AY33" s="919"/>
      <c r="AZ33" s="920"/>
      <c r="BA33" s="920"/>
      <c r="BB33" s="920"/>
      <c r="BC33" s="920"/>
      <c r="BD33" s="920"/>
      <c r="BE33" s="916"/>
      <c r="BF33" s="916"/>
      <c r="BG33" s="916"/>
      <c r="BH33" s="916"/>
      <c r="BI33" s="917"/>
      <c r="BJ33" s="252"/>
      <c r="BK33" s="252"/>
      <c r="BL33" s="252"/>
      <c r="BM33" s="252"/>
      <c r="BN33" s="252"/>
      <c r="BO33" s="265"/>
      <c r="BP33" s="265"/>
      <c r="BQ33" s="262">
        <v>27</v>
      </c>
      <c r="BR33" s="263"/>
      <c r="BS33" s="856"/>
      <c r="BT33" s="857"/>
      <c r="BU33" s="857"/>
      <c r="BV33" s="857"/>
      <c r="BW33" s="857"/>
      <c r="BX33" s="857"/>
      <c r="BY33" s="857"/>
      <c r="BZ33" s="857"/>
      <c r="CA33" s="857"/>
      <c r="CB33" s="857"/>
      <c r="CC33" s="857"/>
      <c r="CD33" s="857"/>
      <c r="CE33" s="857"/>
      <c r="CF33" s="857"/>
      <c r="CG33" s="858"/>
      <c r="CH33" s="869"/>
      <c r="CI33" s="870"/>
      <c r="CJ33" s="870"/>
      <c r="CK33" s="870"/>
      <c r="CL33" s="871"/>
      <c r="CM33" s="869"/>
      <c r="CN33" s="870"/>
      <c r="CO33" s="870"/>
      <c r="CP33" s="870"/>
      <c r="CQ33" s="871"/>
      <c r="CR33" s="869"/>
      <c r="CS33" s="870"/>
      <c r="CT33" s="870"/>
      <c r="CU33" s="870"/>
      <c r="CV33" s="871"/>
      <c r="CW33" s="869"/>
      <c r="CX33" s="870"/>
      <c r="CY33" s="870"/>
      <c r="CZ33" s="870"/>
      <c r="DA33" s="871"/>
      <c r="DB33" s="869"/>
      <c r="DC33" s="870"/>
      <c r="DD33" s="870"/>
      <c r="DE33" s="870"/>
      <c r="DF33" s="871"/>
      <c r="DG33" s="869"/>
      <c r="DH33" s="870"/>
      <c r="DI33" s="870"/>
      <c r="DJ33" s="870"/>
      <c r="DK33" s="871"/>
      <c r="DL33" s="869"/>
      <c r="DM33" s="870"/>
      <c r="DN33" s="870"/>
      <c r="DO33" s="870"/>
      <c r="DP33" s="871"/>
      <c r="DQ33" s="869"/>
      <c r="DR33" s="870"/>
      <c r="DS33" s="870"/>
      <c r="DT33" s="870"/>
      <c r="DU33" s="871"/>
      <c r="DV33" s="872"/>
      <c r="DW33" s="873"/>
      <c r="DX33" s="873"/>
      <c r="DY33" s="873"/>
      <c r="DZ33" s="874"/>
      <c r="EA33" s="246"/>
    </row>
    <row r="34" spans="1:131" s="247" customFormat="1" ht="26.25" customHeight="1" x14ac:dyDescent="0.15">
      <c r="A34" s="266">
        <v>7</v>
      </c>
      <c r="B34" s="843" t="s">
        <v>413</v>
      </c>
      <c r="C34" s="844"/>
      <c r="D34" s="844"/>
      <c r="E34" s="844"/>
      <c r="F34" s="844"/>
      <c r="G34" s="844"/>
      <c r="H34" s="844"/>
      <c r="I34" s="844"/>
      <c r="J34" s="844"/>
      <c r="K34" s="844"/>
      <c r="L34" s="844"/>
      <c r="M34" s="844"/>
      <c r="N34" s="844"/>
      <c r="O34" s="844"/>
      <c r="P34" s="845"/>
      <c r="Q34" s="846">
        <v>717</v>
      </c>
      <c r="R34" s="847"/>
      <c r="S34" s="847"/>
      <c r="T34" s="847"/>
      <c r="U34" s="847"/>
      <c r="V34" s="847">
        <v>107</v>
      </c>
      <c r="W34" s="847"/>
      <c r="X34" s="847"/>
      <c r="Y34" s="847"/>
      <c r="Z34" s="847"/>
      <c r="AA34" s="847">
        <v>610</v>
      </c>
      <c r="AB34" s="847"/>
      <c r="AC34" s="847"/>
      <c r="AD34" s="847"/>
      <c r="AE34" s="848"/>
      <c r="AF34" s="849">
        <v>610</v>
      </c>
      <c r="AG34" s="850"/>
      <c r="AH34" s="850"/>
      <c r="AI34" s="850"/>
      <c r="AJ34" s="851"/>
      <c r="AK34" s="918">
        <v>225</v>
      </c>
      <c r="AL34" s="919"/>
      <c r="AM34" s="919"/>
      <c r="AN34" s="919"/>
      <c r="AO34" s="919"/>
      <c r="AP34" s="919">
        <v>1340</v>
      </c>
      <c r="AQ34" s="919"/>
      <c r="AR34" s="919"/>
      <c r="AS34" s="919"/>
      <c r="AT34" s="919"/>
      <c r="AU34" s="919">
        <v>909</v>
      </c>
      <c r="AV34" s="919"/>
      <c r="AW34" s="919"/>
      <c r="AX34" s="919"/>
      <c r="AY34" s="919"/>
      <c r="AZ34" s="920"/>
      <c r="BA34" s="920"/>
      <c r="BB34" s="920"/>
      <c r="BC34" s="920"/>
      <c r="BD34" s="920"/>
      <c r="BE34" s="916" t="s">
        <v>414</v>
      </c>
      <c r="BF34" s="916"/>
      <c r="BG34" s="916"/>
      <c r="BH34" s="916"/>
      <c r="BI34" s="917"/>
      <c r="BJ34" s="252"/>
      <c r="BK34" s="252"/>
      <c r="BL34" s="252"/>
      <c r="BM34" s="252"/>
      <c r="BN34" s="252"/>
      <c r="BO34" s="265"/>
      <c r="BP34" s="265"/>
      <c r="BQ34" s="262">
        <v>28</v>
      </c>
      <c r="BR34" s="263"/>
      <c r="BS34" s="856"/>
      <c r="BT34" s="857"/>
      <c r="BU34" s="857"/>
      <c r="BV34" s="857"/>
      <c r="BW34" s="857"/>
      <c r="BX34" s="857"/>
      <c r="BY34" s="857"/>
      <c r="BZ34" s="857"/>
      <c r="CA34" s="857"/>
      <c r="CB34" s="857"/>
      <c r="CC34" s="857"/>
      <c r="CD34" s="857"/>
      <c r="CE34" s="857"/>
      <c r="CF34" s="857"/>
      <c r="CG34" s="858"/>
      <c r="CH34" s="869"/>
      <c r="CI34" s="870"/>
      <c r="CJ34" s="870"/>
      <c r="CK34" s="870"/>
      <c r="CL34" s="871"/>
      <c r="CM34" s="869"/>
      <c r="CN34" s="870"/>
      <c r="CO34" s="870"/>
      <c r="CP34" s="870"/>
      <c r="CQ34" s="871"/>
      <c r="CR34" s="869"/>
      <c r="CS34" s="870"/>
      <c r="CT34" s="870"/>
      <c r="CU34" s="870"/>
      <c r="CV34" s="871"/>
      <c r="CW34" s="869"/>
      <c r="CX34" s="870"/>
      <c r="CY34" s="870"/>
      <c r="CZ34" s="870"/>
      <c r="DA34" s="871"/>
      <c r="DB34" s="869"/>
      <c r="DC34" s="870"/>
      <c r="DD34" s="870"/>
      <c r="DE34" s="870"/>
      <c r="DF34" s="871"/>
      <c r="DG34" s="869"/>
      <c r="DH34" s="870"/>
      <c r="DI34" s="870"/>
      <c r="DJ34" s="870"/>
      <c r="DK34" s="871"/>
      <c r="DL34" s="869"/>
      <c r="DM34" s="870"/>
      <c r="DN34" s="870"/>
      <c r="DO34" s="870"/>
      <c r="DP34" s="871"/>
      <c r="DQ34" s="869"/>
      <c r="DR34" s="870"/>
      <c r="DS34" s="870"/>
      <c r="DT34" s="870"/>
      <c r="DU34" s="871"/>
      <c r="DV34" s="872"/>
      <c r="DW34" s="873"/>
      <c r="DX34" s="873"/>
      <c r="DY34" s="873"/>
      <c r="DZ34" s="874"/>
      <c r="EA34" s="246"/>
    </row>
    <row r="35" spans="1:131" s="247" customFormat="1" ht="26.25" customHeight="1" x14ac:dyDescent="0.15">
      <c r="A35" s="266">
        <v>8</v>
      </c>
      <c r="B35" s="843" t="s">
        <v>415</v>
      </c>
      <c r="C35" s="844"/>
      <c r="D35" s="844"/>
      <c r="E35" s="844"/>
      <c r="F35" s="844"/>
      <c r="G35" s="844"/>
      <c r="H35" s="844"/>
      <c r="I35" s="844"/>
      <c r="J35" s="844"/>
      <c r="K35" s="844"/>
      <c r="L35" s="844"/>
      <c r="M35" s="844"/>
      <c r="N35" s="844"/>
      <c r="O35" s="844"/>
      <c r="P35" s="845"/>
      <c r="Q35" s="846">
        <v>471</v>
      </c>
      <c r="R35" s="847"/>
      <c r="S35" s="847"/>
      <c r="T35" s="847"/>
      <c r="U35" s="847"/>
      <c r="V35" s="847">
        <v>44</v>
      </c>
      <c r="W35" s="847"/>
      <c r="X35" s="847"/>
      <c r="Y35" s="847"/>
      <c r="Z35" s="847"/>
      <c r="AA35" s="847">
        <v>427</v>
      </c>
      <c r="AB35" s="847"/>
      <c r="AC35" s="847"/>
      <c r="AD35" s="847"/>
      <c r="AE35" s="848"/>
      <c r="AF35" s="849">
        <v>427</v>
      </c>
      <c r="AG35" s="850"/>
      <c r="AH35" s="850"/>
      <c r="AI35" s="850"/>
      <c r="AJ35" s="851"/>
      <c r="AK35" s="918" t="s">
        <v>608</v>
      </c>
      <c r="AL35" s="919"/>
      <c r="AM35" s="919"/>
      <c r="AN35" s="919"/>
      <c r="AO35" s="919"/>
      <c r="AP35" s="919" t="s">
        <v>608</v>
      </c>
      <c r="AQ35" s="919"/>
      <c r="AR35" s="919"/>
      <c r="AS35" s="919"/>
      <c r="AT35" s="919"/>
      <c r="AU35" s="919" t="s">
        <v>608</v>
      </c>
      <c r="AV35" s="919"/>
      <c r="AW35" s="919"/>
      <c r="AX35" s="919"/>
      <c r="AY35" s="919"/>
      <c r="AZ35" s="920"/>
      <c r="BA35" s="920"/>
      <c r="BB35" s="920"/>
      <c r="BC35" s="920"/>
      <c r="BD35" s="920"/>
      <c r="BE35" s="916" t="s">
        <v>416</v>
      </c>
      <c r="BF35" s="916"/>
      <c r="BG35" s="916"/>
      <c r="BH35" s="916"/>
      <c r="BI35" s="917"/>
      <c r="BJ35" s="252"/>
      <c r="BK35" s="252"/>
      <c r="BL35" s="252"/>
      <c r="BM35" s="252"/>
      <c r="BN35" s="252"/>
      <c r="BO35" s="265"/>
      <c r="BP35" s="265"/>
      <c r="BQ35" s="262">
        <v>29</v>
      </c>
      <c r="BR35" s="263"/>
      <c r="BS35" s="856"/>
      <c r="BT35" s="857"/>
      <c r="BU35" s="857"/>
      <c r="BV35" s="857"/>
      <c r="BW35" s="857"/>
      <c r="BX35" s="857"/>
      <c r="BY35" s="857"/>
      <c r="BZ35" s="857"/>
      <c r="CA35" s="857"/>
      <c r="CB35" s="857"/>
      <c r="CC35" s="857"/>
      <c r="CD35" s="857"/>
      <c r="CE35" s="857"/>
      <c r="CF35" s="857"/>
      <c r="CG35" s="858"/>
      <c r="CH35" s="869"/>
      <c r="CI35" s="870"/>
      <c r="CJ35" s="870"/>
      <c r="CK35" s="870"/>
      <c r="CL35" s="871"/>
      <c r="CM35" s="869"/>
      <c r="CN35" s="870"/>
      <c r="CO35" s="870"/>
      <c r="CP35" s="870"/>
      <c r="CQ35" s="871"/>
      <c r="CR35" s="869"/>
      <c r="CS35" s="870"/>
      <c r="CT35" s="870"/>
      <c r="CU35" s="870"/>
      <c r="CV35" s="871"/>
      <c r="CW35" s="869"/>
      <c r="CX35" s="870"/>
      <c r="CY35" s="870"/>
      <c r="CZ35" s="870"/>
      <c r="DA35" s="871"/>
      <c r="DB35" s="869"/>
      <c r="DC35" s="870"/>
      <c r="DD35" s="870"/>
      <c r="DE35" s="870"/>
      <c r="DF35" s="871"/>
      <c r="DG35" s="869"/>
      <c r="DH35" s="870"/>
      <c r="DI35" s="870"/>
      <c r="DJ35" s="870"/>
      <c r="DK35" s="871"/>
      <c r="DL35" s="869"/>
      <c r="DM35" s="870"/>
      <c r="DN35" s="870"/>
      <c r="DO35" s="870"/>
      <c r="DP35" s="871"/>
      <c r="DQ35" s="869"/>
      <c r="DR35" s="870"/>
      <c r="DS35" s="870"/>
      <c r="DT35" s="870"/>
      <c r="DU35" s="871"/>
      <c r="DV35" s="872"/>
      <c r="DW35" s="873"/>
      <c r="DX35" s="873"/>
      <c r="DY35" s="873"/>
      <c r="DZ35" s="874"/>
      <c r="EA35" s="246"/>
    </row>
    <row r="36" spans="1:131" s="247" customFormat="1" ht="26.25" customHeight="1" x14ac:dyDescent="0.15">
      <c r="A36" s="266">
        <v>9</v>
      </c>
      <c r="B36" s="843" t="s">
        <v>417</v>
      </c>
      <c r="C36" s="844"/>
      <c r="D36" s="844"/>
      <c r="E36" s="844"/>
      <c r="F36" s="844"/>
      <c r="G36" s="844"/>
      <c r="H36" s="844"/>
      <c r="I36" s="844"/>
      <c r="J36" s="844"/>
      <c r="K36" s="844"/>
      <c r="L36" s="844"/>
      <c r="M36" s="844"/>
      <c r="N36" s="844"/>
      <c r="O36" s="844"/>
      <c r="P36" s="845"/>
      <c r="Q36" s="846">
        <v>147</v>
      </c>
      <c r="R36" s="847"/>
      <c r="S36" s="847"/>
      <c r="T36" s="847"/>
      <c r="U36" s="847"/>
      <c r="V36" s="847">
        <v>37</v>
      </c>
      <c r="W36" s="847"/>
      <c r="X36" s="847"/>
      <c r="Y36" s="847"/>
      <c r="Z36" s="847"/>
      <c r="AA36" s="847">
        <v>110</v>
      </c>
      <c r="AB36" s="847"/>
      <c r="AC36" s="847"/>
      <c r="AD36" s="847"/>
      <c r="AE36" s="848"/>
      <c r="AF36" s="849">
        <v>110</v>
      </c>
      <c r="AG36" s="850"/>
      <c r="AH36" s="850"/>
      <c r="AI36" s="850"/>
      <c r="AJ36" s="851"/>
      <c r="AK36" s="918" t="s">
        <v>608</v>
      </c>
      <c r="AL36" s="919"/>
      <c r="AM36" s="919"/>
      <c r="AN36" s="919"/>
      <c r="AO36" s="919"/>
      <c r="AP36" s="919">
        <v>2899</v>
      </c>
      <c r="AQ36" s="919"/>
      <c r="AR36" s="919"/>
      <c r="AS36" s="919"/>
      <c r="AT36" s="919"/>
      <c r="AU36" s="919">
        <v>2899</v>
      </c>
      <c r="AV36" s="919"/>
      <c r="AW36" s="919"/>
      <c r="AX36" s="919"/>
      <c r="AY36" s="919"/>
      <c r="AZ36" s="920"/>
      <c r="BA36" s="920"/>
      <c r="BB36" s="920"/>
      <c r="BC36" s="920"/>
      <c r="BD36" s="920"/>
      <c r="BE36" s="916" t="s">
        <v>414</v>
      </c>
      <c r="BF36" s="916"/>
      <c r="BG36" s="916"/>
      <c r="BH36" s="916"/>
      <c r="BI36" s="917"/>
      <c r="BJ36" s="252"/>
      <c r="BK36" s="252"/>
      <c r="BL36" s="252"/>
      <c r="BM36" s="252"/>
      <c r="BN36" s="252"/>
      <c r="BO36" s="265"/>
      <c r="BP36" s="265"/>
      <c r="BQ36" s="262">
        <v>30</v>
      </c>
      <c r="BR36" s="263"/>
      <c r="BS36" s="856"/>
      <c r="BT36" s="857"/>
      <c r="BU36" s="857"/>
      <c r="BV36" s="857"/>
      <c r="BW36" s="857"/>
      <c r="BX36" s="857"/>
      <c r="BY36" s="857"/>
      <c r="BZ36" s="857"/>
      <c r="CA36" s="857"/>
      <c r="CB36" s="857"/>
      <c r="CC36" s="857"/>
      <c r="CD36" s="857"/>
      <c r="CE36" s="857"/>
      <c r="CF36" s="857"/>
      <c r="CG36" s="858"/>
      <c r="CH36" s="869"/>
      <c r="CI36" s="870"/>
      <c r="CJ36" s="870"/>
      <c r="CK36" s="870"/>
      <c r="CL36" s="871"/>
      <c r="CM36" s="869"/>
      <c r="CN36" s="870"/>
      <c r="CO36" s="870"/>
      <c r="CP36" s="870"/>
      <c r="CQ36" s="871"/>
      <c r="CR36" s="869"/>
      <c r="CS36" s="870"/>
      <c r="CT36" s="870"/>
      <c r="CU36" s="870"/>
      <c r="CV36" s="871"/>
      <c r="CW36" s="869"/>
      <c r="CX36" s="870"/>
      <c r="CY36" s="870"/>
      <c r="CZ36" s="870"/>
      <c r="DA36" s="871"/>
      <c r="DB36" s="869"/>
      <c r="DC36" s="870"/>
      <c r="DD36" s="870"/>
      <c r="DE36" s="870"/>
      <c r="DF36" s="871"/>
      <c r="DG36" s="869"/>
      <c r="DH36" s="870"/>
      <c r="DI36" s="870"/>
      <c r="DJ36" s="870"/>
      <c r="DK36" s="871"/>
      <c r="DL36" s="869"/>
      <c r="DM36" s="870"/>
      <c r="DN36" s="870"/>
      <c r="DO36" s="870"/>
      <c r="DP36" s="871"/>
      <c r="DQ36" s="869"/>
      <c r="DR36" s="870"/>
      <c r="DS36" s="870"/>
      <c r="DT36" s="870"/>
      <c r="DU36" s="871"/>
      <c r="DV36" s="872"/>
      <c r="DW36" s="873"/>
      <c r="DX36" s="873"/>
      <c r="DY36" s="873"/>
      <c r="DZ36" s="874"/>
      <c r="EA36" s="246"/>
    </row>
    <row r="37" spans="1:131" s="247" customFormat="1" ht="26.25" customHeight="1" x14ac:dyDescent="0.15">
      <c r="A37" s="266">
        <v>10</v>
      </c>
      <c r="B37" s="843" t="s">
        <v>418</v>
      </c>
      <c r="C37" s="844"/>
      <c r="D37" s="844"/>
      <c r="E37" s="844"/>
      <c r="F37" s="844"/>
      <c r="G37" s="844"/>
      <c r="H37" s="844"/>
      <c r="I37" s="844"/>
      <c r="J37" s="844"/>
      <c r="K37" s="844"/>
      <c r="L37" s="844"/>
      <c r="M37" s="844"/>
      <c r="N37" s="844"/>
      <c r="O37" s="844"/>
      <c r="P37" s="845"/>
      <c r="Q37" s="846">
        <v>2701</v>
      </c>
      <c r="R37" s="847"/>
      <c r="S37" s="847"/>
      <c r="T37" s="847"/>
      <c r="U37" s="847"/>
      <c r="V37" s="847">
        <v>2678</v>
      </c>
      <c r="W37" s="847"/>
      <c r="X37" s="847"/>
      <c r="Y37" s="847"/>
      <c r="Z37" s="847"/>
      <c r="AA37" s="847">
        <v>3</v>
      </c>
      <c r="AB37" s="847"/>
      <c r="AC37" s="847"/>
      <c r="AD37" s="847"/>
      <c r="AE37" s="848"/>
      <c r="AF37" s="849">
        <v>3</v>
      </c>
      <c r="AG37" s="850"/>
      <c r="AH37" s="850"/>
      <c r="AI37" s="850"/>
      <c r="AJ37" s="851"/>
      <c r="AK37" s="918" t="s">
        <v>608</v>
      </c>
      <c r="AL37" s="919"/>
      <c r="AM37" s="919"/>
      <c r="AN37" s="919"/>
      <c r="AO37" s="919"/>
      <c r="AP37" s="919">
        <v>3937</v>
      </c>
      <c r="AQ37" s="919"/>
      <c r="AR37" s="919"/>
      <c r="AS37" s="919"/>
      <c r="AT37" s="919"/>
      <c r="AU37" s="919" t="s">
        <v>608</v>
      </c>
      <c r="AV37" s="919"/>
      <c r="AW37" s="919"/>
      <c r="AX37" s="919"/>
      <c r="AY37" s="919"/>
      <c r="AZ37" s="920"/>
      <c r="BA37" s="920"/>
      <c r="BB37" s="920"/>
      <c r="BC37" s="920"/>
      <c r="BD37" s="920"/>
      <c r="BE37" s="916" t="s">
        <v>419</v>
      </c>
      <c r="BF37" s="916"/>
      <c r="BG37" s="916"/>
      <c r="BH37" s="916"/>
      <c r="BI37" s="917"/>
      <c r="BJ37" s="252"/>
      <c r="BK37" s="252"/>
      <c r="BL37" s="252"/>
      <c r="BM37" s="252"/>
      <c r="BN37" s="252"/>
      <c r="BO37" s="265"/>
      <c r="BP37" s="265"/>
      <c r="BQ37" s="262">
        <v>31</v>
      </c>
      <c r="BR37" s="263"/>
      <c r="BS37" s="856"/>
      <c r="BT37" s="857"/>
      <c r="BU37" s="857"/>
      <c r="BV37" s="857"/>
      <c r="BW37" s="857"/>
      <c r="BX37" s="857"/>
      <c r="BY37" s="857"/>
      <c r="BZ37" s="857"/>
      <c r="CA37" s="857"/>
      <c r="CB37" s="857"/>
      <c r="CC37" s="857"/>
      <c r="CD37" s="857"/>
      <c r="CE37" s="857"/>
      <c r="CF37" s="857"/>
      <c r="CG37" s="858"/>
      <c r="CH37" s="869"/>
      <c r="CI37" s="870"/>
      <c r="CJ37" s="870"/>
      <c r="CK37" s="870"/>
      <c r="CL37" s="871"/>
      <c r="CM37" s="869"/>
      <c r="CN37" s="870"/>
      <c r="CO37" s="870"/>
      <c r="CP37" s="870"/>
      <c r="CQ37" s="871"/>
      <c r="CR37" s="869"/>
      <c r="CS37" s="870"/>
      <c r="CT37" s="870"/>
      <c r="CU37" s="870"/>
      <c r="CV37" s="871"/>
      <c r="CW37" s="869"/>
      <c r="CX37" s="870"/>
      <c r="CY37" s="870"/>
      <c r="CZ37" s="870"/>
      <c r="DA37" s="871"/>
      <c r="DB37" s="869"/>
      <c r="DC37" s="870"/>
      <c r="DD37" s="870"/>
      <c r="DE37" s="870"/>
      <c r="DF37" s="871"/>
      <c r="DG37" s="869"/>
      <c r="DH37" s="870"/>
      <c r="DI37" s="870"/>
      <c r="DJ37" s="870"/>
      <c r="DK37" s="871"/>
      <c r="DL37" s="869"/>
      <c r="DM37" s="870"/>
      <c r="DN37" s="870"/>
      <c r="DO37" s="870"/>
      <c r="DP37" s="871"/>
      <c r="DQ37" s="869"/>
      <c r="DR37" s="870"/>
      <c r="DS37" s="870"/>
      <c r="DT37" s="870"/>
      <c r="DU37" s="871"/>
      <c r="DV37" s="872"/>
      <c r="DW37" s="873"/>
      <c r="DX37" s="873"/>
      <c r="DY37" s="873"/>
      <c r="DZ37" s="874"/>
      <c r="EA37" s="246"/>
    </row>
    <row r="38" spans="1:131" s="247" customFormat="1" ht="26.25" customHeight="1" x14ac:dyDescent="0.15">
      <c r="A38" s="266">
        <v>11</v>
      </c>
      <c r="B38" s="843" t="s">
        <v>420</v>
      </c>
      <c r="C38" s="844"/>
      <c r="D38" s="844"/>
      <c r="E38" s="844"/>
      <c r="F38" s="844"/>
      <c r="G38" s="844"/>
      <c r="H38" s="844"/>
      <c r="I38" s="844"/>
      <c r="J38" s="844"/>
      <c r="K38" s="844"/>
      <c r="L38" s="844"/>
      <c r="M38" s="844"/>
      <c r="N38" s="844"/>
      <c r="O38" s="844"/>
      <c r="P38" s="845"/>
      <c r="Q38" s="846">
        <v>96</v>
      </c>
      <c r="R38" s="847"/>
      <c r="S38" s="847"/>
      <c r="T38" s="847"/>
      <c r="U38" s="847"/>
      <c r="V38" s="847">
        <v>93</v>
      </c>
      <c r="W38" s="847"/>
      <c r="X38" s="847"/>
      <c r="Y38" s="847"/>
      <c r="Z38" s="847"/>
      <c r="AA38" s="847">
        <v>3</v>
      </c>
      <c r="AB38" s="847"/>
      <c r="AC38" s="847"/>
      <c r="AD38" s="847"/>
      <c r="AE38" s="848"/>
      <c r="AF38" s="849">
        <v>3</v>
      </c>
      <c r="AG38" s="850"/>
      <c r="AH38" s="850"/>
      <c r="AI38" s="850"/>
      <c r="AJ38" s="851"/>
      <c r="AK38" s="918">
        <v>71</v>
      </c>
      <c r="AL38" s="919"/>
      <c r="AM38" s="919"/>
      <c r="AN38" s="919"/>
      <c r="AO38" s="919"/>
      <c r="AP38" s="919">
        <v>464</v>
      </c>
      <c r="AQ38" s="919"/>
      <c r="AR38" s="919"/>
      <c r="AS38" s="919"/>
      <c r="AT38" s="919"/>
      <c r="AU38" s="919">
        <v>464</v>
      </c>
      <c r="AV38" s="919"/>
      <c r="AW38" s="919"/>
      <c r="AX38" s="919"/>
      <c r="AY38" s="919"/>
      <c r="AZ38" s="920"/>
      <c r="BA38" s="920"/>
      <c r="BB38" s="920"/>
      <c r="BC38" s="920"/>
      <c r="BD38" s="920"/>
      <c r="BE38" s="916" t="s">
        <v>419</v>
      </c>
      <c r="BF38" s="916"/>
      <c r="BG38" s="916"/>
      <c r="BH38" s="916"/>
      <c r="BI38" s="917"/>
      <c r="BJ38" s="252"/>
      <c r="BK38" s="252"/>
      <c r="BL38" s="252"/>
      <c r="BM38" s="252"/>
      <c r="BN38" s="252"/>
      <c r="BO38" s="265"/>
      <c r="BP38" s="265"/>
      <c r="BQ38" s="262">
        <v>32</v>
      </c>
      <c r="BR38" s="263"/>
      <c r="BS38" s="856"/>
      <c r="BT38" s="857"/>
      <c r="BU38" s="857"/>
      <c r="BV38" s="857"/>
      <c r="BW38" s="857"/>
      <c r="BX38" s="857"/>
      <c r="BY38" s="857"/>
      <c r="BZ38" s="857"/>
      <c r="CA38" s="857"/>
      <c r="CB38" s="857"/>
      <c r="CC38" s="857"/>
      <c r="CD38" s="857"/>
      <c r="CE38" s="857"/>
      <c r="CF38" s="857"/>
      <c r="CG38" s="858"/>
      <c r="CH38" s="869"/>
      <c r="CI38" s="870"/>
      <c r="CJ38" s="870"/>
      <c r="CK38" s="870"/>
      <c r="CL38" s="871"/>
      <c r="CM38" s="869"/>
      <c r="CN38" s="870"/>
      <c r="CO38" s="870"/>
      <c r="CP38" s="870"/>
      <c r="CQ38" s="871"/>
      <c r="CR38" s="869"/>
      <c r="CS38" s="870"/>
      <c r="CT38" s="870"/>
      <c r="CU38" s="870"/>
      <c r="CV38" s="871"/>
      <c r="CW38" s="869"/>
      <c r="CX38" s="870"/>
      <c r="CY38" s="870"/>
      <c r="CZ38" s="870"/>
      <c r="DA38" s="871"/>
      <c r="DB38" s="869"/>
      <c r="DC38" s="870"/>
      <c r="DD38" s="870"/>
      <c r="DE38" s="870"/>
      <c r="DF38" s="871"/>
      <c r="DG38" s="869"/>
      <c r="DH38" s="870"/>
      <c r="DI38" s="870"/>
      <c r="DJ38" s="870"/>
      <c r="DK38" s="871"/>
      <c r="DL38" s="869"/>
      <c r="DM38" s="870"/>
      <c r="DN38" s="870"/>
      <c r="DO38" s="870"/>
      <c r="DP38" s="871"/>
      <c r="DQ38" s="869"/>
      <c r="DR38" s="870"/>
      <c r="DS38" s="870"/>
      <c r="DT38" s="870"/>
      <c r="DU38" s="871"/>
      <c r="DV38" s="872"/>
      <c r="DW38" s="873"/>
      <c r="DX38" s="873"/>
      <c r="DY38" s="873"/>
      <c r="DZ38" s="874"/>
      <c r="EA38" s="246"/>
    </row>
    <row r="39" spans="1:131" s="247" customFormat="1" ht="26.25" customHeight="1" x14ac:dyDescent="0.15">
      <c r="A39" s="266">
        <v>12</v>
      </c>
      <c r="B39" s="843" t="s">
        <v>421</v>
      </c>
      <c r="C39" s="844"/>
      <c r="D39" s="844"/>
      <c r="E39" s="844"/>
      <c r="F39" s="844"/>
      <c r="G39" s="844"/>
      <c r="H39" s="844"/>
      <c r="I39" s="844"/>
      <c r="J39" s="844"/>
      <c r="K39" s="844"/>
      <c r="L39" s="844"/>
      <c r="M39" s="844"/>
      <c r="N39" s="844"/>
      <c r="O39" s="844"/>
      <c r="P39" s="845"/>
      <c r="Q39" s="846">
        <v>40</v>
      </c>
      <c r="R39" s="847"/>
      <c r="S39" s="847"/>
      <c r="T39" s="847"/>
      <c r="U39" s="847"/>
      <c r="V39" s="847">
        <v>34</v>
      </c>
      <c r="W39" s="847"/>
      <c r="X39" s="847"/>
      <c r="Y39" s="847"/>
      <c r="Z39" s="847"/>
      <c r="AA39" s="847">
        <v>6</v>
      </c>
      <c r="AB39" s="847"/>
      <c r="AC39" s="847"/>
      <c r="AD39" s="847"/>
      <c r="AE39" s="848"/>
      <c r="AF39" s="849">
        <v>10</v>
      </c>
      <c r="AG39" s="850"/>
      <c r="AH39" s="850"/>
      <c r="AI39" s="850"/>
      <c r="AJ39" s="851"/>
      <c r="AK39" s="918" t="s">
        <v>608</v>
      </c>
      <c r="AL39" s="919"/>
      <c r="AM39" s="919"/>
      <c r="AN39" s="919"/>
      <c r="AO39" s="919"/>
      <c r="AP39" s="919" t="s">
        <v>608</v>
      </c>
      <c r="AQ39" s="919"/>
      <c r="AR39" s="919"/>
      <c r="AS39" s="919"/>
      <c r="AT39" s="919"/>
      <c r="AU39" s="919" t="s">
        <v>608</v>
      </c>
      <c r="AV39" s="919"/>
      <c r="AW39" s="919"/>
      <c r="AX39" s="919"/>
      <c r="AY39" s="919"/>
      <c r="AZ39" s="920"/>
      <c r="BA39" s="920"/>
      <c r="BB39" s="920"/>
      <c r="BC39" s="920"/>
      <c r="BD39" s="920"/>
      <c r="BE39" s="916" t="s">
        <v>419</v>
      </c>
      <c r="BF39" s="916"/>
      <c r="BG39" s="916"/>
      <c r="BH39" s="916"/>
      <c r="BI39" s="917"/>
      <c r="BJ39" s="252"/>
      <c r="BK39" s="252"/>
      <c r="BL39" s="252"/>
      <c r="BM39" s="252"/>
      <c r="BN39" s="252"/>
      <c r="BO39" s="265"/>
      <c r="BP39" s="265"/>
      <c r="BQ39" s="262">
        <v>33</v>
      </c>
      <c r="BR39" s="263"/>
      <c r="BS39" s="856"/>
      <c r="BT39" s="857"/>
      <c r="BU39" s="857"/>
      <c r="BV39" s="857"/>
      <c r="BW39" s="857"/>
      <c r="BX39" s="857"/>
      <c r="BY39" s="857"/>
      <c r="BZ39" s="857"/>
      <c r="CA39" s="857"/>
      <c r="CB39" s="857"/>
      <c r="CC39" s="857"/>
      <c r="CD39" s="857"/>
      <c r="CE39" s="857"/>
      <c r="CF39" s="857"/>
      <c r="CG39" s="858"/>
      <c r="CH39" s="869"/>
      <c r="CI39" s="870"/>
      <c r="CJ39" s="870"/>
      <c r="CK39" s="870"/>
      <c r="CL39" s="871"/>
      <c r="CM39" s="869"/>
      <c r="CN39" s="870"/>
      <c r="CO39" s="870"/>
      <c r="CP39" s="870"/>
      <c r="CQ39" s="871"/>
      <c r="CR39" s="869"/>
      <c r="CS39" s="870"/>
      <c r="CT39" s="870"/>
      <c r="CU39" s="870"/>
      <c r="CV39" s="871"/>
      <c r="CW39" s="869"/>
      <c r="CX39" s="870"/>
      <c r="CY39" s="870"/>
      <c r="CZ39" s="870"/>
      <c r="DA39" s="871"/>
      <c r="DB39" s="869"/>
      <c r="DC39" s="870"/>
      <c r="DD39" s="870"/>
      <c r="DE39" s="870"/>
      <c r="DF39" s="871"/>
      <c r="DG39" s="869"/>
      <c r="DH39" s="870"/>
      <c r="DI39" s="870"/>
      <c r="DJ39" s="870"/>
      <c r="DK39" s="871"/>
      <c r="DL39" s="869"/>
      <c r="DM39" s="870"/>
      <c r="DN39" s="870"/>
      <c r="DO39" s="870"/>
      <c r="DP39" s="871"/>
      <c r="DQ39" s="869"/>
      <c r="DR39" s="870"/>
      <c r="DS39" s="870"/>
      <c r="DT39" s="870"/>
      <c r="DU39" s="871"/>
      <c r="DV39" s="872"/>
      <c r="DW39" s="873"/>
      <c r="DX39" s="873"/>
      <c r="DY39" s="873"/>
      <c r="DZ39" s="874"/>
      <c r="EA39" s="246"/>
    </row>
    <row r="40" spans="1:131" s="247" customFormat="1" ht="26.25" customHeight="1" x14ac:dyDescent="0.15">
      <c r="A40" s="261">
        <v>13</v>
      </c>
      <c r="B40" s="843" t="s">
        <v>422</v>
      </c>
      <c r="C40" s="844"/>
      <c r="D40" s="844"/>
      <c r="E40" s="844"/>
      <c r="F40" s="844"/>
      <c r="G40" s="844"/>
      <c r="H40" s="844"/>
      <c r="I40" s="844"/>
      <c r="J40" s="844"/>
      <c r="K40" s="844"/>
      <c r="L40" s="844"/>
      <c r="M40" s="844"/>
      <c r="N40" s="844"/>
      <c r="O40" s="844"/>
      <c r="P40" s="845"/>
      <c r="Q40" s="846">
        <v>47</v>
      </c>
      <c r="R40" s="847"/>
      <c r="S40" s="847"/>
      <c r="T40" s="847"/>
      <c r="U40" s="847"/>
      <c r="V40" s="847">
        <v>47</v>
      </c>
      <c r="W40" s="847"/>
      <c r="X40" s="847"/>
      <c r="Y40" s="847"/>
      <c r="Z40" s="847"/>
      <c r="AA40" s="847">
        <v>0</v>
      </c>
      <c r="AB40" s="847"/>
      <c r="AC40" s="847"/>
      <c r="AD40" s="847"/>
      <c r="AE40" s="848"/>
      <c r="AF40" s="849" t="s">
        <v>396</v>
      </c>
      <c r="AG40" s="850"/>
      <c r="AH40" s="850"/>
      <c r="AI40" s="850"/>
      <c r="AJ40" s="851"/>
      <c r="AK40" s="918">
        <v>46</v>
      </c>
      <c r="AL40" s="919"/>
      <c r="AM40" s="919"/>
      <c r="AN40" s="919"/>
      <c r="AO40" s="919"/>
      <c r="AP40" s="919" t="s">
        <v>608</v>
      </c>
      <c r="AQ40" s="919"/>
      <c r="AR40" s="919"/>
      <c r="AS40" s="919"/>
      <c r="AT40" s="919"/>
      <c r="AU40" s="919" t="s">
        <v>608</v>
      </c>
      <c r="AV40" s="919"/>
      <c r="AW40" s="919"/>
      <c r="AX40" s="919"/>
      <c r="AY40" s="919"/>
      <c r="AZ40" s="920"/>
      <c r="BA40" s="920"/>
      <c r="BB40" s="920"/>
      <c r="BC40" s="920"/>
      <c r="BD40" s="920"/>
      <c r="BE40" s="916" t="s">
        <v>423</v>
      </c>
      <c r="BF40" s="916"/>
      <c r="BG40" s="916"/>
      <c r="BH40" s="916"/>
      <c r="BI40" s="917"/>
      <c r="BJ40" s="252"/>
      <c r="BK40" s="252"/>
      <c r="BL40" s="252"/>
      <c r="BM40" s="252"/>
      <c r="BN40" s="252"/>
      <c r="BO40" s="265"/>
      <c r="BP40" s="265"/>
      <c r="BQ40" s="262">
        <v>34</v>
      </c>
      <c r="BR40" s="263"/>
      <c r="BS40" s="856"/>
      <c r="BT40" s="857"/>
      <c r="BU40" s="857"/>
      <c r="BV40" s="857"/>
      <c r="BW40" s="857"/>
      <c r="BX40" s="857"/>
      <c r="BY40" s="857"/>
      <c r="BZ40" s="857"/>
      <c r="CA40" s="857"/>
      <c r="CB40" s="857"/>
      <c r="CC40" s="857"/>
      <c r="CD40" s="857"/>
      <c r="CE40" s="857"/>
      <c r="CF40" s="857"/>
      <c r="CG40" s="858"/>
      <c r="CH40" s="869"/>
      <c r="CI40" s="870"/>
      <c r="CJ40" s="870"/>
      <c r="CK40" s="870"/>
      <c r="CL40" s="871"/>
      <c r="CM40" s="869"/>
      <c r="CN40" s="870"/>
      <c r="CO40" s="870"/>
      <c r="CP40" s="870"/>
      <c r="CQ40" s="871"/>
      <c r="CR40" s="869"/>
      <c r="CS40" s="870"/>
      <c r="CT40" s="870"/>
      <c r="CU40" s="870"/>
      <c r="CV40" s="871"/>
      <c r="CW40" s="869"/>
      <c r="CX40" s="870"/>
      <c r="CY40" s="870"/>
      <c r="CZ40" s="870"/>
      <c r="DA40" s="871"/>
      <c r="DB40" s="869"/>
      <c r="DC40" s="870"/>
      <c r="DD40" s="870"/>
      <c r="DE40" s="870"/>
      <c r="DF40" s="871"/>
      <c r="DG40" s="869"/>
      <c r="DH40" s="870"/>
      <c r="DI40" s="870"/>
      <c r="DJ40" s="870"/>
      <c r="DK40" s="871"/>
      <c r="DL40" s="869"/>
      <c r="DM40" s="870"/>
      <c r="DN40" s="870"/>
      <c r="DO40" s="870"/>
      <c r="DP40" s="871"/>
      <c r="DQ40" s="869"/>
      <c r="DR40" s="870"/>
      <c r="DS40" s="870"/>
      <c r="DT40" s="870"/>
      <c r="DU40" s="871"/>
      <c r="DV40" s="872"/>
      <c r="DW40" s="873"/>
      <c r="DX40" s="873"/>
      <c r="DY40" s="873"/>
      <c r="DZ40" s="874"/>
      <c r="EA40" s="246"/>
    </row>
    <row r="41" spans="1:131" s="247" customFormat="1" ht="26.25" customHeight="1" x14ac:dyDescent="0.15">
      <c r="A41" s="261">
        <v>14</v>
      </c>
      <c r="B41" s="843"/>
      <c r="C41" s="844"/>
      <c r="D41" s="844"/>
      <c r="E41" s="844"/>
      <c r="F41" s="844"/>
      <c r="G41" s="844"/>
      <c r="H41" s="844"/>
      <c r="I41" s="844"/>
      <c r="J41" s="844"/>
      <c r="K41" s="844"/>
      <c r="L41" s="844"/>
      <c r="M41" s="844"/>
      <c r="N41" s="844"/>
      <c r="O41" s="844"/>
      <c r="P41" s="845"/>
      <c r="Q41" s="846"/>
      <c r="R41" s="847"/>
      <c r="S41" s="847"/>
      <c r="T41" s="847"/>
      <c r="U41" s="847"/>
      <c r="V41" s="847"/>
      <c r="W41" s="847"/>
      <c r="X41" s="847"/>
      <c r="Y41" s="847"/>
      <c r="Z41" s="847"/>
      <c r="AA41" s="847"/>
      <c r="AB41" s="847"/>
      <c r="AC41" s="847"/>
      <c r="AD41" s="847"/>
      <c r="AE41" s="848"/>
      <c r="AF41" s="849"/>
      <c r="AG41" s="850"/>
      <c r="AH41" s="850"/>
      <c r="AI41" s="850"/>
      <c r="AJ41" s="851"/>
      <c r="AK41" s="918"/>
      <c r="AL41" s="919"/>
      <c r="AM41" s="919"/>
      <c r="AN41" s="919"/>
      <c r="AO41" s="919"/>
      <c r="AP41" s="919"/>
      <c r="AQ41" s="919"/>
      <c r="AR41" s="919"/>
      <c r="AS41" s="919"/>
      <c r="AT41" s="919"/>
      <c r="AU41" s="919"/>
      <c r="AV41" s="919"/>
      <c r="AW41" s="919"/>
      <c r="AX41" s="919"/>
      <c r="AY41" s="919"/>
      <c r="AZ41" s="920"/>
      <c r="BA41" s="920"/>
      <c r="BB41" s="920"/>
      <c r="BC41" s="920"/>
      <c r="BD41" s="920"/>
      <c r="BE41" s="916"/>
      <c r="BF41" s="916"/>
      <c r="BG41" s="916"/>
      <c r="BH41" s="916"/>
      <c r="BI41" s="917"/>
      <c r="BJ41" s="252"/>
      <c r="BK41" s="252"/>
      <c r="BL41" s="252"/>
      <c r="BM41" s="252"/>
      <c r="BN41" s="252"/>
      <c r="BO41" s="265"/>
      <c r="BP41" s="265"/>
      <c r="BQ41" s="262">
        <v>35</v>
      </c>
      <c r="BR41" s="263"/>
      <c r="BS41" s="856"/>
      <c r="BT41" s="857"/>
      <c r="BU41" s="857"/>
      <c r="BV41" s="857"/>
      <c r="BW41" s="857"/>
      <c r="BX41" s="857"/>
      <c r="BY41" s="857"/>
      <c r="BZ41" s="857"/>
      <c r="CA41" s="857"/>
      <c r="CB41" s="857"/>
      <c r="CC41" s="857"/>
      <c r="CD41" s="857"/>
      <c r="CE41" s="857"/>
      <c r="CF41" s="857"/>
      <c r="CG41" s="858"/>
      <c r="CH41" s="869"/>
      <c r="CI41" s="870"/>
      <c r="CJ41" s="870"/>
      <c r="CK41" s="870"/>
      <c r="CL41" s="871"/>
      <c r="CM41" s="869"/>
      <c r="CN41" s="870"/>
      <c r="CO41" s="870"/>
      <c r="CP41" s="870"/>
      <c r="CQ41" s="871"/>
      <c r="CR41" s="869"/>
      <c r="CS41" s="870"/>
      <c r="CT41" s="870"/>
      <c r="CU41" s="870"/>
      <c r="CV41" s="871"/>
      <c r="CW41" s="869"/>
      <c r="CX41" s="870"/>
      <c r="CY41" s="870"/>
      <c r="CZ41" s="870"/>
      <c r="DA41" s="871"/>
      <c r="DB41" s="869"/>
      <c r="DC41" s="870"/>
      <c r="DD41" s="870"/>
      <c r="DE41" s="870"/>
      <c r="DF41" s="871"/>
      <c r="DG41" s="869"/>
      <c r="DH41" s="870"/>
      <c r="DI41" s="870"/>
      <c r="DJ41" s="870"/>
      <c r="DK41" s="871"/>
      <c r="DL41" s="869"/>
      <c r="DM41" s="870"/>
      <c r="DN41" s="870"/>
      <c r="DO41" s="870"/>
      <c r="DP41" s="871"/>
      <c r="DQ41" s="869"/>
      <c r="DR41" s="870"/>
      <c r="DS41" s="870"/>
      <c r="DT41" s="870"/>
      <c r="DU41" s="871"/>
      <c r="DV41" s="872"/>
      <c r="DW41" s="873"/>
      <c r="DX41" s="873"/>
      <c r="DY41" s="873"/>
      <c r="DZ41" s="874"/>
      <c r="EA41" s="246"/>
    </row>
    <row r="42" spans="1:131" s="247" customFormat="1" ht="26.25" customHeight="1" x14ac:dyDescent="0.15">
      <c r="A42" s="261">
        <v>15</v>
      </c>
      <c r="B42" s="843"/>
      <c r="C42" s="844"/>
      <c r="D42" s="844"/>
      <c r="E42" s="844"/>
      <c r="F42" s="844"/>
      <c r="G42" s="844"/>
      <c r="H42" s="844"/>
      <c r="I42" s="844"/>
      <c r="J42" s="844"/>
      <c r="K42" s="844"/>
      <c r="L42" s="844"/>
      <c r="M42" s="844"/>
      <c r="N42" s="844"/>
      <c r="O42" s="844"/>
      <c r="P42" s="845"/>
      <c r="Q42" s="846"/>
      <c r="R42" s="847"/>
      <c r="S42" s="847"/>
      <c r="T42" s="847"/>
      <c r="U42" s="847"/>
      <c r="V42" s="847"/>
      <c r="W42" s="847"/>
      <c r="X42" s="847"/>
      <c r="Y42" s="847"/>
      <c r="Z42" s="847"/>
      <c r="AA42" s="847"/>
      <c r="AB42" s="847"/>
      <c r="AC42" s="847"/>
      <c r="AD42" s="847"/>
      <c r="AE42" s="848"/>
      <c r="AF42" s="849"/>
      <c r="AG42" s="850"/>
      <c r="AH42" s="850"/>
      <c r="AI42" s="850"/>
      <c r="AJ42" s="851"/>
      <c r="AK42" s="918"/>
      <c r="AL42" s="919"/>
      <c r="AM42" s="919"/>
      <c r="AN42" s="919"/>
      <c r="AO42" s="919"/>
      <c r="AP42" s="919"/>
      <c r="AQ42" s="919"/>
      <c r="AR42" s="919"/>
      <c r="AS42" s="919"/>
      <c r="AT42" s="919"/>
      <c r="AU42" s="919"/>
      <c r="AV42" s="919"/>
      <c r="AW42" s="919"/>
      <c r="AX42" s="919"/>
      <c r="AY42" s="919"/>
      <c r="AZ42" s="920"/>
      <c r="BA42" s="920"/>
      <c r="BB42" s="920"/>
      <c r="BC42" s="920"/>
      <c r="BD42" s="920"/>
      <c r="BE42" s="916"/>
      <c r="BF42" s="916"/>
      <c r="BG42" s="916"/>
      <c r="BH42" s="916"/>
      <c r="BI42" s="917"/>
      <c r="BJ42" s="252"/>
      <c r="BK42" s="252"/>
      <c r="BL42" s="252"/>
      <c r="BM42" s="252"/>
      <c r="BN42" s="252"/>
      <c r="BO42" s="265"/>
      <c r="BP42" s="265"/>
      <c r="BQ42" s="262">
        <v>36</v>
      </c>
      <c r="BR42" s="263"/>
      <c r="BS42" s="856"/>
      <c r="BT42" s="857"/>
      <c r="BU42" s="857"/>
      <c r="BV42" s="857"/>
      <c r="BW42" s="857"/>
      <c r="BX42" s="857"/>
      <c r="BY42" s="857"/>
      <c r="BZ42" s="857"/>
      <c r="CA42" s="857"/>
      <c r="CB42" s="857"/>
      <c r="CC42" s="857"/>
      <c r="CD42" s="857"/>
      <c r="CE42" s="857"/>
      <c r="CF42" s="857"/>
      <c r="CG42" s="858"/>
      <c r="CH42" s="869"/>
      <c r="CI42" s="870"/>
      <c r="CJ42" s="870"/>
      <c r="CK42" s="870"/>
      <c r="CL42" s="871"/>
      <c r="CM42" s="869"/>
      <c r="CN42" s="870"/>
      <c r="CO42" s="870"/>
      <c r="CP42" s="870"/>
      <c r="CQ42" s="871"/>
      <c r="CR42" s="869"/>
      <c r="CS42" s="870"/>
      <c r="CT42" s="870"/>
      <c r="CU42" s="870"/>
      <c r="CV42" s="871"/>
      <c r="CW42" s="869"/>
      <c r="CX42" s="870"/>
      <c r="CY42" s="870"/>
      <c r="CZ42" s="870"/>
      <c r="DA42" s="871"/>
      <c r="DB42" s="869"/>
      <c r="DC42" s="870"/>
      <c r="DD42" s="870"/>
      <c r="DE42" s="870"/>
      <c r="DF42" s="871"/>
      <c r="DG42" s="869"/>
      <c r="DH42" s="870"/>
      <c r="DI42" s="870"/>
      <c r="DJ42" s="870"/>
      <c r="DK42" s="871"/>
      <c r="DL42" s="869"/>
      <c r="DM42" s="870"/>
      <c r="DN42" s="870"/>
      <c r="DO42" s="870"/>
      <c r="DP42" s="871"/>
      <c r="DQ42" s="869"/>
      <c r="DR42" s="870"/>
      <c r="DS42" s="870"/>
      <c r="DT42" s="870"/>
      <c r="DU42" s="871"/>
      <c r="DV42" s="872"/>
      <c r="DW42" s="873"/>
      <c r="DX42" s="873"/>
      <c r="DY42" s="873"/>
      <c r="DZ42" s="874"/>
      <c r="EA42" s="246"/>
    </row>
    <row r="43" spans="1:131" s="247" customFormat="1" ht="26.25" customHeight="1" x14ac:dyDescent="0.15">
      <c r="A43" s="261">
        <v>16</v>
      </c>
      <c r="B43" s="843"/>
      <c r="C43" s="844"/>
      <c r="D43" s="844"/>
      <c r="E43" s="844"/>
      <c r="F43" s="844"/>
      <c r="G43" s="844"/>
      <c r="H43" s="844"/>
      <c r="I43" s="844"/>
      <c r="J43" s="844"/>
      <c r="K43" s="844"/>
      <c r="L43" s="844"/>
      <c r="M43" s="844"/>
      <c r="N43" s="844"/>
      <c r="O43" s="844"/>
      <c r="P43" s="845"/>
      <c r="Q43" s="846"/>
      <c r="R43" s="847"/>
      <c r="S43" s="847"/>
      <c r="T43" s="847"/>
      <c r="U43" s="847"/>
      <c r="V43" s="847"/>
      <c r="W43" s="847"/>
      <c r="X43" s="847"/>
      <c r="Y43" s="847"/>
      <c r="Z43" s="847"/>
      <c r="AA43" s="847"/>
      <c r="AB43" s="847"/>
      <c r="AC43" s="847"/>
      <c r="AD43" s="847"/>
      <c r="AE43" s="848"/>
      <c r="AF43" s="849"/>
      <c r="AG43" s="850"/>
      <c r="AH43" s="850"/>
      <c r="AI43" s="850"/>
      <c r="AJ43" s="851"/>
      <c r="AK43" s="918"/>
      <c r="AL43" s="919"/>
      <c r="AM43" s="919"/>
      <c r="AN43" s="919"/>
      <c r="AO43" s="919"/>
      <c r="AP43" s="919"/>
      <c r="AQ43" s="919"/>
      <c r="AR43" s="919"/>
      <c r="AS43" s="919"/>
      <c r="AT43" s="919"/>
      <c r="AU43" s="919"/>
      <c r="AV43" s="919"/>
      <c r="AW43" s="919"/>
      <c r="AX43" s="919"/>
      <c r="AY43" s="919"/>
      <c r="AZ43" s="920"/>
      <c r="BA43" s="920"/>
      <c r="BB43" s="920"/>
      <c r="BC43" s="920"/>
      <c r="BD43" s="920"/>
      <c r="BE43" s="916"/>
      <c r="BF43" s="916"/>
      <c r="BG43" s="916"/>
      <c r="BH43" s="916"/>
      <c r="BI43" s="917"/>
      <c r="BJ43" s="252"/>
      <c r="BK43" s="252"/>
      <c r="BL43" s="252"/>
      <c r="BM43" s="252"/>
      <c r="BN43" s="252"/>
      <c r="BO43" s="265"/>
      <c r="BP43" s="265"/>
      <c r="BQ43" s="262">
        <v>37</v>
      </c>
      <c r="BR43" s="263"/>
      <c r="BS43" s="856"/>
      <c r="BT43" s="857"/>
      <c r="BU43" s="857"/>
      <c r="BV43" s="857"/>
      <c r="BW43" s="857"/>
      <c r="BX43" s="857"/>
      <c r="BY43" s="857"/>
      <c r="BZ43" s="857"/>
      <c r="CA43" s="857"/>
      <c r="CB43" s="857"/>
      <c r="CC43" s="857"/>
      <c r="CD43" s="857"/>
      <c r="CE43" s="857"/>
      <c r="CF43" s="857"/>
      <c r="CG43" s="858"/>
      <c r="CH43" s="869"/>
      <c r="CI43" s="870"/>
      <c r="CJ43" s="870"/>
      <c r="CK43" s="870"/>
      <c r="CL43" s="871"/>
      <c r="CM43" s="869"/>
      <c r="CN43" s="870"/>
      <c r="CO43" s="870"/>
      <c r="CP43" s="870"/>
      <c r="CQ43" s="871"/>
      <c r="CR43" s="869"/>
      <c r="CS43" s="870"/>
      <c r="CT43" s="870"/>
      <c r="CU43" s="870"/>
      <c r="CV43" s="871"/>
      <c r="CW43" s="869"/>
      <c r="CX43" s="870"/>
      <c r="CY43" s="870"/>
      <c r="CZ43" s="870"/>
      <c r="DA43" s="871"/>
      <c r="DB43" s="869"/>
      <c r="DC43" s="870"/>
      <c r="DD43" s="870"/>
      <c r="DE43" s="870"/>
      <c r="DF43" s="871"/>
      <c r="DG43" s="869"/>
      <c r="DH43" s="870"/>
      <c r="DI43" s="870"/>
      <c r="DJ43" s="870"/>
      <c r="DK43" s="871"/>
      <c r="DL43" s="869"/>
      <c r="DM43" s="870"/>
      <c r="DN43" s="870"/>
      <c r="DO43" s="870"/>
      <c r="DP43" s="871"/>
      <c r="DQ43" s="869"/>
      <c r="DR43" s="870"/>
      <c r="DS43" s="870"/>
      <c r="DT43" s="870"/>
      <c r="DU43" s="871"/>
      <c r="DV43" s="872"/>
      <c r="DW43" s="873"/>
      <c r="DX43" s="873"/>
      <c r="DY43" s="873"/>
      <c r="DZ43" s="874"/>
      <c r="EA43" s="246"/>
    </row>
    <row r="44" spans="1:131" s="247" customFormat="1" ht="26.25" customHeight="1" x14ac:dyDescent="0.15">
      <c r="A44" s="261">
        <v>17</v>
      </c>
      <c r="B44" s="843"/>
      <c r="C44" s="844"/>
      <c r="D44" s="844"/>
      <c r="E44" s="844"/>
      <c r="F44" s="844"/>
      <c r="G44" s="844"/>
      <c r="H44" s="844"/>
      <c r="I44" s="844"/>
      <c r="J44" s="844"/>
      <c r="K44" s="844"/>
      <c r="L44" s="844"/>
      <c r="M44" s="844"/>
      <c r="N44" s="844"/>
      <c r="O44" s="844"/>
      <c r="P44" s="845"/>
      <c r="Q44" s="846"/>
      <c r="R44" s="847"/>
      <c r="S44" s="847"/>
      <c r="T44" s="847"/>
      <c r="U44" s="847"/>
      <c r="V44" s="847"/>
      <c r="W44" s="847"/>
      <c r="X44" s="847"/>
      <c r="Y44" s="847"/>
      <c r="Z44" s="847"/>
      <c r="AA44" s="847"/>
      <c r="AB44" s="847"/>
      <c r="AC44" s="847"/>
      <c r="AD44" s="847"/>
      <c r="AE44" s="848"/>
      <c r="AF44" s="849"/>
      <c r="AG44" s="850"/>
      <c r="AH44" s="850"/>
      <c r="AI44" s="850"/>
      <c r="AJ44" s="851"/>
      <c r="AK44" s="918"/>
      <c r="AL44" s="919"/>
      <c r="AM44" s="919"/>
      <c r="AN44" s="919"/>
      <c r="AO44" s="919"/>
      <c r="AP44" s="919"/>
      <c r="AQ44" s="919"/>
      <c r="AR44" s="919"/>
      <c r="AS44" s="919"/>
      <c r="AT44" s="919"/>
      <c r="AU44" s="919"/>
      <c r="AV44" s="919"/>
      <c r="AW44" s="919"/>
      <c r="AX44" s="919"/>
      <c r="AY44" s="919"/>
      <c r="AZ44" s="920"/>
      <c r="BA44" s="920"/>
      <c r="BB44" s="920"/>
      <c r="BC44" s="920"/>
      <c r="BD44" s="920"/>
      <c r="BE44" s="916"/>
      <c r="BF44" s="916"/>
      <c r="BG44" s="916"/>
      <c r="BH44" s="916"/>
      <c r="BI44" s="917"/>
      <c r="BJ44" s="252"/>
      <c r="BK44" s="252"/>
      <c r="BL44" s="252"/>
      <c r="BM44" s="252"/>
      <c r="BN44" s="252"/>
      <c r="BO44" s="265"/>
      <c r="BP44" s="265"/>
      <c r="BQ44" s="262">
        <v>38</v>
      </c>
      <c r="BR44" s="263"/>
      <c r="BS44" s="856"/>
      <c r="BT44" s="857"/>
      <c r="BU44" s="857"/>
      <c r="BV44" s="857"/>
      <c r="BW44" s="857"/>
      <c r="BX44" s="857"/>
      <c r="BY44" s="857"/>
      <c r="BZ44" s="857"/>
      <c r="CA44" s="857"/>
      <c r="CB44" s="857"/>
      <c r="CC44" s="857"/>
      <c r="CD44" s="857"/>
      <c r="CE44" s="857"/>
      <c r="CF44" s="857"/>
      <c r="CG44" s="858"/>
      <c r="CH44" s="869"/>
      <c r="CI44" s="870"/>
      <c r="CJ44" s="870"/>
      <c r="CK44" s="870"/>
      <c r="CL44" s="871"/>
      <c r="CM44" s="869"/>
      <c r="CN44" s="870"/>
      <c r="CO44" s="870"/>
      <c r="CP44" s="870"/>
      <c r="CQ44" s="871"/>
      <c r="CR44" s="869"/>
      <c r="CS44" s="870"/>
      <c r="CT44" s="870"/>
      <c r="CU44" s="870"/>
      <c r="CV44" s="871"/>
      <c r="CW44" s="869"/>
      <c r="CX44" s="870"/>
      <c r="CY44" s="870"/>
      <c r="CZ44" s="870"/>
      <c r="DA44" s="871"/>
      <c r="DB44" s="869"/>
      <c r="DC44" s="870"/>
      <c r="DD44" s="870"/>
      <c r="DE44" s="870"/>
      <c r="DF44" s="871"/>
      <c r="DG44" s="869"/>
      <c r="DH44" s="870"/>
      <c r="DI44" s="870"/>
      <c r="DJ44" s="870"/>
      <c r="DK44" s="871"/>
      <c r="DL44" s="869"/>
      <c r="DM44" s="870"/>
      <c r="DN44" s="870"/>
      <c r="DO44" s="870"/>
      <c r="DP44" s="871"/>
      <c r="DQ44" s="869"/>
      <c r="DR44" s="870"/>
      <c r="DS44" s="870"/>
      <c r="DT44" s="870"/>
      <c r="DU44" s="871"/>
      <c r="DV44" s="872"/>
      <c r="DW44" s="873"/>
      <c r="DX44" s="873"/>
      <c r="DY44" s="873"/>
      <c r="DZ44" s="874"/>
      <c r="EA44" s="246"/>
    </row>
    <row r="45" spans="1:131" s="247" customFormat="1" ht="26.25" customHeight="1" x14ac:dyDescent="0.15">
      <c r="A45" s="261">
        <v>18</v>
      </c>
      <c r="B45" s="843"/>
      <c r="C45" s="844"/>
      <c r="D45" s="844"/>
      <c r="E45" s="844"/>
      <c r="F45" s="844"/>
      <c r="G45" s="844"/>
      <c r="H45" s="844"/>
      <c r="I45" s="844"/>
      <c r="J45" s="844"/>
      <c r="K45" s="844"/>
      <c r="L45" s="844"/>
      <c r="M45" s="844"/>
      <c r="N45" s="844"/>
      <c r="O45" s="844"/>
      <c r="P45" s="845"/>
      <c r="Q45" s="846"/>
      <c r="R45" s="847"/>
      <c r="S45" s="847"/>
      <c r="T45" s="847"/>
      <c r="U45" s="847"/>
      <c r="V45" s="847"/>
      <c r="W45" s="847"/>
      <c r="X45" s="847"/>
      <c r="Y45" s="847"/>
      <c r="Z45" s="847"/>
      <c r="AA45" s="847"/>
      <c r="AB45" s="847"/>
      <c r="AC45" s="847"/>
      <c r="AD45" s="847"/>
      <c r="AE45" s="848"/>
      <c r="AF45" s="849"/>
      <c r="AG45" s="850"/>
      <c r="AH45" s="850"/>
      <c r="AI45" s="850"/>
      <c r="AJ45" s="851"/>
      <c r="AK45" s="918"/>
      <c r="AL45" s="919"/>
      <c r="AM45" s="919"/>
      <c r="AN45" s="919"/>
      <c r="AO45" s="919"/>
      <c r="AP45" s="919"/>
      <c r="AQ45" s="919"/>
      <c r="AR45" s="919"/>
      <c r="AS45" s="919"/>
      <c r="AT45" s="919"/>
      <c r="AU45" s="919"/>
      <c r="AV45" s="919"/>
      <c r="AW45" s="919"/>
      <c r="AX45" s="919"/>
      <c r="AY45" s="919"/>
      <c r="AZ45" s="920"/>
      <c r="BA45" s="920"/>
      <c r="BB45" s="920"/>
      <c r="BC45" s="920"/>
      <c r="BD45" s="920"/>
      <c r="BE45" s="916"/>
      <c r="BF45" s="916"/>
      <c r="BG45" s="916"/>
      <c r="BH45" s="916"/>
      <c r="BI45" s="917"/>
      <c r="BJ45" s="252"/>
      <c r="BK45" s="252"/>
      <c r="BL45" s="252"/>
      <c r="BM45" s="252"/>
      <c r="BN45" s="252"/>
      <c r="BO45" s="265"/>
      <c r="BP45" s="265"/>
      <c r="BQ45" s="262">
        <v>39</v>
      </c>
      <c r="BR45" s="263"/>
      <c r="BS45" s="856"/>
      <c r="BT45" s="857"/>
      <c r="BU45" s="857"/>
      <c r="BV45" s="857"/>
      <c r="BW45" s="857"/>
      <c r="BX45" s="857"/>
      <c r="BY45" s="857"/>
      <c r="BZ45" s="857"/>
      <c r="CA45" s="857"/>
      <c r="CB45" s="857"/>
      <c r="CC45" s="857"/>
      <c r="CD45" s="857"/>
      <c r="CE45" s="857"/>
      <c r="CF45" s="857"/>
      <c r="CG45" s="858"/>
      <c r="CH45" s="869"/>
      <c r="CI45" s="870"/>
      <c r="CJ45" s="870"/>
      <c r="CK45" s="870"/>
      <c r="CL45" s="871"/>
      <c r="CM45" s="869"/>
      <c r="CN45" s="870"/>
      <c r="CO45" s="870"/>
      <c r="CP45" s="870"/>
      <c r="CQ45" s="871"/>
      <c r="CR45" s="869"/>
      <c r="CS45" s="870"/>
      <c r="CT45" s="870"/>
      <c r="CU45" s="870"/>
      <c r="CV45" s="871"/>
      <c r="CW45" s="869"/>
      <c r="CX45" s="870"/>
      <c r="CY45" s="870"/>
      <c r="CZ45" s="870"/>
      <c r="DA45" s="871"/>
      <c r="DB45" s="869"/>
      <c r="DC45" s="870"/>
      <c r="DD45" s="870"/>
      <c r="DE45" s="870"/>
      <c r="DF45" s="871"/>
      <c r="DG45" s="869"/>
      <c r="DH45" s="870"/>
      <c r="DI45" s="870"/>
      <c r="DJ45" s="870"/>
      <c r="DK45" s="871"/>
      <c r="DL45" s="869"/>
      <c r="DM45" s="870"/>
      <c r="DN45" s="870"/>
      <c r="DO45" s="870"/>
      <c r="DP45" s="871"/>
      <c r="DQ45" s="869"/>
      <c r="DR45" s="870"/>
      <c r="DS45" s="870"/>
      <c r="DT45" s="870"/>
      <c r="DU45" s="871"/>
      <c r="DV45" s="872"/>
      <c r="DW45" s="873"/>
      <c r="DX45" s="873"/>
      <c r="DY45" s="873"/>
      <c r="DZ45" s="874"/>
      <c r="EA45" s="246"/>
    </row>
    <row r="46" spans="1:131" s="247" customFormat="1" ht="26.25" customHeight="1" x14ac:dyDescent="0.15">
      <c r="A46" s="261">
        <v>19</v>
      </c>
      <c r="B46" s="843"/>
      <c r="C46" s="844"/>
      <c r="D46" s="844"/>
      <c r="E46" s="844"/>
      <c r="F46" s="844"/>
      <c r="G46" s="844"/>
      <c r="H46" s="844"/>
      <c r="I46" s="844"/>
      <c r="J46" s="844"/>
      <c r="K46" s="844"/>
      <c r="L46" s="844"/>
      <c r="M46" s="844"/>
      <c r="N46" s="844"/>
      <c r="O46" s="844"/>
      <c r="P46" s="845"/>
      <c r="Q46" s="846"/>
      <c r="R46" s="847"/>
      <c r="S46" s="847"/>
      <c r="T46" s="847"/>
      <c r="U46" s="847"/>
      <c r="V46" s="847"/>
      <c r="W46" s="847"/>
      <c r="X46" s="847"/>
      <c r="Y46" s="847"/>
      <c r="Z46" s="847"/>
      <c r="AA46" s="847"/>
      <c r="AB46" s="847"/>
      <c r="AC46" s="847"/>
      <c r="AD46" s="847"/>
      <c r="AE46" s="848"/>
      <c r="AF46" s="849"/>
      <c r="AG46" s="850"/>
      <c r="AH46" s="850"/>
      <c r="AI46" s="850"/>
      <c r="AJ46" s="851"/>
      <c r="AK46" s="918"/>
      <c r="AL46" s="919"/>
      <c r="AM46" s="919"/>
      <c r="AN46" s="919"/>
      <c r="AO46" s="919"/>
      <c r="AP46" s="919"/>
      <c r="AQ46" s="919"/>
      <c r="AR46" s="919"/>
      <c r="AS46" s="919"/>
      <c r="AT46" s="919"/>
      <c r="AU46" s="919"/>
      <c r="AV46" s="919"/>
      <c r="AW46" s="919"/>
      <c r="AX46" s="919"/>
      <c r="AY46" s="919"/>
      <c r="AZ46" s="920"/>
      <c r="BA46" s="920"/>
      <c r="BB46" s="920"/>
      <c r="BC46" s="920"/>
      <c r="BD46" s="920"/>
      <c r="BE46" s="916"/>
      <c r="BF46" s="916"/>
      <c r="BG46" s="916"/>
      <c r="BH46" s="916"/>
      <c r="BI46" s="917"/>
      <c r="BJ46" s="252"/>
      <c r="BK46" s="252"/>
      <c r="BL46" s="252"/>
      <c r="BM46" s="252"/>
      <c r="BN46" s="252"/>
      <c r="BO46" s="265"/>
      <c r="BP46" s="265"/>
      <c r="BQ46" s="262">
        <v>40</v>
      </c>
      <c r="BR46" s="263"/>
      <c r="BS46" s="856"/>
      <c r="BT46" s="857"/>
      <c r="BU46" s="857"/>
      <c r="BV46" s="857"/>
      <c r="BW46" s="857"/>
      <c r="BX46" s="857"/>
      <c r="BY46" s="857"/>
      <c r="BZ46" s="857"/>
      <c r="CA46" s="857"/>
      <c r="CB46" s="857"/>
      <c r="CC46" s="857"/>
      <c r="CD46" s="857"/>
      <c r="CE46" s="857"/>
      <c r="CF46" s="857"/>
      <c r="CG46" s="858"/>
      <c r="CH46" s="869"/>
      <c r="CI46" s="870"/>
      <c r="CJ46" s="870"/>
      <c r="CK46" s="870"/>
      <c r="CL46" s="871"/>
      <c r="CM46" s="869"/>
      <c r="CN46" s="870"/>
      <c r="CO46" s="870"/>
      <c r="CP46" s="870"/>
      <c r="CQ46" s="871"/>
      <c r="CR46" s="869"/>
      <c r="CS46" s="870"/>
      <c r="CT46" s="870"/>
      <c r="CU46" s="870"/>
      <c r="CV46" s="871"/>
      <c r="CW46" s="869"/>
      <c r="CX46" s="870"/>
      <c r="CY46" s="870"/>
      <c r="CZ46" s="870"/>
      <c r="DA46" s="871"/>
      <c r="DB46" s="869"/>
      <c r="DC46" s="870"/>
      <c r="DD46" s="870"/>
      <c r="DE46" s="870"/>
      <c r="DF46" s="871"/>
      <c r="DG46" s="869"/>
      <c r="DH46" s="870"/>
      <c r="DI46" s="870"/>
      <c r="DJ46" s="870"/>
      <c r="DK46" s="871"/>
      <c r="DL46" s="869"/>
      <c r="DM46" s="870"/>
      <c r="DN46" s="870"/>
      <c r="DO46" s="870"/>
      <c r="DP46" s="871"/>
      <c r="DQ46" s="869"/>
      <c r="DR46" s="870"/>
      <c r="DS46" s="870"/>
      <c r="DT46" s="870"/>
      <c r="DU46" s="871"/>
      <c r="DV46" s="872"/>
      <c r="DW46" s="873"/>
      <c r="DX46" s="873"/>
      <c r="DY46" s="873"/>
      <c r="DZ46" s="874"/>
      <c r="EA46" s="246"/>
    </row>
    <row r="47" spans="1:131" s="247" customFormat="1" ht="26.25" customHeight="1" x14ac:dyDescent="0.15">
      <c r="A47" s="261">
        <v>20</v>
      </c>
      <c r="B47" s="843"/>
      <c r="C47" s="844"/>
      <c r="D47" s="844"/>
      <c r="E47" s="844"/>
      <c r="F47" s="844"/>
      <c r="G47" s="844"/>
      <c r="H47" s="844"/>
      <c r="I47" s="844"/>
      <c r="J47" s="844"/>
      <c r="K47" s="844"/>
      <c r="L47" s="844"/>
      <c r="M47" s="844"/>
      <c r="N47" s="844"/>
      <c r="O47" s="844"/>
      <c r="P47" s="845"/>
      <c r="Q47" s="846"/>
      <c r="R47" s="847"/>
      <c r="S47" s="847"/>
      <c r="T47" s="847"/>
      <c r="U47" s="847"/>
      <c r="V47" s="847"/>
      <c r="W47" s="847"/>
      <c r="X47" s="847"/>
      <c r="Y47" s="847"/>
      <c r="Z47" s="847"/>
      <c r="AA47" s="847"/>
      <c r="AB47" s="847"/>
      <c r="AC47" s="847"/>
      <c r="AD47" s="847"/>
      <c r="AE47" s="848"/>
      <c r="AF47" s="849"/>
      <c r="AG47" s="850"/>
      <c r="AH47" s="850"/>
      <c r="AI47" s="850"/>
      <c r="AJ47" s="851"/>
      <c r="AK47" s="918"/>
      <c r="AL47" s="919"/>
      <c r="AM47" s="919"/>
      <c r="AN47" s="919"/>
      <c r="AO47" s="919"/>
      <c r="AP47" s="919"/>
      <c r="AQ47" s="919"/>
      <c r="AR47" s="919"/>
      <c r="AS47" s="919"/>
      <c r="AT47" s="919"/>
      <c r="AU47" s="919"/>
      <c r="AV47" s="919"/>
      <c r="AW47" s="919"/>
      <c r="AX47" s="919"/>
      <c r="AY47" s="919"/>
      <c r="AZ47" s="920"/>
      <c r="BA47" s="920"/>
      <c r="BB47" s="920"/>
      <c r="BC47" s="920"/>
      <c r="BD47" s="920"/>
      <c r="BE47" s="916"/>
      <c r="BF47" s="916"/>
      <c r="BG47" s="916"/>
      <c r="BH47" s="916"/>
      <c r="BI47" s="917"/>
      <c r="BJ47" s="252"/>
      <c r="BK47" s="252"/>
      <c r="BL47" s="252"/>
      <c r="BM47" s="252"/>
      <c r="BN47" s="252"/>
      <c r="BO47" s="265"/>
      <c r="BP47" s="265"/>
      <c r="BQ47" s="262">
        <v>41</v>
      </c>
      <c r="BR47" s="263"/>
      <c r="BS47" s="856"/>
      <c r="BT47" s="857"/>
      <c r="BU47" s="857"/>
      <c r="BV47" s="857"/>
      <c r="BW47" s="857"/>
      <c r="BX47" s="857"/>
      <c r="BY47" s="857"/>
      <c r="BZ47" s="857"/>
      <c r="CA47" s="857"/>
      <c r="CB47" s="857"/>
      <c r="CC47" s="857"/>
      <c r="CD47" s="857"/>
      <c r="CE47" s="857"/>
      <c r="CF47" s="857"/>
      <c r="CG47" s="858"/>
      <c r="CH47" s="869"/>
      <c r="CI47" s="870"/>
      <c r="CJ47" s="870"/>
      <c r="CK47" s="870"/>
      <c r="CL47" s="871"/>
      <c r="CM47" s="869"/>
      <c r="CN47" s="870"/>
      <c r="CO47" s="870"/>
      <c r="CP47" s="870"/>
      <c r="CQ47" s="871"/>
      <c r="CR47" s="869"/>
      <c r="CS47" s="870"/>
      <c r="CT47" s="870"/>
      <c r="CU47" s="870"/>
      <c r="CV47" s="871"/>
      <c r="CW47" s="869"/>
      <c r="CX47" s="870"/>
      <c r="CY47" s="870"/>
      <c r="CZ47" s="870"/>
      <c r="DA47" s="871"/>
      <c r="DB47" s="869"/>
      <c r="DC47" s="870"/>
      <c r="DD47" s="870"/>
      <c r="DE47" s="870"/>
      <c r="DF47" s="871"/>
      <c r="DG47" s="869"/>
      <c r="DH47" s="870"/>
      <c r="DI47" s="870"/>
      <c r="DJ47" s="870"/>
      <c r="DK47" s="871"/>
      <c r="DL47" s="869"/>
      <c r="DM47" s="870"/>
      <c r="DN47" s="870"/>
      <c r="DO47" s="870"/>
      <c r="DP47" s="871"/>
      <c r="DQ47" s="869"/>
      <c r="DR47" s="870"/>
      <c r="DS47" s="870"/>
      <c r="DT47" s="870"/>
      <c r="DU47" s="871"/>
      <c r="DV47" s="872"/>
      <c r="DW47" s="873"/>
      <c r="DX47" s="873"/>
      <c r="DY47" s="873"/>
      <c r="DZ47" s="874"/>
      <c r="EA47" s="246"/>
    </row>
    <row r="48" spans="1:131" s="247" customFormat="1" ht="26.25" customHeight="1" x14ac:dyDescent="0.15">
      <c r="A48" s="261">
        <v>21</v>
      </c>
      <c r="B48" s="843"/>
      <c r="C48" s="844"/>
      <c r="D48" s="844"/>
      <c r="E48" s="844"/>
      <c r="F48" s="844"/>
      <c r="G48" s="844"/>
      <c r="H48" s="844"/>
      <c r="I48" s="844"/>
      <c r="J48" s="844"/>
      <c r="K48" s="844"/>
      <c r="L48" s="844"/>
      <c r="M48" s="844"/>
      <c r="N48" s="844"/>
      <c r="O48" s="844"/>
      <c r="P48" s="845"/>
      <c r="Q48" s="846"/>
      <c r="R48" s="847"/>
      <c r="S48" s="847"/>
      <c r="T48" s="847"/>
      <c r="U48" s="847"/>
      <c r="V48" s="847"/>
      <c r="W48" s="847"/>
      <c r="X48" s="847"/>
      <c r="Y48" s="847"/>
      <c r="Z48" s="847"/>
      <c r="AA48" s="847"/>
      <c r="AB48" s="847"/>
      <c r="AC48" s="847"/>
      <c r="AD48" s="847"/>
      <c r="AE48" s="848"/>
      <c r="AF48" s="849"/>
      <c r="AG48" s="850"/>
      <c r="AH48" s="850"/>
      <c r="AI48" s="850"/>
      <c r="AJ48" s="851"/>
      <c r="AK48" s="918"/>
      <c r="AL48" s="919"/>
      <c r="AM48" s="919"/>
      <c r="AN48" s="919"/>
      <c r="AO48" s="919"/>
      <c r="AP48" s="919"/>
      <c r="AQ48" s="919"/>
      <c r="AR48" s="919"/>
      <c r="AS48" s="919"/>
      <c r="AT48" s="919"/>
      <c r="AU48" s="919"/>
      <c r="AV48" s="919"/>
      <c r="AW48" s="919"/>
      <c r="AX48" s="919"/>
      <c r="AY48" s="919"/>
      <c r="AZ48" s="920"/>
      <c r="BA48" s="920"/>
      <c r="BB48" s="920"/>
      <c r="BC48" s="920"/>
      <c r="BD48" s="920"/>
      <c r="BE48" s="916"/>
      <c r="BF48" s="916"/>
      <c r="BG48" s="916"/>
      <c r="BH48" s="916"/>
      <c r="BI48" s="917"/>
      <c r="BJ48" s="252"/>
      <c r="BK48" s="252"/>
      <c r="BL48" s="252"/>
      <c r="BM48" s="252"/>
      <c r="BN48" s="252"/>
      <c r="BO48" s="265"/>
      <c r="BP48" s="265"/>
      <c r="BQ48" s="262">
        <v>42</v>
      </c>
      <c r="BR48" s="263"/>
      <c r="BS48" s="856"/>
      <c r="BT48" s="857"/>
      <c r="BU48" s="857"/>
      <c r="BV48" s="857"/>
      <c r="BW48" s="857"/>
      <c r="BX48" s="857"/>
      <c r="BY48" s="857"/>
      <c r="BZ48" s="857"/>
      <c r="CA48" s="857"/>
      <c r="CB48" s="857"/>
      <c r="CC48" s="857"/>
      <c r="CD48" s="857"/>
      <c r="CE48" s="857"/>
      <c r="CF48" s="857"/>
      <c r="CG48" s="858"/>
      <c r="CH48" s="869"/>
      <c r="CI48" s="870"/>
      <c r="CJ48" s="870"/>
      <c r="CK48" s="870"/>
      <c r="CL48" s="871"/>
      <c r="CM48" s="869"/>
      <c r="CN48" s="870"/>
      <c r="CO48" s="870"/>
      <c r="CP48" s="870"/>
      <c r="CQ48" s="871"/>
      <c r="CR48" s="869"/>
      <c r="CS48" s="870"/>
      <c r="CT48" s="870"/>
      <c r="CU48" s="870"/>
      <c r="CV48" s="871"/>
      <c r="CW48" s="869"/>
      <c r="CX48" s="870"/>
      <c r="CY48" s="870"/>
      <c r="CZ48" s="870"/>
      <c r="DA48" s="871"/>
      <c r="DB48" s="869"/>
      <c r="DC48" s="870"/>
      <c r="DD48" s="870"/>
      <c r="DE48" s="870"/>
      <c r="DF48" s="871"/>
      <c r="DG48" s="869"/>
      <c r="DH48" s="870"/>
      <c r="DI48" s="870"/>
      <c r="DJ48" s="870"/>
      <c r="DK48" s="871"/>
      <c r="DL48" s="869"/>
      <c r="DM48" s="870"/>
      <c r="DN48" s="870"/>
      <c r="DO48" s="870"/>
      <c r="DP48" s="871"/>
      <c r="DQ48" s="869"/>
      <c r="DR48" s="870"/>
      <c r="DS48" s="870"/>
      <c r="DT48" s="870"/>
      <c r="DU48" s="871"/>
      <c r="DV48" s="872"/>
      <c r="DW48" s="873"/>
      <c r="DX48" s="873"/>
      <c r="DY48" s="873"/>
      <c r="DZ48" s="874"/>
      <c r="EA48" s="246"/>
    </row>
    <row r="49" spans="1:131" s="247" customFormat="1" ht="26.25" customHeight="1" x14ac:dyDescent="0.15">
      <c r="A49" s="261">
        <v>22</v>
      </c>
      <c r="B49" s="843"/>
      <c r="C49" s="844"/>
      <c r="D49" s="844"/>
      <c r="E49" s="844"/>
      <c r="F49" s="844"/>
      <c r="G49" s="844"/>
      <c r="H49" s="844"/>
      <c r="I49" s="844"/>
      <c r="J49" s="844"/>
      <c r="K49" s="844"/>
      <c r="L49" s="844"/>
      <c r="M49" s="844"/>
      <c r="N49" s="844"/>
      <c r="O49" s="844"/>
      <c r="P49" s="845"/>
      <c r="Q49" s="846"/>
      <c r="R49" s="847"/>
      <c r="S49" s="847"/>
      <c r="T49" s="847"/>
      <c r="U49" s="847"/>
      <c r="V49" s="847"/>
      <c r="W49" s="847"/>
      <c r="X49" s="847"/>
      <c r="Y49" s="847"/>
      <c r="Z49" s="847"/>
      <c r="AA49" s="847"/>
      <c r="AB49" s="847"/>
      <c r="AC49" s="847"/>
      <c r="AD49" s="847"/>
      <c r="AE49" s="848"/>
      <c r="AF49" s="849"/>
      <c r="AG49" s="850"/>
      <c r="AH49" s="850"/>
      <c r="AI49" s="850"/>
      <c r="AJ49" s="851"/>
      <c r="AK49" s="918"/>
      <c r="AL49" s="919"/>
      <c r="AM49" s="919"/>
      <c r="AN49" s="919"/>
      <c r="AO49" s="919"/>
      <c r="AP49" s="919"/>
      <c r="AQ49" s="919"/>
      <c r="AR49" s="919"/>
      <c r="AS49" s="919"/>
      <c r="AT49" s="919"/>
      <c r="AU49" s="919"/>
      <c r="AV49" s="919"/>
      <c r="AW49" s="919"/>
      <c r="AX49" s="919"/>
      <c r="AY49" s="919"/>
      <c r="AZ49" s="920"/>
      <c r="BA49" s="920"/>
      <c r="BB49" s="920"/>
      <c r="BC49" s="920"/>
      <c r="BD49" s="920"/>
      <c r="BE49" s="916"/>
      <c r="BF49" s="916"/>
      <c r="BG49" s="916"/>
      <c r="BH49" s="916"/>
      <c r="BI49" s="917"/>
      <c r="BJ49" s="252"/>
      <c r="BK49" s="252"/>
      <c r="BL49" s="252"/>
      <c r="BM49" s="252"/>
      <c r="BN49" s="252"/>
      <c r="BO49" s="265"/>
      <c r="BP49" s="265"/>
      <c r="BQ49" s="262">
        <v>43</v>
      </c>
      <c r="BR49" s="263"/>
      <c r="BS49" s="856"/>
      <c r="BT49" s="857"/>
      <c r="BU49" s="857"/>
      <c r="BV49" s="857"/>
      <c r="BW49" s="857"/>
      <c r="BX49" s="857"/>
      <c r="BY49" s="857"/>
      <c r="BZ49" s="857"/>
      <c r="CA49" s="857"/>
      <c r="CB49" s="857"/>
      <c r="CC49" s="857"/>
      <c r="CD49" s="857"/>
      <c r="CE49" s="857"/>
      <c r="CF49" s="857"/>
      <c r="CG49" s="858"/>
      <c r="CH49" s="869"/>
      <c r="CI49" s="870"/>
      <c r="CJ49" s="870"/>
      <c r="CK49" s="870"/>
      <c r="CL49" s="871"/>
      <c r="CM49" s="869"/>
      <c r="CN49" s="870"/>
      <c r="CO49" s="870"/>
      <c r="CP49" s="870"/>
      <c r="CQ49" s="871"/>
      <c r="CR49" s="869"/>
      <c r="CS49" s="870"/>
      <c r="CT49" s="870"/>
      <c r="CU49" s="870"/>
      <c r="CV49" s="871"/>
      <c r="CW49" s="869"/>
      <c r="CX49" s="870"/>
      <c r="CY49" s="870"/>
      <c r="CZ49" s="870"/>
      <c r="DA49" s="871"/>
      <c r="DB49" s="869"/>
      <c r="DC49" s="870"/>
      <c r="DD49" s="870"/>
      <c r="DE49" s="870"/>
      <c r="DF49" s="871"/>
      <c r="DG49" s="869"/>
      <c r="DH49" s="870"/>
      <c r="DI49" s="870"/>
      <c r="DJ49" s="870"/>
      <c r="DK49" s="871"/>
      <c r="DL49" s="869"/>
      <c r="DM49" s="870"/>
      <c r="DN49" s="870"/>
      <c r="DO49" s="870"/>
      <c r="DP49" s="871"/>
      <c r="DQ49" s="869"/>
      <c r="DR49" s="870"/>
      <c r="DS49" s="870"/>
      <c r="DT49" s="870"/>
      <c r="DU49" s="871"/>
      <c r="DV49" s="872"/>
      <c r="DW49" s="873"/>
      <c r="DX49" s="873"/>
      <c r="DY49" s="873"/>
      <c r="DZ49" s="874"/>
      <c r="EA49" s="246"/>
    </row>
    <row r="50" spans="1:131" s="247" customFormat="1" ht="26.25" customHeight="1" x14ac:dyDescent="0.15">
      <c r="A50" s="261">
        <v>23</v>
      </c>
      <c r="B50" s="843"/>
      <c r="C50" s="844"/>
      <c r="D50" s="844"/>
      <c r="E50" s="844"/>
      <c r="F50" s="844"/>
      <c r="G50" s="844"/>
      <c r="H50" s="844"/>
      <c r="I50" s="844"/>
      <c r="J50" s="844"/>
      <c r="K50" s="844"/>
      <c r="L50" s="844"/>
      <c r="M50" s="844"/>
      <c r="N50" s="844"/>
      <c r="O50" s="844"/>
      <c r="P50" s="845"/>
      <c r="Q50" s="921"/>
      <c r="R50" s="922"/>
      <c r="S50" s="922"/>
      <c r="T50" s="922"/>
      <c r="U50" s="922"/>
      <c r="V50" s="922"/>
      <c r="W50" s="922"/>
      <c r="X50" s="922"/>
      <c r="Y50" s="922"/>
      <c r="Z50" s="922"/>
      <c r="AA50" s="922"/>
      <c r="AB50" s="922"/>
      <c r="AC50" s="922"/>
      <c r="AD50" s="922"/>
      <c r="AE50" s="923"/>
      <c r="AF50" s="849"/>
      <c r="AG50" s="850"/>
      <c r="AH50" s="850"/>
      <c r="AI50" s="850"/>
      <c r="AJ50" s="851"/>
      <c r="AK50" s="924"/>
      <c r="AL50" s="922"/>
      <c r="AM50" s="922"/>
      <c r="AN50" s="922"/>
      <c r="AO50" s="922"/>
      <c r="AP50" s="922"/>
      <c r="AQ50" s="922"/>
      <c r="AR50" s="922"/>
      <c r="AS50" s="922"/>
      <c r="AT50" s="922"/>
      <c r="AU50" s="922"/>
      <c r="AV50" s="922"/>
      <c r="AW50" s="922"/>
      <c r="AX50" s="922"/>
      <c r="AY50" s="922"/>
      <c r="AZ50" s="925"/>
      <c r="BA50" s="925"/>
      <c r="BB50" s="925"/>
      <c r="BC50" s="925"/>
      <c r="BD50" s="925"/>
      <c r="BE50" s="916"/>
      <c r="BF50" s="916"/>
      <c r="BG50" s="916"/>
      <c r="BH50" s="916"/>
      <c r="BI50" s="917"/>
      <c r="BJ50" s="252"/>
      <c r="BK50" s="252"/>
      <c r="BL50" s="252"/>
      <c r="BM50" s="252"/>
      <c r="BN50" s="252"/>
      <c r="BO50" s="265"/>
      <c r="BP50" s="265"/>
      <c r="BQ50" s="262">
        <v>44</v>
      </c>
      <c r="BR50" s="263"/>
      <c r="BS50" s="856"/>
      <c r="BT50" s="857"/>
      <c r="BU50" s="857"/>
      <c r="BV50" s="857"/>
      <c r="BW50" s="857"/>
      <c r="BX50" s="857"/>
      <c r="BY50" s="857"/>
      <c r="BZ50" s="857"/>
      <c r="CA50" s="857"/>
      <c r="CB50" s="857"/>
      <c r="CC50" s="857"/>
      <c r="CD50" s="857"/>
      <c r="CE50" s="857"/>
      <c r="CF50" s="857"/>
      <c r="CG50" s="858"/>
      <c r="CH50" s="869"/>
      <c r="CI50" s="870"/>
      <c r="CJ50" s="870"/>
      <c r="CK50" s="870"/>
      <c r="CL50" s="871"/>
      <c r="CM50" s="869"/>
      <c r="CN50" s="870"/>
      <c r="CO50" s="870"/>
      <c r="CP50" s="870"/>
      <c r="CQ50" s="871"/>
      <c r="CR50" s="869"/>
      <c r="CS50" s="870"/>
      <c r="CT50" s="870"/>
      <c r="CU50" s="870"/>
      <c r="CV50" s="871"/>
      <c r="CW50" s="869"/>
      <c r="CX50" s="870"/>
      <c r="CY50" s="870"/>
      <c r="CZ50" s="870"/>
      <c r="DA50" s="871"/>
      <c r="DB50" s="869"/>
      <c r="DC50" s="870"/>
      <c r="DD50" s="870"/>
      <c r="DE50" s="870"/>
      <c r="DF50" s="871"/>
      <c r="DG50" s="869"/>
      <c r="DH50" s="870"/>
      <c r="DI50" s="870"/>
      <c r="DJ50" s="870"/>
      <c r="DK50" s="871"/>
      <c r="DL50" s="869"/>
      <c r="DM50" s="870"/>
      <c r="DN50" s="870"/>
      <c r="DO50" s="870"/>
      <c r="DP50" s="871"/>
      <c r="DQ50" s="869"/>
      <c r="DR50" s="870"/>
      <c r="DS50" s="870"/>
      <c r="DT50" s="870"/>
      <c r="DU50" s="871"/>
      <c r="DV50" s="872"/>
      <c r="DW50" s="873"/>
      <c r="DX50" s="873"/>
      <c r="DY50" s="873"/>
      <c r="DZ50" s="874"/>
      <c r="EA50" s="246"/>
    </row>
    <row r="51" spans="1:131" s="247" customFormat="1" ht="26.25" customHeight="1" x14ac:dyDescent="0.15">
      <c r="A51" s="261">
        <v>24</v>
      </c>
      <c r="B51" s="843"/>
      <c r="C51" s="844"/>
      <c r="D51" s="844"/>
      <c r="E51" s="844"/>
      <c r="F51" s="844"/>
      <c r="G51" s="844"/>
      <c r="H51" s="844"/>
      <c r="I51" s="844"/>
      <c r="J51" s="844"/>
      <c r="K51" s="844"/>
      <c r="L51" s="844"/>
      <c r="M51" s="844"/>
      <c r="N51" s="844"/>
      <c r="O51" s="844"/>
      <c r="P51" s="845"/>
      <c r="Q51" s="921"/>
      <c r="R51" s="922"/>
      <c r="S51" s="922"/>
      <c r="T51" s="922"/>
      <c r="U51" s="922"/>
      <c r="V51" s="922"/>
      <c r="W51" s="922"/>
      <c r="X51" s="922"/>
      <c r="Y51" s="922"/>
      <c r="Z51" s="922"/>
      <c r="AA51" s="922"/>
      <c r="AB51" s="922"/>
      <c r="AC51" s="922"/>
      <c r="AD51" s="922"/>
      <c r="AE51" s="923"/>
      <c r="AF51" s="849"/>
      <c r="AG51" s="850"/>
      <c r="AH51" s="850"/>
      <c r="AI51" s="850"/>
      <c r="AJ51" s="851"/>
      <c r="AK51" s="924"/>
      <c r="AL51" s="922"/>
      <c r="AM51" s="922"/>
      <c r="AN51" s="922"/>
      <c r="AO51" s="922"/>
      <c r="AP51" s="922"/>
      <c r="AQ51" s="922"/>
      <c r="AR51" s="922"/>
      <c r="AS51" s="922"/>
      <c r="AT51" s="922"/>
      <c r="AU51" s="922"/>
      <c r="AV51" s="922"/>
      <c r="AW51" s="922"/>
      <c r="AX51" s="922"/>
      <c r="AY51" s="922"/>
      <c r="AZ51" s="925"/>
      <c r="BA51" s="925"/>
      <c r="BB51" s="925"/>
      <c r="BC51" s="925"/>
      <c r="BD51" s="925"/>
      <c r="BE51" s="916"/>
      <c r="BF51" s="916"/>
      <c r="BG51" s="916"/>
      <c r="BH51" s="916"/>
      <c r="BI51" s="917"/>
      <c r="BJ51" s="252"/>
      <c r="BK51" s="252"/>
      <c r="BL51" s="252"/>
      <c r="BM51" s="252"/>
      <c r="BN51" s="252"/>
      <c r="BO51" s="265"/>
      <c r="BP51" s="265"/>
      <c r="BQ51" s="262">
        <v>45</v>
      </c>
      <c r="BR51" s="263"/>
      <c r="BS51" s="856"/>
      <c r="BT51" s="857"/>
      <c r="BU51" s="857"/>
      <c r="BV51" s="857"/>
      <c r="BW51" s="857"/>
      <c r="BX51" s="857"/>
      <c r="BY51" s="857"/>
      <c r="BZ51" s="857"/>
      <c r="CA51" s="857"/>
      <c r="CB51" s="857"/>
      <c r="CC51" s="857"/>
      <c r="CD51" s="857"/>
      <c r="CE51" s="857"/>
      <c r="CF51" s="857"/>
      <c r="CG51" s="858"/>
      <c r="CH51" s="869"/>
      <c r="CI51" s="870"/>
      <c r="CJ51" s="870"/>
      <c r="CK51" s="870"/>
      <c r="CL51" s="871"/>
      <c r="CM51" s="869"/>
      <c r="CN51" s="870"/>
      <c r="CO51" s="870"/>
      <c r="CP51" s="870"/>
      <c r="CQ51" s="871"/>
      <c r="CR51" s="869"/>
      <c r="CS51" s="870"/>
      <c r="CT51" s="870"/>
      <c r="CU51" s="870"/>
      <c r="CV51" s="871"/>
      <c r="CW51" s="869"/>
      <c r="CX51" s="870"/>
      <c r="CY51" s="870"/>
      <c r="CZ51" s="870"/>
      <c r="DA51" s="871"/>
      <c r="DB51" s="869"/>
      <c r="DC51" s="870"/>
      <c r="DD51" s="870"/>
      <c r="DE51" s="870"/>
      <c r="DF51" s="871"/>
      <c r="DG51" s="869"/>
      <c r="DH51" s="870"/>
      <c r="DI51" s="870"/>
      <c r="DJ51" s="870"/>
      <c r="DK51" s="871"/>
      <c r="DL51" s="869"/>
      <c r="DM51" s="870"/>
      <c r="DN51" s="870"/>
      <c r="DO51" s="870"/>
      <c r="DP51" s="871"/>
      <c r="DQ51" s="869"/>
      <c r="DR51" s="870"/>
      <c r="DS51" s="870"/>
      <c r="DT51" s="870"/>
      <c r="DU51" s="871"/>
      <c r="DV51" s="872"/>
      <c r="DW51" s="873"/>
      <c r="DX51" s="873"/>
      <c r="DY51" s="873"/>
      <c r="DZ51" s="874"/>
      <c r="EA51" s="246"/>
    </row>
    <row r="52" spans="1:131" s="247" customFormat="1" ht="26.25" customHeight="1" x14ac:dyDescent="0.15">
      <c r="A52" s="261">
        <v>25</v>
      </c>
      <c r="B52" s="843"/>
      <c r="C52" s="844"/>
      <c r="D52" s="844"/>
      <c r="E52" s="844"/>
      <c r="F52" s="844"/>
      <c r="G52" s="844"/>
      <c r="H52" s="844"/>
      <c r="I52" s="844"/>
      <c r="J52" s="844"/>
      <c r="K52" s="844"/>
      <c r="L52" s="844"/>
      <c r="M52" s="844"/>
      <c r="N52" s="844"/>
      <c r="O52" s="844"/>
      <c r="P52" s="845"/>
      <c r="Q52" s="921"/>
      <c r="R52" s="922"/>
      <c r="S52" s="922"/>
      <c r="T52" s="922"/>
      <c r="U52" s="922"/>
      <c r="V52" s="922"/>
      <c r="W52" s="922"/>
      <c r="X52" s="922"/>
      <c r="Y52" s="922"/>
      <c r="Z52" s="922"/>
      <c r="AA52" s="922"/>
      <c r="AB52" s="922"/>
      <c r="AC52" s="922"/>
      <c r="AD52" s="922"/>
      <c r="AE52" s="923"/>
      <c r="AF52" s="849"/>
      <c r="AG52" s="850"/>
      <c r="AH52" s="850"/>
      <c r="AI52" s="850"/>
      <c r="AJ52" s="851"/>
      <c r="AK52" s="924"/>
      <c r="AL52" s="922"/>
      <c r="AM52" s="922"/>
      <c r="AN52" s="922"/>
      <c r="AO52" s="922"/>
      <c r="AP52" s="922"/>
      <c r="AQ52" s="922"/>
      <c r="AR52" s="922"/>
      <c r="AS52" s="922"/>
      <c r="AT52" s="922"/>
      <c r="AU52" s="922"/>
      <c r="AV52" s="922"/>
      <c r="AW52" s="922"/>
      <c r="AX52" s="922"/>
      <c r="AY52" s="922"/>
      <c r="AZ52" s="925"/>
      <c r="BA52" s="925"/>
      <c r="BB52" s="925"/>
      <c r="BC52" s="925"/>
      <c r="BD52" s="925"/>
      <c r="BE52" s="916"/>
      <c r="BF52" s="916"/>
      <c r="BG52" s="916"/>
      <c r="BH52" s="916"/>
      <c r="BI52" s="917"/>
      <c r="BJ52" s="252"/>
      <c r="BK52" s="252"/>
      <c r="BL52" s="252"/>
      <c r="BM52" s="252"/>
      <c r="BN52" s="252"/>
      <c r="BO52" s="265"/>
      <c r="BP52" s="265"/>
      <c r="BQ52" s="262">
        <v>46</v>
      </c>
      <c r="BR52" s="263"/>
      <c r="BS52" s="856"/>
      <c r="BT52" s="857"/>
      <c r="BU52" s="857"/>
      <c r="BV52" s="857"/>
      <c r="BW52" s="857"/>
      <c r="BX52" s="857"/>
      <c r="BY52" s="857"/>
      <c r="BZ52" s="857"/>
      <c r="CA52" s="857"/>
      <c r="CB52" s="857"/>
      <c r="CC52" s="857"/>
      <c r="CD52" s="857"/>
      <c r="CE52" s="857"/>
      <c r="CF52" s="857"/>
      <c r="CG52" s="858"/>
      <c r="CH52" s="869"/>
      <c r="CI52" s="870"/>
      <c r="CJ52" s="870"/>
      <c r="CK52" s="870"/>
      <c r="CL52" s="871"/>
      <c r="CM52" s="869"/>
      <c r="CN52" s="870"/>
      <c r="CO52" s="870"/>
      <c r="CP52" s="870"/>
      <c r="CQ52" s="871"/>
      <c r="CR52" s="869"/>
      <c r="CS52" s="870"/>
      <c r="CT52" s="870"/>
      <c r="CU52" s="870"/>
      <c r="CV52" s="871"/>
      <c r="CW52" s="869"/>
      <c r="CX52" s="870"/>
      <c r="CY52" s="870"/>
      <c r="CZ52" s="870"/>
      <c r="DA52" s="871"/>
      <c r="DB52" s="869"/>
      <c r="DC52" s="870"/>
      <c r="DD52" s="870"/>
      <c r="DE52" s="870"/>
      <c r="DF52" s="871"/>
      <c r="DG52" s="869"/>
      <c r="DH52" s="870"/>
      <c r="DI52" s="870"/>
      <c r="DJ52" s="870"/>
      <c r="DK52" s="871"/>
      <c r="DL52" s="869"/>
      <c r="DM52" s="870"/>
      <c r="DN52" s="870"/>
      <c r="DO52" s="870"/>
      <c r="DP52" s="871"/>
      <c r="DQ52" s="869"/>
      <c r="DR52" s="870"/>
      <c r="DS52" s="870"/>
      <c r="DT52" s="870"/>
      <c r="DU52" s="871"/>
      <c r="DV52" s="872"/>
      <c r="DW52" s="873"/>
      <c r="DX52" s="873"/>
      <c r="DY52" s="873"/>
      <c r="DZ52" s="874"/>
      <c r="EA52" s="246"/>
    </row>
    <row r="53" spans="1:131" s="247" customFormat="1" ht="26.25" customHeight="1" x14ac:dyDescent="0.15">
      <c r="A53" s="261">
        <v>26</v>
      </c>
      <c r="B53" s="843"/>
      <c r="C53" s="844"/>
      <c r="D53" s="844"/>
      <c r="E53" s="844"/>
      <c r="F53" s="844"/>
      <c r="G53" s="844"/>
      <c r="H53" s="844"/>
      <c r="I53" s="844"/>
      <c r="J53" s="844"/>
      <c r="K53" s="844"/>
      <c r="L53" s="844"/>
      <c r="M53" s="844"/>
      <c r="N53" s="844"/>
      <c r="O53" s="844"/>
      <c r="P53" s="845"/>
      <c r="Q53" s="921"/>
      <c r="R53" s="922"/>
      <c r="S53" s="922"/>
      <c r="T53" s="922"/>
      <c r="U53" s="922"/>
      <c r="V53" s="922"/>
      <c r="W53" s="922"/>
      <c r="X53" s="922"/>
      <c r="Y53" s="922"/>
      <c r="Z53" s="922"/>
      <c r="AA53" s="922"/>
      <c r="AB53" s="922"/>
      <c r="AC53" s="922"/>
      <c r="AD53" s="922"/>
      <c r="AE53" s="923"/>
      <c r="AF53" s="849"/>
      <c r="AG53" s="850"/>
      <c r="AH53" s="850"/>
      <c r="AI53" s="850"/>
      <c r="AJ53" s="851"/>
      <c r="AK53" s="924"/>
      <c r="AL53" s="922"/>
      <c r="AM53" s="922"/>
      <c r="AN53" s="922"/>
      <c r="AO53" s="922"/>
      <c r="AP53" s="922"/>
      <c r="AQ53" s="922"/>
      <c r="AR53" s="922"/>
      <c r="AS53" s="922"/>
      <c r="AT53" s="922"/>
      <c r="AU53" s="922"/>
      <c r="AV53" s="922"/>
      <c r="AW53" s="922"/>
      <c r="AX53" s="922"/>
      <c r="AY53" s="922"/>
      <c r="AZ53" s="925"/>
      <c r="BA53" s="925"/>
      <c r="BB53" s="925"/>
      <c r="BC53" s="925"/>
      <c r="BD53" s="925"/>
      <c r="BE53" s="916"/>
      <c r="BF53" s="916"/>
      <c r="BG53" s="916"/>
      <c r="BH53" s="916"/>
      <c r="BI53" s="917"/>
      <c r="BJ53" s="252"/>
      <c r="BK53" s="252"/>
      <c r="BL53" s="252"/>
      <c r="BM53" s="252"/>
      <c r="BN53" s="252"/>
      <c r="BO53" s="265"/>
      <c r="BP53" s="265"/>
      <c r="BQ53" s="262">
        <v>47</v>
      </c>
      <c r="BR53" s="263"/>
      <c r="BS53" s="856"/>
      <c r="BT53" s="857"/>
      <c r="BU53" s="857"/>
      <c r="BV53" s="857"/>
      <c r="BW53" s="857"/>
      <c r="BX53" s="857"/>
      <c r="BY53" s="857"/>
      <c r="BZ53" s="857"/>
      <c r="CA53" s="857"/>
      <c r="CB53" s="857"/>
      <c r="CC53" s="857"/>
      <c r="CD53" s="857"/>
      <c r="CE53" s="857"/>
      <c r="CF53" s="857"/>
      <c r="CG53" s="858"/>
      <c r="CH53" s="869"/>
      <c r="CI53" s="870"/>
      <c r="CJ53" s="870"/>
      <c r="CK53" s="870"/>
      <c r="CL53" s="871"/>
      <c r="CM53" s="869"/>
      <c r="CN53" s="870"/>
      <c r="CO53" s="870"/>
      <c r="CP53" s="870"/>
      <c r="CQ53" s="871"/>
      <c r="CR53" s="869"/>
      <c r="CS53" s="870"/>
      <c r="CT53" s="870"/>
      <c r="CU53" s="870"/>
      <c r="CV53" s="871"/>
      <c r="CW53" s="869"/>
      <c r="CX53" s="870"/>
      <c r="CY53" s="870"/>
      <c r="CZ53" s="870"/>
      <c r="DA53" s="871"/>
      <c r="DB53" s="869"/>
      <c r="DC53" s="870"/>
      <c r="DD53" s="870"/>
      <c r="DE53" s="870"/>
      <c r="DF53" s="871"/>
      <c r="DG53" s="869"/>
      <c r="DH53" s="870"/>
      <c r="DI53" s="870"/>
      <c r="DJ53" s="870"/>
      <c r="DK53" s="871"/>
      <c r="DL53" s="869"/>
      <c r="DM53" s="870"/>
      <c r="DN53" s="870"/>
      <c r="DO53" s="870"/>
      <c r="DP53" s="871"/>
      <c r="DQ53" s="869"/>
      <c r="DR53" s="870"/>
      <c r="DS53" s="870"/>
      <c r="DT53" s="870"/>
      <c r="DU53" s="871"/>
      <c r="DV53" s="872"/>
      <c r="DW53" s="873"/>
      <c r="DX53" s="873"/>
      <c r="DY53" s="873"/>
      <c r="DZ53" s="874"/>
      <c r="EA53" s="246"/>
    </row>
    <row r="54" spans="1:131" s="247" customFormat="1" ht="26.25" customHeight="1" x14ac:dyDescent="0.15">
      <c r="A54" s="261">
        <v>27</v>
      </c>
      <c r="B54" s="843"/>
      <c r="C54" s="844"/>
      <c r="D54" s="844"/>
      <c r="E54" s="844"/>
      <c r="F54" s="844"/>
      <c r="G54" s="844"/>
      <c r="H54" s="844"/>
      <c r="I54" s="844"/>
      <c r="J54" s="844"/>
      <c r="K54" s="844"/>
      <c r="L54" s="844"/>
      <c r="M54" s="844"/>
      <c r="N54" s="844"/>
      <c r="O54" s="844"/>
      <c r="P54" s="845"/>
      <c r="Q54" s="921"/>
      <c r="R54" s="922"/>
      <c r="S54" s="922"/>
      <c r="T54" s="922"/>
      <c r="U54" s="922"/>
      <c r="V54" s="922"/>
      <c r="W54" s="922"/>
      <c r="X54" s="922"/>
      <c r="Y54" s="922"/>
      <c r="Z54" s="922"/>
      <c r="AA54" s="922"/>
      <c r="AB54" s="922"/>
      <c r="AC54" s="922"/>
      <c r="AD54" s="922"/>
      <c r="AE54" s="923"/>
      <c r="AF54" s="849"/>
      <c r="AG54" s="850"/>
      <c r="AH54" s="850"/>
      <c r="AI54" s="850"/>
      <c r="AJ54" s="851"/>
      <c r="AK54" s="924"/>
      <c r="AL54" s="922"/>
      <c r="AM54" s="922"/>
      <c r="AN54" s="922"/>
      <c r="AO54" s="922"/>
      <c r="AP54" s="922"/>
      <c r="AQ54" s="922"/>
      <c r="AR54" s="922"/>
      <c r="AS54" s="922"/>
      <c r="AT54" s="922"/>
      <c r="AU54" s="922"/>
      <c r="AV54" s="922"/>
      <c r="AW54" s="922"/>
      <c r="AX54" s="922"/>
      <c r="AY54" s="922"/>
      <c r="AZ54" s="925"/>
      <c r="BA54" s="925"/>
      <c r="BB54" s="925"/>
      <c r="BC54" s="925"/>
      <c r="BD54" s="925"/>
      <c r="BE54" s="916"/>
      <c r="BF54" s="916"/>
      <c r="BG54" s="916"/>
      <c r="BH54" s="916"/>
      <c r="BI54" s="917"/>
      <c r="BJ54" s="252"/>
      <c r="BK54" s="252"/>
      <c r="BL54" s="252"/>
      <c r="BM54" s="252"/>
      <c r="BN54" s="252"/>
      <c r="BO54" s="265"/>
      <c r="BP54" s="265"/>
      <c r="BQ54" s="262">
        <v>48</v>
      </c>
      <c r="BR54" s="263"/>
      <c r="BS54" s="856"/>
      <c r="BT54" s="857"/>
      <c r="BU54" s="857"/>
      <c r="BV54" s="857"/>
      <c r="BW54" s="857"/>
      <c r="BX54" s="857"/>
      <c r="BY54" s="857"/>
      <c r="BZ54" s="857"/>
      <c r="CA54" s="857"/>
      <c r="CB54" s="857"/>
      <c r="CC54" s="857"/>
      <c r="CD54" s="857"/>
      <c r="CE54" s="857"/>
      <c r="CF54" s="857"/>
      <c r="CG54" s="858"/>
      <c r="CH54" s="869"/>
      <c r="CI54" s="870"/>
      <c r="CJ54" s="870"/>
      <c r="CK54" s="870"/>
      <c r="CL54" s="871"/>
      <c r="CM54" s="869"/>
      <c r="CN54" s="870"/>
      <c r="CO54" s="870"/>
      <c r="CP54" s="870"/>
      <c r="CQ54" s="871"/>
      <c r="CR54" s="869"/>
      <c r="CS54" s="870"/>
      <c r="CT54" s="870"/>
      <c r="CU54" s="870"/>
      <c r="CV54" s="871"/>
      <c r="CW54" s="869"/>
      <c r="CX54" s="870"/>
      <c r="CY54" s="870"/>
      <c r="CZ54" s="870"/>
      <c r="DA54" s="871"/>
      <c r="DB54" s="869"/>
      <c r="DC54" s="870"/>
      <c r="DD54" s="870"/>
      <c r="DE54" s="870"/>
      <c r="DF54" s="871"/>
      <c r="DG54" s="869"/>
      <c r="DH54" s="870"/>
      <c r="DI54" s="870"/>
      <c r="DJ54" s="870"/>
      <c r="DK54" s="871"/>
      <c r="DL54" s="869"/>
      <c r="DM54" s="870"/>
      <c r="DN54" s="870"/>
      <c r="DO54" s="870"/>
      <c r="DP54" s="871"/>
      <c r="DQ54" s="869"/>
      <c r="DR54" s="870"/>
      <c r="DS54" s="870"/>
      <c r="DT54" s="870"/>
      <c r="DU54" s="871"/>
      <c r="DV54" s="872"/>
      <c r="DW54" s="873"/>
      <c r="DX54" s="873"/>
      <c r="DY54" s="873"/>
      <c r="DZ54" s="874"/>
      <c r="EA54" s="246"/>
    </row>
    <row r="55" spans="1:131" s="247" customFormat="1" ht="26.25" customHeight="1" x14ac:dyDescent="0.15">
      <c r="A55" s="261">
        <v>28</v>
      </c>
      <c r="B55" s="843"/>
      <c r="C55" s="844"/>
      <c r="D55" s="844"/>
      <c r="E55" s="844"/>
      <c r="F55" s="844"/>
      <c r="G55" s="844"/>
      <c r="H55" s="844"/>
      <c r="I55" s="844"/>
      <c r="J55" s="844"/>
      <c r="K55" s="844"/>
      <c r="L55" s="844"/>
      <c r="M55" s="844"/>
      <c r="N55" s="844"/>
      <c r="O55" s="844"/>
      <c r="P55" s="845"/>
      <c r="Q55" s="921"/>
      <c r="R55" s="922"/>
      <c r="S55" s="922"/>
      <c r="T55" s="922"/>
      <c r="U55" s="922"/>
      <c r="V55" s="922"/>
      <c r="W55" s="922"/>
      <c r="X55" s="922"/>
      <c r="Y55" s="922"/>
      <c r="Z55" s="922"/>
      <c r="AA55" s="922"/>
      <c r="AB55" s="922"/>
      <c r="AC55" s="922"/>
      <c r="AD55" s="922"/>
      <c r="AE55" s="923"/>
      <c r="AF55" s="849"/>
      <c r="AG55" s="850"/>
      <c r="AH55" s="850"/>
      <c r="AI55" s="850"/>
      <c r="AJ55" s="851"/>
      <c r="AK55" s="924"/>
      <c r="AL55" s="922"/>
      <c r="AM55" s="922"/>
      <c r="AN55" s="922"/>
      <c r="AO55" s="922"/>
      <c r="AP55" s="922"/>
      <c r="AQ55" s="922"/>
      <c r="AR55" s="922"/>
      <c r="AS55" s="922"/>
      <c r="AT55" s="922"/>
      <c r="AU55" s="922"/>
      <c r="AV55" s="922"/>
      <c r="AW55" s="922"/>
      <c r="AX55" s="922"/>
      <c r="AY55" s="922"/>
      <c r="AZ55" s="925"/>
      <c r="BA55" s="925"/>
      <c r="BB55" s="925"/>
      <c r="BC55" s="925"/>
      <c r="BD55" s="925"/>
      <c r="BE55" s="916"/>
      <c r="BF55" s="916"/>
      <c r="BG55" s="916"/>
      <c r="BH55" s="916"/>
      <c r="BI55" s="917"/>
      <c r="BJ55" s="252"/>
      <c r="BK55" s="252"/>
      <c r="BL55" s="252"/>
      <c r="BM55" s="252"/>
      <c r="BN55" s="252"/>
      <c r="BO55" s="265"/>
      <c r="BP55" s="265"/>
      <c r="BQ55" s="262">
        <v>49</v>
      </c>
      <c r="BR55" s="263"/>
      <c r="BS55" s="856"/>
      <c r="BT55" s="857"/>
      <c r="BU55" s="857"/>
      <c r="BV55" s="857"/>
      <c r="BW55" s="857"/>
      <c r="BX55" s="857"/>
      <c r="BY55" s="857"/>
      <c r="BZ55" s="857"/>
      <c r="CA55" s="857"/>
      <c r="CB55" s="857"/>
      <c r="CC55" s="857"/>
      <c r="CD55" s="857"/>
      <c r="CE55" s="857"/>
      <c r="CF55" s="857"/>
      <c r="CG55" s="858"/>
      <c r="CH55" s="869"/>
      <c r="CI55" s="870"/>
      <c r="CJ55" s="870"/>
      <c r="CK55" s="870"/>
      <c r="CL55" s="871"/>
      <c r="CM55" s="869"/>
      <c r="CN55" s="870"/>
      <c r="CO55" s="870"/>
      <c r="CP55" s="870"/>
      <c r="CQ55" s="871"/>
      <c r="CR55" s="869"/>
      <c r="CS55" s="870"/>
      <c r="CT55" s="870"/>
      <c r="CU55" s="870"/>
      <c r="CV55" s="871"/>
      <c r="CW55" s="869"/>
      <c r="CX55" s="870"/>
      <c r="CY55" s="870"/>
      <c r="CZ55" s="870"/>
      <c r="DA55" s="871"/>
      <c r="DB55" s="869"/>
      <c r="DC55" s="870"/>
      <c r="DD55" s="870"/>
      <c r="DE55" s="870"/>
      <c r="DF55" s="871"/>
      <c r="DG55" s="869"/>
      <c r="DH55" s="870"/>
      <c r="DI55" s="870"/>
      <c r="DJ55" s="870"/>
      <c r="DK55" s="871"/>
      <c r="DL55" s="869"/>
      <c r="DM55" s="870"/>
      <c r="DN55" s="870"/>
      <c r="DO55" s="870"/>
      <c r="DP55" s="871"/>
      <c r="DQ55" s="869"/>
      <c r="DR55" s="870"/>
      <c r="DS55" s="870"/>
      <c r="DT55" s="870"/>
      <c r="DU55" s="871"/>
      <c r="DV55" s="872"/>
      <c r="DW55" s="873"/>
      <c r="DX55" s="873"/>
      <c r="DY55" s="873"/>
      <c r="DZ55" s="874"/>
      <c r="EA55" s="246"/>
    </row>
    <row r="56" spans="1:131" s="247" customFormat="1" ht="26.25" customHeight="1" x14ac:dyDescent="0.15">
      <c r="A56" s="261">
        <v>29</v>
      </c>
      <c r="B56" s="843"/>
      <c r="C56" s="844"/>
      <c r="D56" s="844"/>
      <c r="E56" s="844"/>
      <c r="F56" s="844"/>
      <c r="G56" s="844"/>
      <c r="H56" s="844"/>
      <c r="I56" s="844"/>
      <c r="J56" s="844"/>
      <c r="K56" s="844"/>
      <c r="L56" s="844"/>
      <c r="M56" s="844"/>
      <c r="N56" s="844"/>
      <c r="O56" s="844"/>
      <c r="P56" s="845"/>
      <c r="Q56" s="921"/>
      <c r="R56" s="922"/>
      <c r="S56" s="922"/>
      <c r="T56" s="922"/>
      <c r="U56" s="922"/>
      <c r="V56" s="922"/>
      <c r="W56" s="922"/>
      <c r="X56" s="922"/>
      <c r="Y56" s="922"/>
      <c r="Z56" s="922"/>
      <c r="AA56" s="922"/>
      <c r="AB56" s="922"/>
      <c r="AC56" s="922"/>
      <c r="AD56" s="922"/>
      <c r="AE56" s="923"/>
      <c r="AF56" s="849"/>
      <c r="AG56" s="850"/>
      <c r="AH56" s="850"/>
      <c r="AI56" s="850"/>
      <c r="AJ56" s="851"/>
      <c r="AK56" s="924"/>
      <c r="AL56" s="922"/>
      <c r="AM56" s="922"/>
      <c r="AN56" s="922"/>
      <c r="AO56" s="922"/>
      <c r="AP56" s="922"/>
      <c r="AQ56" s="922"/>
      <c r="AR56" s="922"/>
      <c r="AS56" s="922"/>
      <c r="AT56" s="922"/>
      <c r="AU56" s="922"/>
      <c r="AV56" s="922"/>
      <c r="AW56" s="922"/>
      <c r="AX56" s="922"/>
      <c r="AY56" s="922"/>
      <c r="AZ56" s="925"/>
      <c r="BA56" s="925"/>
      <c r="BB56" s="925"/>
      <c r="BC56" s="925"/>
      <c r="BD56" s="925"/>
      <c r="BE56" s="916"/>
      <c r="BF56" s="916"/>
      <c r="BG56" s="916"/>
      <c r="BH56" s="916"/>
      <c r="BI56" s="917"/>
      <c r="BJ56" s="252"/>
      <c r="BK56" s="252"/>
      <c r="BL56" s="252"/>
      <c r="BM56" s="252"/>
      <c r="BN56" s="252"/>
      <c r="BO56" s="265"/>
      <c r="BP56" s="265"/>
      <c r="BQ56" s="262">
        <v>50</v>
      </c>
      <c r="BR56" s="263"/>
      <c r="BS56" s="856"/>
      <c r="BT56" s="857"/>
      <c r="BU56" s="857"/>
      <c r="BV56" s="857"/>
      <c r="BW56" s="857"/>
      <c r="BX56" s="857"/>
      <c r="BY56" s="857"/>
      <c r="BZ56" s="857"/>
      <c r="CA56" s="857"/>
      <c r="CB56" s="857"/>
      <c r="CC56" s="857"/>
      <c r="CD56" s="857"/>
      <c r="CE56" s="857"/>
      <c r="CF56" s="857"/>
      <c r="CG56" s="858"/>
      <c r="CH56" s="869"/>
      <c r="CI56" s="870"/>
      <c r="CJ56" s="870"/>
      <c r="CK56" s="870"/>
      <c r="CL56" s="871"/>
      <c r="CM56" s="869"/>
      <c r="CN56" s="870"/>
      <c r="CO56" s="870"/>
      <c r="CP56" s="870"/>
      <c r="CQ56" s="871"/>
      <c r="CR56" s="869"/>
      <c r="CS56" s="870"/>
      <c r="CT56" s="870"/>
      <c r="CU56" s="870"/>
      <c r="CV56" s="871"/>
      <c r="CW56" s="869"/>
      <c r="CX56" s="870"/>
      <c r="CY56" s="870"/>
      <c r="CZ56" s="870"/>
      <c r="DA56" s="871"/>
      <c r="DB56" s="869"/>
      <c r="DC56" s="870"/>
      <c r="DD56" s="870"/>
      <c r="DE56" s="870"/>
      <c r="DF56" s="871"/>
      <c r="DG56" s="869"/>
      <c r="DH56" s="870"/>
      <c r="DI56" s="870"/>
      <c r="DJ56" s="870"/>
      <c r="DK56" s="871"/>
      <c r="DL56" s="869"/>
      <c r="DM56" s="870"/>
      <c r="DN56" s="870"/>
      <c r="DO56" s="870"/>
      <c r="DP56" s="871"/>
      <c r="DQ56" s="869"/>
      <c r="DR56" s="870"/>
      <c r="DS56" s="870"/>
      <c r="DT56" s="870"/>
      <c r="DU56" s="871"/>
      <c r="DV56" s="872"/>
      <c r="DW56" s="873"/>
      <c r="DX56" s="873"/>
      <c r="DY56" s="873"/>
      <c r="DZ56" s="874"/>
      <c r="EA56" s="246"/>
    </row>
    <row r="57" spans="1:131" s="247" customFormat="1" ht="26.25" customHeight="1" x14ac:dyDescent="0.15">
      <c r="A57" s="261">
        <v>30</v>
      </c>
      <c r="B57" s="843"/>
      <c r="C57" s="844"/>
      <c r="D57" s="844"/>
      <c r="E57" s="844"/>
      <c r="F57" s="844"/>
      <c r="G57" s="844"/>
      <c r="H57" s="844"/>
      <c r="I57" s="844"/>
      <c r="J57" s="844"/>
      <c r="K57" s="844"/>
      <c r="L57" s="844"/>
      <c r="M57" s="844"/>
      <c r="N57" s="844"/>
      <c r="O57" s="844"/>
      <c r="P57" s="845"/>
      <c r="Q57" s="921"/>
      <c r="R57" s="922"/>
      <c r="S57" s="922"/>
      <c r="T57" s="922"/>
      <c r="U57" s="922"/>
      <c r="V57" s="922"/>
      <c r="W57" s="922"/>
      <c r="X57" s="922"/>
      <c r="Y57" s="922"/>
      <c r="Z57" s="922"/>
      <c r="AA57" s="922"/>
      <c r="AB57" s="922"/>
      <c r="AC57" s="922"/>
      <c r="AD57" s="922"/>
      <c r="AE57" s="923"/>
      <c r="AF57" s="849"/>
      <c r="AG57" s="850"/>
      <c r="AH57" s="850"/>
      <c r="AI57" s="850"/>
      <c r="AJ57" s="851"/>
      <c r="AK57" s="924"/>
      <c r="AL57" s="922"/>
      <c r="AM57" s="922"/>
      <c r="AN57" s="922"/>
      <c r="AO57" s="922"/>
      <c r="AP57" s="922"/>
      <c r="AQ57" s="922"/>
      <c r="AR57" s="922"/>
      <c r="AS57" s="922"/>
      <c r="AT57" s="922"/>
      <c r="AU57" s="922"/>
      <c r="AV57" s="922"/>
      <c r="AW57" s="922"/>
      <c r="AX57" s="922"/>
      <c r="AY57" s="922"/>
      <c r="AZ57" s="925"/>
      <c r="BA57" s="925"/>
      <c r="BB57" s="925"/>
      <c r="BC57" s="925"/>
      <c r="BD57" s="925"/>
      <c r="BE57" s="916"/>
      <c r="BF57" s="916"/>
      <c r="BG57" s="916"/>
      <c r="BH57" s="916"/>
      <c r="BI57" s="917"/>
      <c r="BJ57" s="252"/>
      <c r="BK57" s="252"/>
      <c r="BL57" s="252"/>
      <c r="BM57" s="252"/>
      <c r="BN57" s="252"/>
      <c r="BO57" s="265"/>
      <c r="BP57" s="265"/>
      <c r="BQ57" s="262">
        <v>51</v>
      </c>
      <c r="BR57" s="263"/>
      <c r="BS57" s="856"/>
      <c r="BT57" s="857"/>
      <c r="BU57" s="857"/>
      <c r="BV57" s="857"/>
      <c r="BW57" s="857"/>
      <c r="BX57" s="857"/>
      <c r="BY57" s="857"/>
      <c r="BZ57" s="857"/>
      <c r="CA57" s="857"/>
      <c r="CB57" s="857"/>
      <c r="CC57" s="857"/>
      <c r="CD57" s="857"/>
      <c r="CE57" s="857"/>
      <c r="CF57" s="857"/>
      <c r="CG57" s="858"/>
      <c r="CH57" s="869"/>
      <c r="CI57" s="870"/>
      <c r="CJ57" s="870"/>
      <c r="CK57" s="870"/>
      <c r="CL57" s="871"/>
      <c r="CM57" s="869"/>
      <c r="CN57" s="870"/>
      <c r="CO57" s="870"/>
      <c r="CP57" s="870"/>
      <c r="CQ57" s="871"/>
      <c r="CR57" s="869"/>
      <c r="CS57" s="870"/>
      <c r="CT57" s="870"/>
      <c r="CU57" s="870"/>
      <c r="CV57" s="871"/>
      <c r="CW57" s="869"/>
      <c r="CX57" s="870"/>
      <c r="CY57" s="870"/>
      <c r="CZ57" s="870"/>
      <c r="DA57" s="871"/>
      <c r="DB57" s="869"/>
      <c r="DC57" s="870"/>
      <c r="DD57" s="870"/>
      <c r="DE57" s="870"/>
      <c r="DF57" s="871"/>
      <c r="DG57" s="869"/>
      <c r="DH57" s="870"/>
      <c r="DI57" s="870"/>
      <c r="DJ57" s="870"/>
      <c r="DK57" s="871"/>
      <c r="DL57" s="869"/>
      <c r="DM57" s="870"/>
      <c r="DN57" s="870"/>
      <c r="DO57" s="870"/>
      <c r="DP57" s="871"/>
      <c r="DQ57" s="869"/>
      <c r="DR57" s="870"/>
      <c r="DS57" s="870"/>
      <c r="DT57" s="870"/>
      <c r="DU57" s="871"/>
      <c r="DV57" s="872"/>
      <c r="DW57" s="873"/>
      <c r="DX57" s="873"/>
      <c r="DY57" s="873"/>
      <c r="DZ57" s="874"/>
      <c r="EA57" s="246"/>
    </row>
    <row r="58" spans="1:131" s="247" customFormat="1" ht="26.25" customHeight="1" x14ac:dyDescent="0.15">
      <c r="A58" s="261">
        <v>31</v>
      </c>
      <c r="B58" s="843"/>
      <c r="C58" s="844"/>
      <c r="D58" s="844"/>
      <c r="E58" s="844"/>
      <c r="F58" s="844"/>
      <c r="G58" s="844"/>
      <c r="H58" s="844"/>
      <c r="I58" s="844"/>
      <c r="J58" s="844"/>
      <c r="K58" s="844"/>
      <c r="L58" s="844"/>
      <c r="M58" s="844"/>
      <c r="N58" s="844"/>
      <c r="O58" s="844"/>
      <c r="P58" s="845"/>
      <c r="Q58" s="921"/>
      <c r="R58" s="922"/>
      <c r="S58" s="922"/>
      <c r="T58" s="922"/>
      <c r="U58" s="922"/>
      <c r="V58" s="922"/>
      <c r="W58" s="922"/>
      <c r="X58" s="922"/>
      <c r="Y58" s="922"/>
      <c r="Z58" s="922"/>
      <c r="AA58" s="922"/>
      <c r="AB58" s="922"/>
      <c r="AC58" s="922"/>
      <c r="AD58" s="922"/>
      <c r="AE58" s="923"/>
      <c r="AF58" s="849"/>
      <c r="AG58" s="850"/>
      <c r="AH58" s="850"/>
      <c r="AI58" s="850"/>
      <c r="AJ58" s="851"/>
      <c r="AK58" s="924"/>
      <c r="AL58" s="922"/>
      <c r="AM58" s="922"/>
      <c r="AN58" s="922"/>
      <c r="AO58" s="922"/>
      <c r="AP58" s="922"/>
      <c r="AQ58" s="922"/>
      <c r="AR58" s="922"/>
      <c r="AS58" s="922"/>
      <c r="AT58" s="922"/>
      <c r="AU58" s="922"/>
      <c r="AV58" s="922"/>
      <c r="AW58" s="922"/>
      <c r="AX58" s="922"/>
      <c r="AY58" s="922"/>
      <c r="AZ58" s="925"/>
      <c r="BA58" s="925"/>
      <c r="BB58" s="925"/>
      <c r="BC58" s="925"/>
      <c r="BD58" s="925"/>
      <c r="BE58" s="916"/>
      <c r="BF58" s="916"/>
      <c r="BG58" s="916"/>
      <c r="BH58" s="916"/>
      <c r="BI58" s="917"/>
      <c r="BJ58" s="252"/>
      <c r="BK58" s="252"/>
      <c r="BL58" s="252"/>
      <c r="BM58" s="252"/>
      <c r="BN58" s="252"/>
      <c r="BO58" s="265"/>
      <c r="BP58" s="265"/>
      <c r="BQ58" s="262">
        <v>52</v>
      </c>
      <c r="BR58" s="263"/>
      <c r="BS58" s="856"/>
      <c r="BT58" s="857"/>
      <c r="BU58" s="857"/>
      <c r="BV58" s="857"/>
      <c r="BW58" s="857"/>
      <c r="BX58" s="857"/>
      <c r="BY58" s="857"/>
      <c r="BZ58" s="857"/>
      <c r="CA58" s="857"/>
      <c r="CB58" s="857"/>
      <c r="CC58" s="857"/>
      <c r="CD58" s="857"/>
      <c r="CE58" s="857"/>
      <c r="CF58" s="857"/>
      <c r="CG58" s="858"/>
      <c r="CH58" s="869"/>
      <c r="CI58" s="870"/>
      <c r="CJ58" s="870"/>
      <c r="CK58" s="870"/>
      <c r="CL58" s="871"/>
      <c r="CM58" s="869"/>
      <c r="CN58" s="870"/>
      <c r="CO58" s="870"/>
      <c r="CP58" s="870"/>
      <c r="CQ58" s="871"/>
      <c r="CR58" s="869"/>
      <c r="CS58" s="870"/>
      <c r="CT58" s="870"/>
      <c r="CU58" s="870"/>
      <c r="CV58" s="871"/>
      <c r="CW58" s="869"/>
      <c r="CX58" s="870"/>
      <c r="CY58" s="870"/>
      <c r="CZ58" s="870"/>
      <c r="DA58" s="871"/>
      <c r="DB58" s="869"/>
      <c r="DC58" s="870"/>
      <c r="DD58" s="870"/>
      <c r="DE58" s="870"/>
      <c r="DF58" s="871"/>
      <c r="DG58" s="869"/>
      <c r="DH58" s="870"/>
      <c r="DI58" s="870"/>
      <c r="DJ58" s="870"/>
      <c r="DK58" s="871"/>
      <c r="DL58" s="869"/>
      <c r="DM58" s="870"/>
      <c r="DN58" s="870"/>
      <c r="DO58" s="870"/>
      <c r="DP58" s="871"/>
      <c r="DQ58" s="869"/>
      <c r="DR58" s="870"/>
      <c r="DS58" s="870"/>
      <c r="DT58" s="870"/>
      <c r="DU58" s="871"/>
      <c r="DV58" s="872"/>
      <c r="DW58" s="873"/>
      <c r="DX58" s="873"/>
      <c r="DY58" s="873"/>
      <c r="DZ58" s="874"/>
      <c r="EA58" s="246"/>
    </row>
    <row r="59" spans="1:131" s="247" customFormat="1" ht="26.25" customHeight="1" x14ac:dyDescent="0.15">
      <c r="A59" s="261">
        <v>32</v>
      </c>
      <c r="B59" s="843"/>
      <c r="C59" s="844"/>
      <c r="D59" s="844"/>
      <c r="E59" s="844"/>
      <c r="F59" s="844"/>
      <c r="G59" s="844"/>
      <c r="H59" s="844"/>
      <c r="I59" s="844"/>
      <c r="J59" s="844"/>
      <c r="K59" s="844"/>
      <c r="L59" s="844"/>
      <c r="M59" s="844"/>
      <c r="N59" s="844"/>
      <c r="O59" s="844"/>
      <c r="P59" s="845"/>
      <c r="Q59" s="921"/>
      <c r="R59" s="922"/>
      <c r="S59" s="922"/>
      <c r="T59" s="922"/>
      <c r="U59" s="922"/>
      <c r="V59" s="922"/>
      <c r="W59" s="922"/>
      <c r="X59" s="922"/>
      <c r="Y59" s="922"/>
      <c r="Z59" s="922"/>
      <c r="AA59" s="922"/>
      <c r="AB59" s="922"/>
      <c r="AC59" s="922"/>
      <c r="AD59" s="922"/>
      <c r="AE59" s="923"/>
      <c r="AF59" s="849"/>
      <c r="AG59" s="850"/>
      <c r="AH59" s="850"/>
      <c r="AI59" s="850"/>
      <c r="AJ59" s="851"/>
      <c r="AK59" s="924"/>
      <c r="AL59" s="922"/>
      <c r="AM59" s="922"/>
      <c r="AN59" s="922"/>
      <c r="AO59" s="922"/>
      <c r="AP59" s="922"/>
      <c r="AQ59" s="922"/>
      <c r="AR59" s="922"/>
      <c r="AS59" s="922"/>
      <c r="AT59" s="922"/>
      <c r="AU59" s="922"/>
      <c r="AV59" s="922"/>
      <c r="AW59" s="922"/>
      <c r="AX59" s="922"/>
      <c r="AY59" s="922"/>
      <c r="AZ59" s="925"/>
      <c r="BA59" s="925"/>
      <c r="BB59" s="925"/>
      <c r="BC59" s="925"/>
      <c r="BD59" s="925"/>
      <c r="BE59" s="916"/>
      <c r="BF59" s="916"/>
      <c r="BG59" s="916"/>
      <c r="BH59" s="916"/>
      <c r="BI59" s="917"/>
      <c r="BJ59" s="252"/>
      <c r="BK59" s="252"/>
      <c r="BL59" s="252"/>
      <c r="BM59" s="252"/>
      <c r="BN59" s="252"/>
      <c r="BO59" s="265"/>
      <c r="BP59" s="265"/>
      <c r="BQ59" s="262">
        <v>53</v>
      </c>
      <c r="BR59" s="263"/>
      <c r="BS59" s="856"/>
      <c r="BT59" s="857"/>
      <c r="BU59" s="857"/>
      <c r="BV59" s="857"/>
      <c r="BW59" s="857"/>
      <c r="BX59" s="857"/>
      <c r="BY59" s="857"/>
      <c r="BZ59" s="857"/>
      <c r="CA59" s="857"/>
      <c r="CB59" s="857"/>
      <c r="CC59" s="857"/>
      <c r="CD59" s="857"/>
      <c r="CE59" s="857"/>
      <c r="CF59" s="857"/>
      <c r="CG59" s="858"/>
      <c r="CH59" s="869"/>
      <c r="CI59" s="870"/>
      <c r="CJ59" s="870"/>
      <c r="CK59" s="870"/>
      <c r="CL59" s="871"/>
      <c r="CM59" s="869"/>
      <c r="CN59" s="870"/>
      <c r="CO59" s="870"/>
      <c r="CP59" s="870"/>
      <c r="CQ59" s="871"/>
      <c r="CR59" s="869"/>
      <c r="CS59" s="870"/>
      <c r="CT59" s="870"/>
      <c r="CU59" s="870"/>
      <c r="CV59" s="871"/>
      <c r="CW59" s="869"/>
      <c r="CX59" s="870"/>
      <c r="CY59" s="870"/>
      <c r="CZ59" s="870"/>
      <c r="DA59" s="871"/>
      <c r="DB59" s="869"/>
      <c r="DC59" s="870"/>
      <c r="DD59" s="870"/>
      <c r="DE59" s="870"/>
      <c r="DF59" s="871"/>
      <c r="DG59" s="869"/>
      <c r="DH59" s="870"/>
      <c r="DI59" s="870"/>
      <c r="DJ59" s="870"/>
      <c r="DK59" s="871"/>
      <c r="DL59" s="869"/>
      <c r="DM59" s="870"/>
      <c r="DN59" s="870"/>
      <c r="DO59" s="870"/>
      <c r="DP59" s="871"/>
      <c r="DQ59" s="869"/>
      <c r="DR59" s="870"/>
      <c r="DS59" s="870"/>
      <c r="DT59" s="870"/>
      <c r="DU59" s="871"/>
      <c r="DV59" s="872"/>
      <c r="DW59" s="873"/>
      <c r="DX59" s="873"/>
      <c r="DY59" s="873"/>
      <c r="DZ59" s="874"/>
      <c r="EA59" s="246"/>
    </row>
    <row r="60" spans="1:131" s="247" customFormat="1" ht="26.25" customHeight="1" x14ac:dyDescent="0.15">
      <c r="A60" s="261">
        <v>33</v>
      </c>
      <c r="B60" s="843"/>
      <c r="C60" s="844"/>
      <c r="D60" s="844"/>
      <c r="E60" s="844"/>
      <c r="F60" s="844"/>
      <c r="G60" s="844"/>
      <c r="H60" s="844"/>
      <c r="I60" s="844"/>
      <c r="J60" s="844"/>
      <c r="K60" s="844"/>
      <c r="L60" s="844"/>
      <c r="M60" s="844"/>
      <c r="N60" s="844"/>
      <c r="O60" s="844"/>
      <c r="P60" s="845"/>
      <c r="Q60" s="921"/>
      <c r="R60" s="922"/>
      <c r="S60" s="922"/>
      <c r="T60" s="922"/>
      <c r="U60" s="922"/>
      <c r="V60" s="922"/>
      <c r="W60" s="922"/>
      <c r="X60" s="922"/>
      <c r="Y60" s="922"/>
      <c r="Z60" s="922"/>
      <c r="AA60" s="922"/>
      <c r="AB60" s="922"/>
      <c r="AC60" s="922"/>
      <c r="AD60" s="922"/>
      <c r="AE60" s="923"/>
      <c r="AF60" s="849"/>
      <c r="AG60" s="850"/>
      <c r="AH60" s="850"/>
      <c r="AI60" s="850"/>
      <c r="AJ60" s="851"/>
      <c r="AK60" s="924"/>
      <c r="AL60" s="922"/>
      <c r="AM60" s="922"/>
      <c r="AN60" s="922"/>
      <c r="AO60" s="922"/>
      <c r="AP60" s="922"/>
      <c r="AQ60" s="922"/>
      <c r="AR60" s="922"/>
      <c r="AS60" s="922"/>
      <c r="AT60" s="922"/>
      <c r="AU60" s="922"/>
      <c r="AV60" s="922"/>
      <c r="AW60" s="922"/>
      <c r="AX60" s="922"/>
      <c r="AY60" s="922"/>
      <c r="AZ60" s="925"/>
      <c r="BA60" s="925"/>
      <c r="BB60" s="925"/>
      <c r="BC60" s="925"/>
      <c r="BD60" s="925"/>
      <c r="BE60" s="916"/>
      <c r="BF60" s="916"/>
      <c r="BG60" s="916"/>
      <c r="BH60" s="916"/>
      <c r="BI60" s="917"/>
      <c r="BJ60" s="252"/>
      <c r="BK60" s="252"/>
      <c r="BL60" s="252"/>
      <c r="BM60" s="252"/>
      <c r="BN60" s="252"/>
      <c r="BO60" s="265"/>
      <c r="BP60" s="265"/>
      <c r="BQ60" s="262">
        <v>54</v>
      </c>
      <c r="BR60" s="263"/>
      <c r="BS60" s="856"/>
      <c r="BT60" s="857"/>
      <c r="BU60" s="857"/>
      <c r="BV60" s="857"/>
      <c r="BW60" s="857"/>
      <c r="BX60" s="857"/>
      <c r="BY60" s="857"/>
      <c r="BZ60" s="857"/>
      <c r="CA60" s="857"/>
      <c r="CB60" s="857"/>
      <c r="CC60" s="857"/>
      <c r="CD60" s="857"/>
      <c r="CE60" s="857"/>
      <c r="CF60" s="857"/>
      <c r="CG60" s="858"/>
      <c r="CH60" s="869"/>
      <c r="CI60" s="870"/>
      <c r="CJ60" s="870"/>
      <c r="CK60" s="870"/>
      <c r="CL60" s="871"/>
      <c r="CM60" s="869"/>
      <c r="CN60" s="870"/>
      <c r="CO60" s="870"/>
      <c r="CP60" s="870"/>
      <c r="CQ60" s="871"/>
      <c r="CR60" s="869"/>
      <c r="CS60" s="870"/>
      <c r="CT60" s="870"/>
      <c r="CU60" s="870"/>
      <c r="CV60" s="871"/>
      <c r="CW60" s="869"/>
      <c r="CX60" s="870"/>
      <c r="CY60" s="870"/>
      <c r="CZ60" s="870"/>
      <c r="DA60" s="871"/>
      <c r="DB60" s="869"/>
      <c r="DC60" s="870"/>
      <c r="DD60" s="870"/>
      <c r="DE60" s="870"/>
      <c r="DF60" s="871"/>
      <c r="DG60" s="869"/>
      <c r="DH60" s="870"/>
      <c r="DI60" s="870"/>
      <c r="DJ60" s="870"/>
      <c r="DK60" s="871"/>
      <c r="DL60" s="869"/>
      <c r="DM60" s="870"/>
      <c r="DN60" s="870"/>
      <c r="DO60" s="870"/>
      <c r="DP60" s="871"/>
      <c r="DQ60" s="869"/>
      <c r="DR60" s="870"/>
      <c r="DS60" s="870"/>
      <c r="DT60" s="870"/>
      <c r="DU60" s="871"/>
      <c r="DV60" s="872"/>
      <c r="DW60" s="873"/>
      <c r="DX60" s="873"/>
      <c r="DY60" s="873"/>
      <c r="DZ60" s="874"/>
      <c r="EA60" s="246"/>
    </row>
    <row r="61" spans="1:131" s="247" customFormat="1" ht="26.25" customHeight="1" thickBot="1" x14ac:dyDescent="0.2">
      <c r="A61" s="261">
        <v>34</v>
      </c>
      <c r="B61" s="843"/>
      <c r="C61" s="844"/>
      <c r="D61" s="844"/>
      <c r="E61" s="844"/>
      <c r="F61" s="844"/>
      <c r="G61" s="844"/>
      <c r="H61" s="844"/>
      <c r="I61" s="844"/>
      <c r="J61" s="844"/>
      <c r="K61" s="844"/>
      <c r="L61" s="844"/>
      <c r="M61" s="844"/>
      <c r="N61" s="844"/>
      <c r="O61" s="844"/>
      <c r="P61" s="845"/>
      <c r="Q61" s="921"/>
      <c r="R61" s="922"/>
      <c r="S61" s="922"/>
      <c r="T61" s="922"/>
      <c r="U61" s="922"/>
      <c r="V61" s="922"/>
      <c r="W61" s="922"/>
      <c r="X61" s="922"/>
      <c r="Y61" s="922"/>
      <c r="Z61" s="922"/>
      <c r="AA61" s="922"/>
      <c r="AB61" s="922"/>
      <c r="AC61" s="922"/>
      <c r="AD61" s="922"/>
      <c r="AE61" s="923"/>
      <c r="AF61" s="849"/>
      <c r="AG61" s="850"/>
      <c r="AH61" s="850"/>
      <c r="AI61" s="850"/>
      <c r="AJ61" s="851"/>
      <c r="AK61" s="924"/>
      <c r="AL61" s="922"/>
      <c r="AM61" s="922"/>
      <c r="AN61" s="922"/>
      <c r="AO61" s="922"/>
      <c r="AP61" s="922"/>
      <c r="AQ61" s="922"/>
      <c r="AR61" s="922"/>
      <c r="AS61" s="922"/>
      <c r="AT61" s="922"/>
      <c r="AU61" s="922"/>
      <c r="AV61" s="922"/>
      <c r="AW61" s="922"/>
      <c r="AX61" s="922"/>
      <c r="AY61" s="922"/>
      <c r="AZ61" s="925"/>
      <c r="BA61" s="925"/>
      <c r="BB61" s="925"/>
      <c r="BC61" s="925"/>
      <c r="BD61" s="925"/>
      <c r="BE61" s="916"/>
      <c r="BF61" s="916"/>
      <c r="BG61" s="916"/>
      <c r="BH61" s="916"/>
      <c r="BI61" s="917"/>
      <c r="BJ61" s="252"/>
      <c r="BK61" s="252"/>
      <c r="BL61" s="252"/>
      <c r="BM61" s="252"/>
      <c r="BN61" s="252"/>
      <c r="BO61" s="265"/>
      <c r="BP61" s="265"/>
      <c r="BQ61" s="262">
        <v>55</v>
      </c>
      <c r="BR61" s="263"/>
      <c r="BS61" s="856"/>
      <c r="BT61" s="857"/>
      <c r="BU61" s="857"/>
      <c r="BV61" s="857"/>
      <c r="BW61" s="857"/>
      <c r="BX61" s="857"/>
      <c r="BY61" s="857"/>
      <c r="BZ61" s="857"/>
      <c r="CA61" s="857"/>
      <c r="CB61" s="857"/>
      <c r="CC61" s="857"/>
      <c r="CD61" s="857"/>
      <c r="CE61" s="857"/>
      <c r="CF61" s="857"/>
      <c r="CG61" s="858"/>
      <c r="CH61" s="869"/>
      <c r="CI61" s="870"/>
      <c r="CJ61" s="870"/>
      <c r="CK61" s="870"/>
      <c r="CL61" s="871"/>
      <c r="CM61" s="869"/>
      <c r="CN61" s="870"/>
      <c r="CO61" s="870"/>
      <c r="CP61" s="870"/>
      <c r="CQ61" s="871"/>
      <c r="CR61" s="869"/>
      <c r="CS61" s="870"/>
      <c r="CT61" s="870"/>
      <c r="CU61" s="870"/>
      <c r="CV61" s="871"/>
      <c r="CW61" s="869"/>
      <c r="CX61" s="870"/>
      <c r="CY61" s="870"/>
      <c r="CZ61" s="870"/>
      <c r="DA61" s="871"/>
      <c r="DB61" s="869"/>
      <c r="DC61" s="870"/>
      <c r="DD61" s="870"/>
      <c r="DE61" s="870"/>
      <c r="DF61" s="871"/>
      <c r="DG61" s="869"/>
      <c r="DH61" s="870"/>
      <c r="DI61" s="870"/>
      <c r="DJ61" s="870"/>
      <c r="DK61" s="871"/>
      <c r="DL61" s="869"/>
      <c r="DM61" s="870"/>
      <c r="DN61" s="870"/>
      <c r="DO61" s="870"/>
      <c r="DP61" s="871"/>
      <c r="DQ61" s="869"/>
      <c r="DR61" s="870"/>
      <c r="DS61" s="870"/>
      <c r="DT61" s="870"/>
      <c r="DU61" s="871"/>
      <c r="DV61" s="872"/>
      <c r="DW61" s="873"/>
      <c r="DX61" s="873"/>
      <c r="DY61" s="873"/>
      <c r="DZ61" s="874"/>
      <c r="EA61" s="246"/>
    </row>
    <row r="62" spans="1:131" s="247" customFormat="1" ht="26.25" customHeight="1" x14ac:dyDescent="0.15">
      <c r="A62" s="261">
        <v>35</v>
      </c>
      <c r="B62" s="843"/>
      <c r="C62" s="844"/>
      <c r="D62" s="844"/>
      <c r="E62" s="844"/>
      <c r="F62" s="844"/>
      <c r="G62" s="844"/>
      <c r="H62" s="844"/>
      <c r="I62" s="844"/>
      <c r="J62" s="844"/>
      <c r="K62" s="844"/>
      <c r="L62" s="844"/>
      <c r="M62" s="844"/>
      <c r="N62" s="844"/>
      <c r="O62" s="844"/>
      <c r="P62" s="845"/>
      <c r="Q62" s="921"/>
      <c r="R62" s="922"/>
      <c r="S62" s="922"/>
      <c r="T62" s="922"/>
      <c r="U62" s="922"/>
      <c r="V62" s="922"/>
      <c r="W62" s="922"/>
      <c r="X62" s="922"/>
      <c r="Y62" s="922"/>
      <c r="Z62" s="922"/>
      <c r="AA62" s="922"/>
      <c r="AB62" s="922"/>
      <c r="AC62" s="922"/>
      <c r="AD62" s="922"/>
      <c r="AE62" s="923"/>
      <c r="AF62" s="849"/>
      <c r="AG62" s="850"/>
      <c r="AH62" s="850"/>
      <c r="AI62" s="850"/>
      <c r="AJ62" s="851"/>
      <c r="AK62" s="924"/>
      <c r="AL62" s="922"/>
      <c r="AM62" s="922"/>
      <c r="AN62" s="922"/>
      <c r="AO62" s="922"/>
      <c r="AP62" s="922"/>
      <c r="AQ62" s="922"/>
      <c r="AR62" s="922"/>
      <c r="AS62" s="922"/>
      <c r="AT62" s="922"/>
      <c r="AU62" s="922"/>
      <c r="AV62" s="922"/>
      <c r="AW62" s="922"/>
      <c r="AX62" s="922"/>
      <c r="AY62" s="922"/>
      <c r="AZ62" s="925"/>
      <c r="BA62" s="925"/>
      <c r="BB62" s="925"/>
      <c r="BC62" s="925"/>
      <c r="BD62" s="925"/>
      <c r="BE62" s="916"/>
      <c r="BF62" s="916"/>
      <c r="BG62" s="916"/>
      <c r="BH62" s="916"/>
      <c r="BI62" s="917"/>
      <c r="BJ62" s="933" t="s">
        <v>424</v>
      </c>
      <c r="BK62" s="894"/>
      <c r="BL62" s="894"/>
      <c r="BM62" s="894"/>
      <c r="BN62" s="895"/>
      <c r="BO62" s="265"/>
      <c r="BP62" s="265"/>
      <c r="BQ62" s="262">
        <v>56</v>
      </c>
      <c r="BR62" s="263"/>
      <c r="BS62" s="856"/>
      <c r="BT62" s="857"/>
      <c r="BU62" s="857"/>
      <c r="BV62" s="857"/>
      <c r="BW62" s="857"/>
      <c r="BX62" s="857"/>
      <c r="BY62" s="857"/>
      <c r="BZ62" s="857"/>
      <c r="CA62" s="857"/>
      <c r="CB62" s="857"/>
      <c r="CC62" s="857"/>
      <c r="CD62" s="857"/>
      <c r="CE62" s="857"/>
      <c r="CF62" s="857"/>
      <c r="CG62" s="858"/>
      <c r="CH62" s="869"/>
      <c r="CI62" s="870"/>
      <c r="CJ62" s="870"/>
      <c r="CK62" s="870"/>
      <c r="CL62" s="871"/>
      <c r="CM62" s="869"/>
      <c r="CN62" s="870"/>
      <c r="CO62" s="870"/>
      <c r="CP62" s="870"/>
      <c r="CQ62" s="871"/>
      <c r="CR62" s="869"/>
      <c r="CS62" s="870"/>
      <c r="CT62" s="870"/>
      <c r="CU62" s="870"/>
      <c r="CV62" s="871"/>
      <c r="CW62" s="869"/>
      <c r="CX62" s="870"/>
      <c r="CY62" s="870"/>
      <c r="CZ62" s="870"/>
      <c r="DA62" s="871"/>
      <c r="DB62" s="869"/>
      <c r="DC62" s="870"/>
      <c r="DD62" s="870"/>
      <c r="DE62" s="870"/>
      <c r="DF62" s="871"/>
      <c r="DG62" s="869"/>
      <c r="DH62" s="870"/>
      <c r="DI62" s="870"/>
      <c r="DJ62" s="870"/>
      <c r="DK62" s="871"/>
      <c r="DL62" s="869"/>
      <c r="DM62" s="870"/>
      <c r="DN62" s="870"/>
      <c r="DO62" s="870"/>
      <c r="DP62" s="871"/>
      <c r="DQ62" s="869"/>
      <c r="DR62" s="870"/>
      <c r="DS62" s="870"/>
      <c r="DT62" s="870"/>
      <c r="DU62" s="871"/>
      <c r="DV62" s="872"/>
      <c r="DW62" s="873"/>
      <c r="DX62" s="873"/>
      <c r="DY62" s="873"/>
      <c r="DZ62" s="874"/>
      <c r="EA62" s="246"/>
    </row>
    <row r="63" spans="1:131" s="247" customFormat="1" ht="26.25" customHeight="1" thickBot="1" x14ac:dyDescent="0.2">
      <c r="A63" s="264" t="s">
        <v>394</v>
      </c>
      <c r="B63" s="878" t="s">
        <v>425</v>
      </c>
      <c r="C63" s="879"/>
      <c r="D63" s="879"/>
      <c r="E63" s="879"/>
      <c r="F63" s="879"/>
      <c r="G63" s="879"/>
      <c r="H63" s="879"/>
      <c r="I63" s="879"/>
      <c r="J63" s="879"/>
      <c r="K63" s="879"/>
      <c r="L63" s="879"/>
      <c r="M63" s="879"/>
      <c r="N63" s="879"/>
      <c r="O63" s="879"/>
      <c r="P63" s="880"/>
      <c r="Q63" s="926"/>
      <c r="R63" s="927"/>
      <c r="S63" s="927"/>
      <c r="T63" s="927"/>
      <c r="U63" s="927"/>
      <c r="V63" s="927"/>
      <c r="W63" s="927"/>
      <c r="X63" s="927"/>
      <c r="Y63" s="927"/>
      <c r="Z63" s="927"/>
      <c r="AA63" s="927"/>
      <c r="AB63" s="927"/>
      <c r="AC63" s="927"/>
      <c r="AD63" s="927"/>
      <c r="AE63" s="928"/>
      <c r="AF63" s="929">
        <v>1227</v>
      </c>
      <c r="AG63" s="930"/>
      <c r="AH63" s="930"/>
      <c r="AI63" s="930"/>
      <c r="AJ63" s="931"/>
      <c r="AK63" s="932"/>
      <c r="AL63" s="927"/>
      <c r="AM63" s="927"/>
      <c r="AN63" s="927"/>
      <c r="AO63" s="927"/>
      <c r="AP63" s="930"/>
      <c r="AQ63" s="930"/>
      <c r="AR63" s="930"/>
      <c r="AS63" s="930"/>
      <c r="AT63" s="930"/>
      <c r="AU63" s="930"/>
      <c r="AV63" s="930"/>
      <c r="AW63" s="930"/>
      <c r="AX63" s="930"/>
      <c r="AY63" s="930"/>
      <c r="AZ63" s="934"/>
      <c r="BA63" s="934"/>
      <c r="BB63" s="934"/>
      <c r="BC63" s="934"/>
      <c r="BD63" s="934"/>
      <c r="BE63" s="935"/>
      <c r="BF63" s="935"/>
      <c r="BG63" s="935"/>
      <c r="BH63" s="935"/>
      <c r="BI63" s="936"/>
      <c r="BJ63" s="937" t="s">
        <v>396</v>
      </c>
      <c r="BK63" s="938"/>
      <c r="BL63" s="938"/>
      <c r="BM63" s="938"/>
      <c r="BN63" s="939"/>
      <c r="BO63" s="265"/>
      <c r="BP63" s="265"/>
      <c r="BQ63" s="262">
        <v>57</v>
      </c>
      <c r="BR63" s="263"/>
      <c r="BS63" s="856"/>
      <c r="BT63" s="857"/>
      <c r="BU63" s="857"/>
      <c r="BV63" s="857"/>
      <c r="BW63" s="857"/>
      <c r="BX63" s="857"/>
      <c r="BY63" s="857"/>
      <c r="BZ63" s="857"/>
      <c r="CA63" s="857"/>
      <c r="CB63" s="857"/>
      <c r="CC63" s="857"/>
      <c r="CD63" s="857"/>
      <c r="CE63" s="857"/>
      <c r="CF63" s="857"/>
      <c r="CG63" s="858"/>
      <c r="CH63" s="869"/>
      <c r="CI63" s="870"/>
      <c r="CJ63" s="870"/>
      <c r="CK63" s="870"/>
      <c r="CL63" s="871"/>
      <c r="CM63" s="869"/>
      <c r="CN63" s="870"/>
      <c r="CO63" s="870"/>
      <c r="CP63" s="870"/>
      <c r="CQ63" s="871"/>
      <c r="CR63" s="869"/>
      <c r="CS63" s="870"/>
      <c r="CT63" s="870"/>
      <c r="CU63" s="870"/>
      <c r="CV63" s="871"/>
      <c r="CW63" s="869"/>
      <c r="CX63" s="870"/>
      <c r="CY63" s="870"/>
      <c r="CZ63" s="870"/>
      <c r="DA63" s="871"/>
      <c r="DB63" s="869"/>
      <c r="DC63" s="870"/>
      <c r="DD63" s="870"/>
      <c r="DE63" s="870"/>
      <c r="DF63" s="871"/>
      <c r="DG63" s="869"/>
      <c r="DH63" s="870"/>
      <c r="DI63" s="870"/>
      <c r="DJ63" s="870"/>
      <c r="DK63" s="871"/>
      <c r="DL63" s="869"/>
      <c r="DM63" s="870"/>
      <c r="DN63" s="870"/>
      <c r="DO63" s="870"/>
      <c r="DP63" s="871"/>
      <c r="DQ63" s="869"/>
      <c r="DR63" s="870"/>
      <c r="DS63" s="870"/>
      <c r="DT63" s="870"/>
      <c r="DU63" s="871"/>
      <c r="DV63" s="872"/>
      <c r="DW63" s="873"/>
      <c r="DX63" s="873"/>
      <c r="DY63" s="873"/>
      <c r="DZ63" s="874"/>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56"/>
      <c r="BT64" s="857"/>
      <c r="BU64" s="857"/>
      <c r="BV64" s="857"/>
      <c r="BW64" s="857"/>
      <c r="BX64" s="857"/>
      <c r="BY64" s="857"/>
      <c r="BZ64" s="857"/>
      <c r="CA64" s="857"/>
      <c r="CB64" s="857"/>
      <c r="CC64" s="857"/>
      <c r="CD64" s="857"/>
      <c r="CE64" s="857"/>
      <c r="CF64" s="857"/>
      <c r="CG64" s="858"/>
      <c r="CH64" s="869"/>
      <c r="CI64" s="870"/>
      <c r="CJ64" s="870"/>
      <c r="CK64" s="870"/>
      <c r="CL64" s="871"/>
      <c r="CM64" s="869"/>
      <c r="CN64" s="870"/>
      <c r="CO64" s="870"/>
      <c r="CP64" s="870"/>
      <c r="CQ64" s="871"/>
      <c r="CR64" s="869"/>
      <c r="CS64" s="870"/>
      <c r="CT64" s="870"/>
      <c r="CU64" s="870"/>
      <c r="CV64" s="871"/>
      <c r="CW64" s="869"/>
      <c r="CX64" s="870"/>
      <c r="CY64" s="870"/>
      <c r="CZ64" s="870"/>
      <c r="DA64" s="871"/>
      <c r="DB64" s="869"/>
      <c r="DC64" s="870"/>
      <c r="DD64" s="870"/>
      <c r="DE64" s="870"/>
      <c r="DF64" s="871"/>
      <c r="DG64" s="869"/>
      <c r="DH64" s="870"/>
      <c r="DI64" s="870"/>
      <c r="DJ64" s="870"/>
      <c r="DK64" s="871"/>
      <c r="DL64" s="869"/>
      <c r="DM64" s="870"/>
      <c r="DN64" s="870"/>
      <c r="DO64" s="870"/>
      <c r="DP64" s="871"/>
      <c r="DQ64" s="869"/>
      <c r="DR64" s="870"/>
      <c r="DS64" s="870"/>
      <c r="DT64" s="870"/>
      <c r="DU64" s="871"/>
      <c r="DV64" s="872"/>
      <c r="DW64" s="873"/>
      <c r="DX64" s="873"/>
      <c r="DY64" s="873"/>
      <c r="DZ64" s="874"/>
      <c r="EA64" s="246"/>
    </row>
    <row r="65" spans="1:131" s="247" customFormat="1" ht="26.25" customHeight="1" thickBot="1" x14ac:dyDescent="0.2">
      <c r="A65" s="252" t="s">
        <v>426</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56"/>
      <c r="BT65" s="857"/>
      <c r="BU65" s="857"/>
      <c r="BV65" s="857"/>
      <c r="BW65" s="857"/>
      <c r="BX65" s="857"/>
      <c r="BY65" s="857"/>
      <c r="BZ65" s="857"/>
      <c r="CA65" s="857"/>
      <c r="CB65" s="857"/>
      <c r="CC65" s="857"/>
      <c r="CD65" s="857"/>
      <c r="CE65" s="857"/>
      <c r="CF65" s="857"/>
      <c r="CG65" s="858"/>
      <c r="CH65" s="869"/>
      <c r="CI65" s="870"/>
      <c r="CJ65" s="870"/>
      <c r="CK65" s="870"/>
      <c r="CL65" s="871"/>
      <c r="CM65" s="869"/>
      <c r="CN65" s="870"/>
      <c r="CO65" s="870"/>
      <c r="CP65" s="870"/>
      <c r="CQ65" s="871"/>
      <c r="CR65" s="869"/>
      <c r="CS65" s="870"/>
      <c r="CT65" s="870"/>
      <c r="CU65" s="870"/>
      <c r="CV65" s="871"/>
      <c r="CW65" s="869"/>
      <c r="CX65" s="870"/>
      <c r="CY65" s="870"/>
      <c r="CZ65" s="870"/>
      <c r="DA65" s="871"/>
      <c r="DB65" s="869"/>
      <c r="DC65" s="870"/>
      <c r="DD65" s="870"/>
      <c r="DE65" s="870"/>
      <c r="DF65" s="871"/>
      <c r="DG65" s="869"/>
      <c r="DH65" s="870"/>
      <c r="DI65" s="870"/>
      <c r="DJ65" s="870"/>
      <c r="DK65" s="871"/>
      <c r="DL65" s="869"/>
      <c r="DM65" s="870"/>
      <c r="DN65" s="870"/>
      <c r="DO65" s="870"/>
      <c r="DP65" s="871"/>
      <c r="DQ65" s="869"/>
      <c r="DR65" s="870"/>
      <c r="DS65" s="870"/>
      <c r="DT65" s="870"/>
      <c r="DU65" s="871"/>
      <c r="DV65" s="872"/>
      <c r="DW65" s="873"/>
      <c r="DX65" s="873"/>
      <c r="DY65" s="873"/>
      <c r="DZ65" s="874"/>
      <c r="EA65" s="246"/>
    </row>
    <row r="66" spans="1:131" s="247" customFormat="1" ht="26.25" customHeight="1" x14ac:dyDescent="0.15">
      <c r="A66" s="828" t="s">
        <v>427</v>
      </c>
      <c r="B66" s="829"/>
      <c r="C66" s="829"/>
      <c r="D66" s="829"/>
      <c r="E66" s="829"/>
      <c r="F66" s="829"/>
      <c r="G66" s="829"/>
      <c r="H66" s="829"/>
      <c r="I66" s="829"/>
      <c r="J66" s="829"/>
      <c r="K66" s="829"/>
      <c r="L66" s="829"/>
      <c r="M66" s="829"/>
      <c r="N66" s="829"/>
      <c r="O66" s="829"/>
      <c r="P66" s="830"/>
      <c r="Q66" s="805" t="s">
        <v>428</v>
      </c>
      <c r="R66" s="806"/>
      <c r="S66" s="806"/>
      <c r="T66" s="806"/>
      <c r="U66" s="807"/>
      <c r="V66" s="805" t="s">
        <v>429</v>
      </c>
      <c r="W66" s="806"/>
      <c r="X66" s="806"/>
      <c r="Y66" s="806"/>
      <c r="Z66" s="807"/>
      <c r="AA66" s="805" t="s">
        <v>430</v>
      </c>
      <c r="AB66" s="806"/>
      <c r="AC66" s="806"/>
      <c r="AD66" s="806"/>
      <c r="AE66" s="807"/>
      <c r="AF66" s="940" t="s">
        <v>431</v>
      </c>
      <c r="AG66" s="901"/>
      <c r="AH66" s="901"/>
      <c r="AI66" s="901"/>
      <c r="AJ66" s="941"/>
      <c r="AK66" s="805" t="s">
        <v>403</v>
      </c>
      <c r="AL66" s="829"/>
      <c r="AM66" s="829"/>
      <c r="AN66" s="829"/>
      <c r="AO66" s="830"/>
      <c r="AP66" s="805" t="s">
        <v>432</v>
      </c>
      <c r="AQ66" s="806"/>
      <c r="AR66" s="806"/>
      <c r="AS66" s="806"/>
      <c r="AT66" s="807"/>
      <c r="AU66" s="805" t="s">
        <v>433</v>
      </c>
      <c r="AV66" s="806"/>
      <c r="AW66" s="806"/>
      <c r="AX66" s="806"/>
      <c r="AY66" s="807"/>
      <c r="AZ66" s="805" t="s">
        <v>380</v>
      </c>
      <c r="BA66" s="806"/>
      <c r="BB66" s="806"/>
      <c r="BC66" s="806"/>
      <c r="BD66" s="817"/>
      <c r="BE66" s="265"/>
      <c r="BF66" s="265"/>
      <c r="BG66" s="265"/>
      <c r="BH66" s="265"/>
      <c r="BI66" s="265"/>
      <c r="BJ66" s="265"/>
      <c r="BK66" s="265"/>
      <c r="BL66" s="265"/>
      <c r="BM66" s="265"/>
      <c r="BN66" s="265"/>
      <c r="BO66" s="265"/>
      <c r="BP66" s="265"/>
      <c r="BQ66" s="262">
        <v>60</v>
      </c>
      <c r="BR66" s="267"/>
      <c r="BS66" s="951"/>
      <c r="BT66" s="952"/>
      <c r="BU66" s="952"/>
      <c r="BV66" s="952"/>
      <c r="BW66" s="952"/>
      <c r="BX66" s="952"/>
      <c r="BY66" s="952"/>
      <c r="BZ66" s="952"/>
      <c r="CA66" s="952"/>
      <c r="CB66" s="952"/>
      <c r="CC66" s="952"/>
      <c r="CD66" s="952"/>
      <c r="CE66" s="952"/>
      <c r="CF66" s="952"/>
      <c r="CG66" s="953"/>
      <c r="CH66" s="948"/>
      <c r="CI66" s="949"/>
      <c r="CJ66" s="949"/>
      <c r="CK66" s="949"/>
      <c r="CL66" s="950"/>
      <c r="CM66" s="948"/>
      <c r="CN66" s="949"/>
      <c r="CO66" s="949"/>
      <c r="CP66" s="949"/>
      <c r="CQ66" s="950"/>
      <c r="CR66" s="948"/>
      <c r="CS66" s="949"/>
      <c r="CT66" s="949"/>
      <c r="CU66" s="949"/>
      <c r="CV66" s="950"/>
      <c r="CW66" s="948"/>
      <c r="CX66" s="949"/>
      <c r="CY66" s="949"/>
      <c r="CZ66" s="949"/>
      <c r="DA66" s="950"/>
      <c r="DB66" s="948"/>
      <c r="DC66" s="949"/>
      <c r="DD66" s="949"/>
      <c r="DE66" s="949"/>
      <c r="DF66" s="950"/>
      <c r="DG66" s="948"/>
      <c r="DH66" s="949"/>
      <c r="DI66" s="949"/>
      <c r="DJ66" s="949"/>
      <c r="DK66" s="950"/>
      <c r="DL66" s="948"/>
      <c r="DM66" s="949"/>
      <c r="DN66" s="949"/>
      <c r="DO66" s="949"/>
      <c r="DP66" s="950"/>
      <c r="DQ66" s="948"/>
      <c r="DR66" s="949"/>
      <c r="DS66" s="949"/>
      <c r="DT66" s="949"/>
      <c r="DU66" s="950"/>
      <c r="DV66" s="945"/>
      <c r="DW66" s="946"/>
      <c r="DX66" s="946"/>
      <c r="DY66" s="946"/>
      <c r="DZ66" s="947"/>
      <c r="EA66" s="246"/>
    </row>
    <row r="67" spans="1:131" s="247" customFormat="1" ht="26.25" customHeight="1" thickBot="1" x14ac:dyDescent="0.2">
      <c r="A67" s="831"/>
      <c r="B67" s="832"/>
      <c r="C67" s="832"/>
      <c r="D67" s="832"/>
      <c r="E67" s="832"/>
      <c r="F67" s="832"/>
      <c r="G67" s="832"/>
      <c r="H67" s="832"/>
      <c r="I67" s="832"/>
      <c r="J67" s="832"/>
      <c r="K67" s="832"/>
      <c r="L67" s="832"/>
      <c r="M67" s="832"/>
      <c r="N67" s="832"/>
      <c r="O67" s="832"/>
      <c r="P67" s="833"/>
      <c r="Q67" s="808"/>
      <c r="R67" s="809"/>
      <c r="S67" s="809"/>
      <c r="T67" s="809"/>
      <c r="U67" s="810"/>
      <c r="V67" s="808"/>
      <c r="W67" s="809"/>
      <c r="X67" s="809"/>
      <c r="Y67" s="809"/>
      <c r="Z67" s="810"/>
      <c r="AA67" s="808"/>
      <c r="AB67" s="809"/>
      <c r="AC67" s="809"/>
      <c r="AD67" s="809"/>
      <c r="AE67" s="810"/>
      <c r="AF67" s="942"/>
      <c r="AG67" s="904"/>
      <c r="AH67" s="904"/>
      <c r="AI67" s="904"/>
      <c r="AJ67" s="943"/>
      <c r="AK67" s="944"/>
      <c r="AL67" s="832"/>
      <c r="AM67" s="832"/>
      <c r="AN67" s="832"/>
      <c r="AO67" s="833"/>
      <c r="AP67" s="808"/>
      <c r="AQ67" s="809"/>
      <c r="AR67" s="809"/>
      <c r="AS67" s="809"/>
      <c r="AT67" s="810"/>
      <c r="AU67" s="808"/>
      <c r="AV67" s="809"/>
      <c r="AW67" s="809"/>
      <c r="AX67" s="809"/>
      <c r="AY67" s="810"/>
      <c r="AZ67" s="808"/>
      <c r="BA67" s="809"/>
      <c r="BB67" s="809"/>
      <c r="BC67" s="809"/>
      <c r="BD67" s="818"/>
      <c r="BE67" s="265"/>
      <c r="BF67" s="265"/>
      <c r="BG67" s="265"/>
      <c r="BH67" s="265"/>
      <c r="BI67" s="265"/>
      <c r="BJ67" s="265"/>
      <c r="BK67" s="265"/>
      <c r="BL67" s="265"/>
      <c r="BM67" s="265"/>
      <c r="BN67" s="265"/>
      <c r="BO67" s="265"/>
      <c r="BP67" s="265"/>
      <c r="BQ67" s="262">
        <v>61</v>
      </c>
      <c r="BR67" s="267"/>
      <c r="BS67" s="951"/>
      <c r="BT67" s="952"/>
      <c r="BU67" s="952"/>
      <c r="BV67" s="952"/>
      <c r="BW67" s="952"/>
      <c r="BX67" s="952"/>
      <c r="BY67" s="952"/>
      <c r="BZ67" s="952"/>
      <c r="CA67" s="952"/>
      <c r="CB67" s="952"/>
      <c r="CC67" s="952"/>
      <c r="CD67" s="952"/>
      <c r="CE67" s="952"/>
      <c r="CF67" s="952"/>
      <c r="CG67" s="953"/>
      <c r="CH67" s="948"/>
      <c r="CI67" s="949"/>
      <c r="CJ67" s="949"/>
      <c r="CK67" s="949"/>
      <c r="CL67" s="950"/>
      <c r="CM67" s="948"/>
      <c r="CN67" s="949"/>
      <c r="CO67" s="949"/>
      <c r="CP67" s="949"/>
      <c r="CQ67" s="950"/>
      <c r="CR67" s="948"/>
      <c r="CS67" s="949"/>
      <c r="CT67" s="949"/>
      <c r="CU67" s="949"/>
      <c r="CV67" s="950"/>
      <c r="CW67" s="948"/>
      <c r="CX67" s="949"/>
      <c r="CY67" s="949"/>
      <c r="CZ67" s="949"/>
      <c r="DA67" s="950"/>
      <c r="DB67" s="948"/>
      <c r="DC67" s="949"/>
      <c r="DD67" s="949"/>
      <c r="DE67" s="949"/>
      <c r="DF67" s="950"/>
      <c r="DG67" s="948"/>
      <c r="DH67" s="949"/>
      <c r="DI67" s="949"/>
      <c r="DJ67" s="949"/>
      <c r="DK67" s="950"/>
      <c r="DL67" s="948"/>
      <c r="DM67" s="949"/>
      <c r="DN67" s="949"/>
      <c r="DO67" s="949"/>
      <c r="DP67" s="950"/>
      <c r="DQ67" s="948"/>
      <c r="DR67" s="949"/>
      <c r="DS67" s="949"/>
      <c r="DT67" s="949"/>
      <c r="DU67" s="950"/>
      <c r="DV67" s="945"/>
      <c r="DW67" s="946"/>
      <c r="DX67" s="946"/>
      <c r="DY67" s="946"/>
      <c r="DZ67" s="947"/>
      <c r="EA67" s="246"/>
    </row>
    <row r="68" spans="1:131" s="247" customFormat="1" ht="26.25" customHeight="1" thickTop="1" x14ac:dyDescent="0.15">
      <c r="A68" s="258">
        <v>1</v>
      </c>
      <c r="B68" s="957" t="s">
        <v>593</v>
      </c>
      <c r="C68" s="958"/>
      <c r="D68" s="958"/>
      <c r="E68" s="958"/>
      <c r="F68" s="958"/>
      <c r="G68" s="958"/>
      <c r="H68" s="958"/>
      <c r="I68" s="958"/>
      <c r="J68" s="958"/>
      <c r="K68" s="958"/>
      <c r="L68" s="958"/>
      <c r="M68" s="958"/>
      <c r="N68" s="958"/>
      <c r="O68" s="958"/>
      <c r="P68" s="959"/>
      <c r="Q68" s="960">
        <v>1243</v>
      </c>
      <c r="R68" s="954"/>
      <c r="S68" s="954"/>
      <c r="T68" s="954"/>
      <c r="U68" s="954"/>
      <c r="V68" s="954">
        <v>1224</v>
      </c>
      <c r="W68" s="954"/>
      <c r="X68" s="954"/>
      <c r="Y68" s="954"/>
      <c r="Z68" s="954"/>
      <c r="AA68" s="954">
        <v>19</v>
      </c>
      <c r="AB68" s="954"/>
      <c r="AC68" s="954"/>
      <c r="AD68" s="954"/>
      <c r="AE68" s="954"/>
      <c r="AF68" s="954">
        <v>19</v>
      </c>
      <c r="AG68" s="954"/>
      <c r="AH68" s="954"/>
      <c r="AI68" s="954"/>
      <c r="AJ68" s="954"/>
      <c r="AK68" s="954" t="s">
        <v>608</v>
      </c>
      <c r="AL68" s="954"/>
      <c r="AM68" s="954"/>
      <c r="AN68" s="954"/>
      <c r="AO68" s="954"/>
      <c r="AP68" s="954">
        <v>1372</v>
      </c>
      <c r="AQ68" s="954"/>
      <c r="AR68" s="954"/>
      <c r="AS68" s="954"/>
      <c r="AT68" s="954"/>
      <c r="AU68" s="954">
        <v>602</v>
      </c>
      <c r="AV68" s="954"/>
      <c r="AW68" s="954"/>
      <c r="AX68" s="954"/>
      <c r="AY68" s="954"/>
      <c r="AZ68" s="955"/>
      <c r="BA68" s="955"/>
      <c r="BB68" s="955"/>
      <c r="BC68" s="955"/>
      <c r="BD68" s="956"/>
      <c r="BE68" s="265"/>
      <c r="BF68" s="265"/>
      <c r="BG68" s="265"/>
      <c r="BH68" s="265"/>
      <c r="BI68" s="265"/>
      <c r="BJ68" s="265"/>
      <c r="BK68" s="265"/>
      <c r="BL68" s="265"/>
      <c r="BM68" s="265"/>
      <c r="BN68" s="265"/>
      <c r="BO68" s="265"/>
      <c r="BP68" s="265"/>
      <c r="BQ68" s="262">
        <v>62</v>
      </c>
      <c r="BR68" s="267"/>
      <c r="BS68" s="951"/>
      <c r="BT68" s="952"/>
      <c r="BU68" s="952"/>
      <c r="BV68" s="952"/>
      <c r="BW68" s="952"/>
      <c r="BX68" s="952"/>
      <c r="BY68" s="952"/>
      <c r="BZ68" s="952"/>
      <c r="CA68" s="952"/>
      <c r="CB68" s="952"/>
      <c r="CC68" s="952"/>
      <c r="CD68" s="952"/>
      <c r="CE68" s="952"/>
      <c r="CF68" s="952"/>
      <c r="CG68" s="953"/>
      <c r="CH68" s="948"/>
      <c r="CI68" s="949"/>
      <c r="CJ68" s="949"/>
      <c r="CK68" s="949"/>
      <c r="CL68" s="950"/>
      <c r="CM68" s="948"/>
      <c r="CN68" s="949"/>
      <c r="CO68" s="949"/>
      <c r="CP68" s="949"/>
      <c r="CQ68" s="950"/>
      <c r="CR68" s="948"/>
      <c r="CS68" s="949"/>
      <c r="CT68" s="949"/>
      <c r="CU68" s="949"/>
      <c r="CV68" s="950"/>
      <c r="CW68" s="948"/>
      <c r="CX68" s="949"/>
      <c r="CY68" s="949"/>
      <c r="CZ68" s="949"/>
      <c r="DA68" s="950"/>
      <c r="DB68" s="948"/>
      <c r="DC68" s="949"/>
      <c r="DD68" s="949"/>
      <c r="DE68" s="949"/>
      <c r="DF68" s="950"/>
      <c r="DG68" s="948"/>
      <c r="DH68" s="949"/>
      <c r="DI68" s="949"/>
      <c r="DJ68" s="949"/>
      <c r="DK68" s="950"/>
      <c r="DL68" s="948"/>
      <c r="DM68" s="949"/>
      <c r="DN68" s="949"/>
      <c r="DO68" s="949"/>
      <c r="DP68" s="950"/>
      <c r="DQ68" s="948"/>
      <c r="DR68" s="949"/>
      <c r="DS68" s="949"/>
      <c r="DT68" s="949"/>
      <c r="DU68" s="950"/>
      <c r="DV68" s="945"/>
      <c r="DW68" s="946"/>
      <c r="DX68" s="946"/>
      <c r="DY68" s="946"/>
      <c r="DZ68" s="947"/>
      <c r="EA68" s="246"/>
    </row>
    <row r="69" spans="1:131" s="247" customFormat="1" ht="26.25" customHeight="1" x14ac:dyDescent="0.15">
      <c r="A69" s="261">
        <v>2</v>
      </c>
      <c r="B69" s="961" t="s">
        <v>594</v>
      </c>
      <c r="C69" s="962"/>
      <c r="D69" s="962"/>
      <c r="E69" s="962"/>
      <c r="F69" s="962"/>
      <c r="G69" s="962"/>
      <c r="H69" s="962"/>
      <c r="I69" s="962"/>
      <c r="J69" s="962"/>
      <c r="K69" s="962"/>
      <c r="L69" s="962"/>
      <c r="M69" s="962"/>
      <c r="N69" s="962"/>
      <c r="O69" s="962"/>
      <c r="P69" s="963"/>
      <c r="Q69" s="964">
        <v>11670</v>
      </c>
      <c r="R69" s="919"/>
      <c r="S69" s="919"/>
      <c r="T69" s="919"/>
      <c r="U69" s="919"/>
      <c r="V69" s="919">
        <v>11387</v>
      </c>
      <c r="W69" s="919"/>
      <c r="X69" s="919"/>
      <c r="Y69" s="919"/>
      <c r="Z69" s="919"/>
      <c r="AA69" s="919">
        <v>283</v>
      </c>
      <c r="AB69" s="919"/>
      <c r="AC69" s="919"/>
      <c r="AD69" s="919"/>
      <c r="AE69" s="919"/>
      <c r="AF69" s="919">
        <v>283</v>
      </c>
      <c r="AG69" s="919"/>
      <c r="AH69" s="919"/>
      <c r="AI69" s="919"/>
      <c r="AJ69" s="919"/>
      <c r="AK69" s="919">
        <v>5893</v>
      </c>
      <c r="AL69" s="919"/>
      <c r="AM69" s="919"/>
      <c r="AN69" s="919"/>
      <c r="AO69" s="919"/>
      <c r="AP69" s="919" t="s">
        <v>608</v>
      </c>
      <c r="AQ69" s="919"/>
      <c r="AR69" s="919"/>
      <c r="AS69" s="919"/>
      <c r="AT69" s="919"/>
      <c r="AU69" s="919" t="s">
        <v>608</v>
      </c>
      <c r="AV69" s="919"/>
      <c r="AW69" s="919"/>
      <c r="AX69" s="919"/>
      <c r="AY69" s="919"/>
      <c r="AZ69" s="965"/>
      <c r="BA69" s="965"/>
      <c r="BB69" s="965"/>
      <c r="BC69" s="965"/>
      <c r="BD69" s="966"/>
      <c r="BE69" s="265"/>
      <c r="BF69" s="265"/>
      <c r="BG69" s="265"/>
      <c r="BH69" s="265"/>
      <c r="BI69" s="265"/>
      <c r="BJ69" s="265"/>
      <c r="BK69" s="265"/>
      <c r="BL69" s="265"/>
      <c r="BM69" s="265"/>
      <c r="BN69" s="265"/>
      <c r="BO69" s="265"/>
      <c r="BP69" s="265"/>
      <c r="BQ69" s="262">
        <v>63</v>
      </c>
      <c r="BR69" s="267"/>
      <c r="BS69" s="951"/>
      <c r="BT69" s="952"/>
      <c r="BU69" s="952"/>
      <c r="BV69" s="952"/>
      <c r="BW69" s="952"/>
      <c r="BX69" s="952"/>
      <c r="BY69" s="952"/>
      <c r="BZ69" s="952"/>
      <c r="CA69" s="952"/>
      <c r="CB69" s="952"/>
      <c r="CC69" s="952"/>
      <c r="CD69" s="952"/>
      <c r="CE69" s="952"/>
      <c r="CF69" s="952"/>
      <c r="CG69" s="953"/>
      <c r="CH69" s="948"/>
      <c r="CI69" s="949"/>
      <c r="CJ69" s="949"/>
      <c r="CK69" s="949"/>
      <c r="CL69" s="950"/>
      <c r="CM69" s="948"/>
      <c r="CN69" s="949"/>
      <c r="CO69" s="949"/>
      <c r="CP69" s="949"/>
      <c r="CQ69" s="950"/>
      <c r="CR69" s="948"/>
      <c r="CS69" s="949"/>
      <c r="CT69" s="949"/>
      <c r="CU69" s="949"/>
      <c r="CV69" s="950"/>
      <c r="CW69" s="948"/>
      <c r="CX69" s="949"/>
      <c r="CY69" s="949"/>
      <c r="CZ69" s="949"/>
      <c r="DA69" s="950"/>
      <c r="DB69" s="948"/>
      <c r="DC69" s="949"/>
      <c r="DD69" s="949"/>
      <c r="DE69" s="949"/>
      <c r="DF69" s="950"/>
      <c r="DG69" s="948"/>
      <c r="DH69" s="949"/>
      <c r="DI69" s="949"/>
      <c r="DJ69" s="949"/>
      <c r="DK69" s="950"/>
      <c r="DL69" s="948"/>
      <c r="DM69" s="949"/>
      <c r="DN69" s="949"/>
      <c r="DO69" s="949"/>
      <c r="DP69" s="950"/>
      <c r="DQ69" s="948"/>
      <c r="DR69" s="949"/>
      <c r="DS69" s="949"/>
      <c r="DT69" s="949"/>
      <c r="DU69" s="950"/>
      <c r="DV69" s="945"/>
      <c r="DW69" s="946"/>
      <c r="DX69" s="946"/>
      <c r="DY69" s="946"/>
      <c r="DZ69" s="947"/>
      <c r="EA69" s="246"/>
    </row>
    <row r="70" spans="1:131" s="247" customFormat="1" ht="26.25" customHeight="1" x14ac:dyDescent="0.15">
      <c r="A70" s="261">
        <v>3</v>
      </c>
      <c r="B70" s="961" t="s">
        <v>595</v>
      </c>
      <c r="C70" s="962"/>
      <c r="D70" s="962"/>
      <c r="E70" s="962"/>
      <c r="F70" s="962"/>
      <c r="G70" s="962"/>
      <c r="H70" s="962"/>
      <c r="I70" s="962"/>
      <c r="J70" s="962"/>
      <c r="K70" s="962"/>
      <c r="L70" s="962"/>
      <c r="M70" s="962"/>
      <c r="N70" s="962"/>
      <c r="O70" s="962"/>
      <c r="P70" s="963"/>
      <c r="Q70" s="964">
        <v>52</v>
      </c>
      <c r="R70" s="919"/>
      <c r="S70" s="919"/>
      <c r="T70" s="919"/>
      <c r="U70" s="919"/>
      <c r="V70" s="919">
        <v>45</v>
      </c>
      <c r="W70" s="919"/>
      <c r="X70" s="919"/>
      <c r="Y70" s="919"/>
      <c r="Z70" s="919"/>
      <c r="AA70" s="919">
        <v>7</v>
      </c>
      <c r="AB70" s="919"/>
      <c r="AC70" s="919"/>
      <c r="AD70" s="919"/>
      <c r="AE70" s="919"/>
      <c r="AF70" s="919">
        <v>7</v>
      </c>
      <c r="AG70" s="919"/>
      <c r="AH70" s="919"/>
      <c r="AI70" s="919"/>
      <c r="AJ70" s="919"/>
      <c r="AK70" s="919" t="s">
        <v>608</v>
      </c>
      <c r="AL70" s="919"/>
      <c r="AM70" s="919"/>
      <c r="AN70" s="919"/>
      <c r="AO70" s="919"/>
      <c r="AP70" s="919" t="s">
        <v>608</v>
      </c>
      <c r="AQ70" s="919"/>
      <c r="AR70" s="919"/>
      <c r="AS70" s="919"/>
      <c r="AT70" s="919"/>
      <c r="AU70" s="919" t="s">
        <v>608</v>
      </c>
      <c r="AV70" s="919"/>
      <c r="AW70" s="919"/>
      <c r="AX70" s="919"/>
      <c r="AY70" s="919"/>
      <c r="AZ70" s="965"/>
      <c r="BA70" s="965"/>
      <c r="BB70" s="965"/>
      <c r="BC70" s="965"/>
      <c r="BD70" s="966"/>
      <c r="BE70" s="265"/>
      <c r="BF70" s="265"/>
      <c r="BG70" s="265"/>
      <c r="BH70" s="265"/>
      <c r="BI70" s="265"/>
      <c r="BJ70" s="265"/>
      <c r="BK70" s="265"/>
      <c r="BL70" s="265"/>
      <c r="BM70" s="265"/>
      <c r="BN70" s="265"/>
      <c r="BO70" s="265"/>
      <c r="BP70" s="265"/>
      <c r="BQ70" s="262">
        <v>64</v>
      </c>
      <c r="BR70" s="267"/>
      <c r="BS70" s="951"/>
      <c r="BT70" s="952"/>
      <c r="BU70" s="952"/>
      <c r="BV70" s="952"/>
      <c r="BW70" s="952"/>
      <c r="BX70" s="952"/>
      <c r="BY70" s="952"/>
      <c r="BZ70" s="952"/>
      <c r="CA70" s="952"/>
      <c r="CB70" s="952"/>
      <c r="CC70" s="952"/>
      <c r="CD70" s="952"/>
      <c r="CE70" s="952"/>
      <c r="CF70" s="952"/>
      <c r="CG70" s="953"/>
      <c r="CH70" s="948"/>
      <c r="CI70" s="949"/>
      <c r="CJ70" s="949"/>
      <c r="CK70" s="949"/>
      <c r="CL70" s="950"/>
      <c r="CM70" s="948"/>
      <c r="CN70" s="949"/>
      <c r="CO70" s="949"/>
      <c r="CP70" s="949"/>
      <c r="CQ70" s="950"/>
      <c r="CR70" s="948"/>
      <c r="CS70" s="949"/>
      <c r="CT70" s="949"/>
      <c r="CU70" s="949"/>
      <c r="CV70" s="950"/>
      <c r="CW70" s="948"/>
      <c r="CX70" s="949"/>
      <c r="CY70" s="949"/>
      <c r="CZ70" s="949"/>
      <c r="DA70" s="950"/>
      <c r="DB70" s="948"/>
      <c r="DC70" s="949"/>
      <c r="DD70" s="949"/>
      <c r="DE70" s="949"/>
      <c r="DF70" s="950"/>
      <c r="DG70" s="948"/>
      <c r="DH70" s="949"/>
      <c r="DI70" s="949"/>
      <c r="DJ70" s="949"/>
      <c r="DK70" s="950"/>
      <c r="DL70" s="948"/>
      <c r="DM70" s="949"/>
      <c r="DN70" s="949"/>
      <c r="DO70" s="949"/>
      <c r="DP70" s="950"/>
      <c r="DQ70" s="948"/>
      <c r="DR70" s="949"/>
      <c r="DS70" s="949"/>
      <c r="DT70" s="949"/>
      <c r="DU70" s="950"/>
      <c r="DV70" s="945"/>
      <c r="DW70" s="946"/>
      <c r="DX70" s="946"/>
      <c r="DY70" s="946"/>
      <c r="DZ70" s="947"/>
      <c r="EA70" s="246"/>
    </row>
    <row r="71" spans="1:131" s="247" customFormat="1" ht="26.25" customHeight="1" x14ac:dyDescent="0.15">
      <c r="A71" s="261">
        <v>4</v>
      </c>
      <c r="B71" s="961" t="s">
        <v>596</v>
      </c>
      <c r="C71" s="962"/>
      <c r="D71" s="962"/>
      <c r="E71" s="962"/>
      <c r="F71" s="962"/>
      <c r="G71" s="962"/>
      <c r="H71" s="962"/>
      <c r="I71" s="962"/>
      <c r="J71" s="962"/>
      <c r="K71" s="962"/>
      <c r="L71" s="962"/>
      <c r="M71" s="962"/>
      <c r="N71" s="962"/>
      <c r="O71" s="962"/>
      <c r="P71" s="963"/>
      <c r="Q71" s="964">
        <v>10</v>
      </c>
      <c r="R71" s="919"/>
      <c r="S71" s="919"/>
      <c r="T71" s="919"/>
      <c r="U71" s="919"/>
      <c r="V71" s="919">
        <v>8</v>
      </c>
      <c r="W71" s="919"/>
      <c r="X71" s="919"/>
      <c r="Y71" s="919"/>
      <c r="Z71" s="919"/>
      <c r="AA71" s="919">
        <v>2</v>
      </c>
      <c r="AB71" s="919"/>
      <c r="AC71" s="919"/>
      <c r="AD71" s="919"/>
      <c r="AE71" s="919"/>
      <c r="AF71" s="919">
        <v>2</v>
      </c>
      <c r="AG71" s="919"/>
      <c r="AH71" s="919"/>
      <c r="AI71" s="919"/>
      <c r="AJ71" s="919"/>
      <c r="AK71" s="919" t="s">
        <v>608</v>
      </c>
      <c r="AL71" s="919"/>
      <c r="AM71" s="919"/>
      <c r="AN71" s="919"/>
      <c r="AO71" s="919"/>
      <c r="AP71" s="919" t="s">
        <v>608</v>
      </c>
      <c r="AQ71" s="919"/>
      <c r="AR71" s="919"/>
      <c r="AS71" s="919"/>
      <c r="AT71" s="919"/>
      <c r="AU71" s="919" t="s">
        <v>608</v>
      </c>
      <c r="AV71" s="919"/>
      <c r="AW71" s="919"/>
      <c r="AX71" s="919"/>
      <c r="AY71" s="919"/>
      <c r="AZ71" s="965"/>
      <c r="BA71" s="965"/>
      <c r="BB71" s="965"/>
      <c r="BC71" s="965"/>
      <c r="BD71" s="966"/>
      <c r="BE71" s="265"/>
      <c r="BF71" s="265"/>
      <c r="BG71" s="265"/>
      <c r="BH71" s="265"/>
      <c r="BI71" s="265"/>
      <c r="BJ71" s="265"/>
      <c r="BK71" s="265"/>
      <c r="BL71" s="265"/>
      <c r="BM71" s="265"/>
      <c r="BN71" s="265"/>
      <c r="BO71" s="265"/>
      <c r="BP71" s="265"/>
      <c r="BQ71" s="262">
        <v>65</v>
      </c>
      <c r="BR71" s="267"/>
      <c r="BS71" s="951"/>
      <c r="BT71" s="952"/>
      <c r="BU71" s="952"/>
      <c r="BV71" s="952"/>
      <c r="BW71" s="952"/>
      <c r="BX71" s="952"/>
      <c r="BY71" s="952"/>
      <c r="BZ71" s="952"/>
      <c r="CA71" s="952"/>
      <c r="CB71" s="952"/>
      <c r="CC71" s="952"/>
      <c r="CD71" s="952"/>
      <c r="CE71" s="952"/>
      <c r="CF71" s="952"/>
      <c r="CG71" s="953"/>
      <c r="CH71" s="948"/>
      <c r="CI71" s="949"/>
      <c r="CJ71" s="949"/>
      <c r="CK71" s="949"/>
      <c r="CL71" s="950"/>
      <c r="CM71" s="948"/>
      <c r="CN71" s="949"/>
      <c r="CO71" s="949"/>
      <c r="CP71" s="949"/>
      <c r="CQ71" s="950"/>
      <c r="CR71" s="948"/>
      <c r="CS71" s="949"/>
      <c r="CT71" s="949"/>
      <c r="CU71" s="949"/>
      <c r="CV71" s="950"/>
      <c r="CW71" s="948"/>
      <c r="CX71" s="949"/>
      <c r="CY71" s="949"/>
      <c r="CZ71" s="949"/>
      <c r="DA71" s="950"/>
      <c r="DB71" s="948"/>
      <c r="DC71" s="949"/>
      <c r="DD71" s="949"/>
      <c r="DE71" s="949"/>
      <c r="DF71" s="950"/>
      <c r="DG71" s="948"/>
      <c r="DH71" s="949"/>
      <c r="DI71" s="949"/>
      <c r="DJ71" s="949"/>
      <c r="DK71" s="950"/>
      <c r="DL71" s="948"/>
      <c r="DM71" s="949"/>
      <c r="DN71" s="949"/>
      <c r="DO71" s="949"/>
      <c r="DP71" s="950"/>
      <c r="DQ71" s="948"/>
      <c r="DR71" s="949"/>
      <c r="DS71" s="949"/>
      <c r="DT71" s="949"/>
      <c r="DU71" s="950"/>
      <c r="DV71" s="945"/>
      <c r="DW71" s="946"/>
      <c r="DX71" s="946"/>
      <c r="DY71" s="946"/>
      <c r="DZ71" s="947"/>
      <c r="EA71" s="246"/>
    </row>
    <row r="72" spans="1:131" s="247" customFormat="1" ht="26.25" customHeight="1" x14ac:dyDescent="0.15">
      <c r="A72" s="261">
        <v>5</v>
      </c>
      <c r="B72" s="961" t="s">
        <v>597</v>
      </c>
      <c r="C72" s="962"/>
      <c r="D72" s="962"/>
      <c r="E72" s="962"/>
      <c r="F72" s="962"/>
      <c r="G72" s="962"/>
      <c r="H72" s="962"/>
      <c r="I72" s="962"/>
      <c r="J72" s="962"/>
      <c r="K72" s="962"/>
      <c r="L72" s="962"/>
      <c r="M72" s="962"/>
      <c r="N72" s="962"/>
      <c r="O72" s="962"/>
      <c r="P72" s="963"/>
      <c r="Q72" s="964">
        <v>2</v>
      </c>
      <c r="R72" s="919"/>
      <c r="S72" s="919"/>
      <c r="T72" s="919"/>
      <c r="U72" s="919"/>
      <c r="V72" s="919">
        <v>0</v>
      </c>
      <c r="W72" s="919"/>
      <c r="X72" s="919"/>
      <c r="Y72" s="919"/>
      <c r="Z72" s="919"/>
      <c r="AA72" s="919">
        <v>2</v>
      </c>
      <c r="AB72" s="919"/>
      <c r="AC72" s="919"/>
      <c r="AD72" s="919"/>
      <c r="AE72" s="919"/>
      <c r="AF72" s="919">
        <v>2</v>
      </c>
      <c r="AG72" s="919"/>
      <c r="AH72" s="919"/>
      <c r="AI72" s="919"/>
      <c r="AJ72" s="919"/>
      <c r="AK72" s="919" t="s">
        <v>608</v>
      </c>
      <c r="AL72" s="919"/>
      <c r="AM72" s="919"/>
      <c r="AN72" s="919"/>
      <c r="AO72" s="919"/>
      <c r="AP72" s="919" t="s">
        <v>608</v>
      </c>
      <c r="AQ72" s="919"/>
      <c r="AR72" s="919"/>
      <c r="AS72" s="919"/>
      <c r="AT72" s="919"/>
      <c r="AU72" s="919" t="s">
        <v>608</v>
      </c>
      <c r="AV72" s="919"/>
      <c r="AW72" s="919"/>
      <c r="AX72" s="919"/>
      <c r="AY72" s="919"/>
      <c r="AZ72" s="965"/>
      <c r="BA72" s="965"/>
      <c r="BB72" s="965"/>
      <c r="BC72" s="965"/>
      <c r="BD72" s="966"/>
      <c r="BE72" s="265"/>
      <c r="BF72" s="265"/>
      <c r="BG72" s="265"/>
      <c r="BH72" s="265"/>
      <c r="BI72" s="265"/>
      <c r="BJ72" s="265"/>
      <c r="BK72" s="265"/>
      <c r="BL72" s="265"/>
      <c r="BM72" s="265"/>
      <c r="BN72" s="265"/>
      <c r="BO72" s="265"/>
      <c r="BP72" s="265"/>
      <c r="BQ72" s="262">
        <v>66</v>
      </c>
      <c r="BR72" s="267"/>
      <c r="BS72" s="951"/>
      <c r="BT72" s="952"/>
      <c r="BU72" s="952"/>
      <c r="BV72" s="952"/>
      <c r="BW72" s="952"/>
      <c r="BX72" s="952"/>
      <c r="BY72" s="952"/>
      <c r="BZ72" s="952"/>
      <c r="CA72" s="952"/>
      <c r="CB72" s="952"/>
      <c r="CC72" s="952"/>
      <c r="CD72" s="952"/>
      <c r="CE72" s="952"/>
      <c r="CF72" s="952"/>
      <c r="CG72" s="953"/>
      <c r="CH72" s="948"/>
      <c r="CI72" s="949"/>
      <c r="CJ72" s="949"/>
      <c r="CK72" s="949"/>
      <c r="CL72" s="950"/>
      <c r="CM72" s="948"/>
      <c r="CN72" s="949"/>
      <c r="CO72" s="949"/>
      <c r="CP72" s="949"/>
      <c r="CQ72" s="950"/>
      <c r="CR72" s="948"/>
      <c r="CS72" s="949"/>
      <c r="CT72" s="949"/>
      <c r="CU72" s="949"/>
      <c r="CV72" s="950"/>
      <c r="CW72" s="948"/>
      <c r="CX72" s="949"/>
      <c r="CY72" s="949"/>
      <c r="CZ72" s="949"/>
      <c r="DA72" s="950"/>
      <c r="DB72" s="948"/>
      <c r="DC72" s="949"/>
      <c r="DD72" s="949"/>
      <c r="DE72" s="949"/>
      <c r="DF72" s="950"/>
      <c r="DG72" s="948"/>
      <c r="DH72" s="949"/>
      <c r="DI72" s="949"/>
      <c r="DJ72" s="949"/>
      <c r="DK72" s="950"/>
      <c r="DL72" s="948"/>
      <c r="DM72" s="949"/>
      <c r="DN72" s="949"/>
      <c r="DO72" s="949"/>
      <c r="DP72" s="950"/>
      <c r="DQ72" s="948"/>
      <c r="DR72" s="949"/>
      <c r="DS72" s="949"/>
      <c r="DT72" s="949"/>
      <c r="DU72" s="950"/>
      <c r="DV72" s="945"/>
      <c r="DW72" s="946"/>
      <c r="DX72" s="946"/>
      <c r="DY72" s="946"/>
      <c r="DZ72" s="947"/>
      <c r="EA72" s="246"/>
    </row>
    <row r="73" spans="1:131" s="247" customFormat="1" ht="26.25" customHeight="1" x14ac:dyDescent="0.15">
      <c r="A73" s="261">
        <v>6</v>
      </c>
      <c r="B73" s="961" t="s">
        <v>598</v>
      </c>
      <c r="C73" s="962"/>
      <c r="D73" s="962"/>
      <c r="E73" s="962"/>
      <c r="F73" s="962"/>
      <c r="G73" s="962"/>
      <c r="H73" s="962"/>
      <c r="I73" s="962"/>
      <c r="J73" s="962"/>
      <c r="K73" s="962"/>
      <c r="L73" s="962"/>
      <c r="M73" s="962"/>
      <c r="N73" s="962"/>
      <c r="O73" s="962"/>
      <c r="P73" s="963"/>
      <c r="Q73" s="964">
        <v>5</v>
      </c>
      <c r="R73" s="919"/>
      <c r="S73" s="919"/>
      <c r="T73" s="919"/>
      <c r="U73" s="919"/>
      <c r="V73" s="919">
        <v>2</v>
      </c>
      <c r="W73" s="919"/>
      <c r="X73" s="919"/>
      <c r="Y73" s="919"/>
      <c r="Z73" s="919"/>
      <c r="AA73" s="919">
        <v>3</v>
      </c>
      <c r="AB73" s="919"/>
      <c r="AC73" s="919"/>
      <c r="AD73" s="919"/>
      <c r="AE73" s="919"/>
      <c r="AF73" s="919">
        <v>3</v>
      </c>
      <c r="AG73" s="919"/>
      <c r="AH73" s="919"/>
      <c r="AI73" s="919"/>
      <c r="AJ73" s="919"/>
      <c r="AK73" s="919" t="s">
        <v>608</v>
      </c>
      <c r="AL73" s="919"/>
      <c r="AM73" s="919"/>
      <c r="AN73" s="919"/>
      <c r="AO73" s="919"/>
      <c r="AP73" s="919" t="s">
        <v>608</v>
      </c>
      <c r="AQ73" s="919"/>
      <c r="AR73" s="919"/>
      <c r="AS73" s="919"/>
      <c r="AT73" s="919"/>
      <c r="AU73" s="919" t="s">
        <v>608</v>
      </c>
      <c r="AV73" s="919"/>
      <c r="AW73" s="919"/>
      <c r="AX73" s="919"/>
      <c r="AY73" s="919"/>
      <c r="AZ73" s="965"/>
      <c r="BA73" s="965"/>
      <c r="BB73" s="965"/>
      <c r="BC73" s="965"/>
      <c r="BD73" s="966"/>
      <c r="BE73" s="265"/>
      <c r="BF73" s="265"/>
      <c r="BG73" s="265"/>
      <c r="BH73" s="265"/>
      <c r="BI73" s="265"/>
      <c r="BJ73" s="265"/>
      <c r="BK73" s="265"/>
      <c r="BL73" s="265"/>
      <c r="BM73" s="265"/>
      <c r="BN73" s="265"/>
      <c r="BO73" s="265"/>
      <c r="BP73" s="265"/>
      <c r="BQ73" s="262">
        <v>67</v>
      </c>
      <c r="BR73" s="267"/>
      <c r="BS73" s="951"/>
      <c r="BT73" s="952"/>
      <c r="BU73" s="952"/>
      <c r="BV73" s="952"/>
      <c r="BW73" s="952"/>
      <c r="BX73" s="952"/>
      <c r="BY73" s="952"/>
      <c r="BZ73" s="952"/>
      <c r="CA73" s="952"/>
      <c r="CB73" s="952"/>
      <c r="CC73" s="952"/>
      <c r="CD73" s="952"/>
      <c r="CE73" s="952"/>
      <c r="CF73" s="952"/>
      <c r="CG73" s="953"/>
      <c r="CH73" s="948"/>
      <c r="CI73" s="949"/>
      <c r="CJ73" s="949"/>
      <c r="CK73" s="949"/>
      <c r="CL73" s="950"/>
      <c r="CM73" s="948"/>
      <c r="CN73" s="949"/>
      <c r="CO73" s="949"/>
      <c r="CP73" s="949"/>
      <c r="CQ73" s="950"/>
      <c r="CR73" s="948"/>
      <c r="CS73" s="949"/>
      <c r="CT73" s="949"/>
      <c r="CU73" s="949"/>
      <c r="CV73" s="950"/>
      <c r="CW73" s="948"/>
      <c r="CX73" s="949"/>
      <c r="CY73" s="949"/>
      <c r="CZ73" s="949"/>
      <c r="DA73" s="950"/>
      <c r="DB73" s="948"/>
      <c r="DC73" s="949"/>
      <c r="DD73" s="949"/>
      <c r="DE73" s="949"/>
      <c r="DF73" s="950"/>
      <c r="DG73" s="948"/>
      <c r="DH73" s="949"/>
      <c r="DI73" s="949"/>
      <c r="DJ73" s="949"/>
      <c r="DK73" s="950"/>
      <c r="DL73" s="948"/>
      <c r="DM73" s="949"/>
      <c r="DN73" s="949"/>
      <c r="DO73" s="949"/>
      <c r="DP73" s="950"/>
      <c r="DQ73" s="948"/>
      <c r="DR73" s="949"/>
      <c r="DS73" s="949"/>
      <c r="DT73" s="949"/>
      <c r="DU73" s="950"/>
      <c r="DV73" s="945"/>
      <c r="DW73" s="946"/>
      <c r="DX73" s="946"/>
      <c r="DY73" s="946"/>
      <c r="DZ73" s="947"/>
      <c r="EA73" s="246"/>
    </row>
    <row r="74" spans="1:131" s="247" customFormat="1" ht="26.25" customHeight="1" x14ac:dyDescent="0.15">
      <c r="A74" s="261">
        <v>7</v>
      </c>
      <c r="B74" s="961" t="s">
        <v>599</v>
      </c>
      <c r="C74" s="962"/>
      <c r="D74" s="962"/>
      <c r="E74" s="962"/>
      <c r="F74" s="962"/>
      <c r="G74" s="962"/>
      <c r="H74" s="962"/>
      <c r="I74" s="962"/>
      <c r="J74" s="962"/>
      <c r="K74" s="962"/>
      <c r="L74" s="962"/>
      <c r="M74" s="962"/>
      <c r="N74" s="962"/>
      <c r="O74" s="962"/>
      <c r="P74" s="963"/>
      <c r="Q74" s="964">
        <v>37</v>
      </c>
      <c r="R74" s="919"/>
      <c r="S74" s="919"/>
      <c r="T74" s="919"/>
      <c r="U74" s="919"/>
      <c r="V74" s="919">
        <v>31</v>
      </c>
      <c r="W74" s="919"/>
      <c r="X74" s="919"/>
      <c r="Y74" s="919"/>
      <c r="Z74" s="919"/>
      <c r="AA74" s="919">
        <v>6</v>
      </c>
      <c r="AB74" s="919"/>
      <c r="AC74" s="919"/>
      <c r="AD74" s="919"/>
      <c r="AE74" s="919"/>
      <c r="AF74" s="919">
        <v>6</v>
      </c>
      <c r="AG74" s="919"/>
      <c r="AH74" s="919"/>
      <c r="AI74" s="919"/>
      <c r="AJ74" s="919"/>
      <c r="AK74" s="919">
        <v>6</v>
      </c>
      <c r="AL74" s="919"/>
      <c r="AM74" s="919"/>
      <c r="AN74" s="919"/>
      <c r="AO74" s="919"/>
      <c r="AP74" s="919" t="s">
        <v>608</v>
      </c>
      <c r="AQ74" s="919"/>
      <c r="AR74" s="919"/>
      <c r="AS74" s="919"/>
      <c r="AT74" s="919"/>
      <c r="AU74" s="919" t="s">
        <v>608</v>
      </c>
      <c r="AV74" s="919"/>
      <c r="AW74" s="919"/>
      <c r="AX74" s="919"/>
      <c r="AY74" s="919"/>
      <c r="AZ74" s="965"/>
      <c r="BA74" s="965"/>
      <c r="BB74" s="965"/>
      <c r="BC74" s="965"/>
      <c r="BD74" s="966"/>
      <c r="BE74" s="265"/>
      <c r="BF74" s="265"/>
      <c r="BG74" s="265"/>
      <c r="BH74" s="265"/>
      <c r="BI74" s="265"/>
      <c r="BJ74" s="265"/>
      <c r="BK74" s="265"/>
      <c r="BL74" s="265"/>
      <c r="BM74" s="265"/>
      <c r="BN74" s="265"/>
      <c r="BO74" s="265"/>
      <c r="BP74" s="265"/>
      <c r="BQ74" s="262">
        <v>68</v>
      </c>
      <c r="BR74" s="267"/>
      <c r="BS74" s="951"/>
      <c r="BT74" s="952"/>
      <c r="BU74" s="952"/>
      <c r="BV74" s="952"/>
      <c r="BW74" s="952"/>
      <c r="BX74" s="952"/>
      <c r="BY74" s="952"/>
      <c r="BZ74" s="952"/>
      <c r="CA74" s="952"/>
      <c r="CB74" s="952"/>
      <c r="CC74" s="952"/>
      <c r="CD74" s="952"/>
      <c r="CE74" s="952"/>
      <c r="CF74" s="952"/>
      <c r="CG74" s="953"/>
      <c r="CH74" s="948"/>
      <c r="CI74" s="949"/>
      <c r="CJ74" s="949"/>
      <c r="CK74" s="949"/>
      <c r="CL74" s="950"/>
      <c r="CM74" s="948"/>
      <c r="CN74" s="949"/>
      <c r="CO74" s="949"/>
      <c r="CP74" s="949"/>
      <c r="CQ74" s="950"/>
      <c r="CR74" s="948"/>
      <c r="CS74" s="949"/>
      <c r="CT74" s="949"/>
      <c r="CU74" s="949"/>
      <c r="CV74" s="950"/>
      <c r="CW74" s="948"/>
      <c r="CX74" s="949"/>
      <c r="CY74" s="949"/>
      <c r="CZ74" s="949"/>
      <c r="DA74" s="950"/>
      <c r="DB74" s="948"/>
      <c r="DC74" s="949"/>
      <c r="DD74" s="949"/>
      <c r="DE74" s="949"/>
      <c r="DF74" s="950"/>
      <c r="DG74" s="948"/>
      <c r="DH74" s="949"/>
      <c r="DI74" s="949"/>
      <c r="DJ74" s="949"/>
      <c r="DK74" s="950"/>
      <c r="DL74" s="948"/>
      <c r="DM74" s="949"/>
      <c r="DN74" s="949"/>
      <c r="DO74" s="949"/>
      <c r="DP74" s="950"/>
      <c r="DQ74" s="948"/>
      <c r="DR74" s="949"/>
      <c r="DS74" s="949"/>
      <c r="DT74" s="949"/>
      <c r="DU74" s="950"/>
      <c r="DV74" s="945"/>
      <c r="DW74" s="946"/>
      <c r="DX74" s="946"/>
      <c r="DY74" s="946"/>
      <c r="DZ74" s="947"/>
      <c r="EA74" s="246"/>
    </row>
    <row r="75" spans="1:131" s="247" customFormat="1" ht="26.25" customHeight="1" x14ac:dyDescent="0.15">
      <c r="A75" s="261">
        <v>8</v>
      </c>
      <c r="B75" s="961" t="s">
        <v>600</v>
      </c>
      <c r="C75" s="962"/>
      <c r="D75" s="962"/>
      <c r="E75" s="962"/>
      <c r="F75" s="962"/>
      <c r="G75" s="962"/>
      <c r="H75" s="962"/>
      <c r="I75" s="962"/>
      <c r="J75" s="962"/>
      <c r="K75" s="962"/>
      <c r="L75" s="962"/>
      <c r="M75" s="962"/>
      <c r="N75" s="962"/>
      <c r="O75" s="962"/>
      <c r="P75" s="963"/>
      <c r="Q75" s="967">
        <v>311</v>
      </c>
      <c r="R75" s="968"/>
      <c r="S75" s="968"/>
      <c r="T75" s="968"/>
      <c r="U75" s="918"/>
      <c r="V75" s="969">
        <v>292</v>
      </c>
      <c r="W75" s="968"/>
      <c r="X75" s="968"/>
      <c r="Y75" s="968"/>
      <c r="Z75" s="918"/>
      <c r="AA75" s="969">
        <v>19</v>
      </c>
      <c r="AB75" s="968"/>
      <c r="AC75" s="968"/>
      <c r="AD75" s="968"/>
      <c r="AE75" s="918"/>
      <c r="AF75" s="969">
        <v>19</v>
      </c>
      <c r="AG75" s="968"/>
      <c r="AH75" s="968"/>
      <c r="AI75" s="968"/>
      <c r="AJ75" s="918"/>
      <c r="AK75" s="969">
        <v>21</v>
      </c>
      <c r="AL75" s="968"/>
      <c r="AM75" s="968"/>
      <c r="AN75" s="968"/>
      <c r="AO75" s="918"/>
      <c r="AP75" s="969" t="s">
        <v>608</v>
      </c>
      <c r="AQ75" s="968"/>
      <c r="AR75" s="968"/>
      <c r="AS75" s="968"/>
      <c r="AT75" s="918"/>
      <c r="AU75" s="969" t="s">
        <v>608</v>
      </c>
      <c r="AV75" s="968"/>
      <c r="AW75" s="968"/>
      <c r="AX75" s="968"/>
      <c r="AY75" s="918"/>
      <c r="AZ75" s="965"/>
      <c r="BA75" s="965"/>
      <c r="BB75" s="965"/>
      <c r="BC75" s="965"/>
      <c r="BD75" s="966"/>
      <c r="BE75" s="265"/>
      <c r="BF75" s="265"/>
      <c r="BG75" s="265"/>
      <c r="BH75" s="265"/>
      <c r="BI75" s="265"/>
      <c r="BJ75" s="265"/>
      <c r="BK75" s="265"/>
      <c r="BL75" s="265"/>
      <c r="BM75" s="265"/>
      <c r="BN75" s="265"/>
      <c r="BO75" s="265"/>
      <c r="BP75" s="265"/>
      <c r="BQ75" s="262">
        <v>69</v>
      </c>
      <c r="BR75" s="267"/>
      <c r="BS75" s="951"/>
      <c r="BT75" s="952"/>
      <c r="BU75" s="952"/>
      <c r="BV75" s="952"/>
      <c r="BW75" s="952"/>
      <c r="BX75" s="952"/>
      <c r="BY75" s="952"/>
      <c r="BZ75" s="952"/>
      <c r="CA75" s="952"/>
      <c r="CB75" s="952"/>
      <c r="CC75" s="952"/>
      <c r="CD75" s="952"/>
      <c r="CE75" s="952"/>
      <c r="CF75" s="952"/>
      <c r="CG75" s="953"/>
      <c r="CH75" s="948"/>
      <c r="CI75" s="949"/>
      <c r="CJ75" s="949"/>
      <c r="CK75" s="949"/>
      <c r="CL75" s="950"/>
      <c r="CM75" s="948"/>
      <c r="CN75" s="949"/>
      <c r="CO75" s="949"/>
      <c r="CP75" s="949"/>
      <c r="CQ75" s="950"/>
      <c r="CR75" s="948"/>
      <c r="CS75" s="949"/>
      <c r="CT75" s="949"/>
      <c r="CU75" s="949"/>
      <c r="CV75" s="950"/>
      <c r="CW75" s="948"/>
      <c r="CX75" s="949"/>
      <c r="CY75" s="949"/>
      <c r="CZ75" s="949"/>
      <c r="DA75" s="950"/>
      <c r="DB75" s="948"/>
      <c r="DC75" s="949"/>
      <c r="DD75" s="949"/>
      <c r="DE75" s="949"/>
      <c r="DF75" s="950"/>
      <c r="DG75" s="948"/>
      <c r="DH75" s="949"/>
      <c r="DI75" s="949"/>
      <c r="DJ75" s="949"/>
      <c r="DK75" s="950"/>
      <c r="DL75" s="948"/>
      <c r="DM75" s="949"/>
      <c r="DN75" s="949"/>
      <c r="DO75" s="949"/>
      <c r="DP75" s="950"/>
      <c r="DQ75" s="948"/>
      <c r="DR75" s="949"/>
      <c r="DS75" s="949"/>
      <c r="DT75" s="949"/>
      <c r="DU75" s="950"/>
      <c r="DV75" s="945"/>
      <c r="DW75" s="946"/>
      <c r="DX75" s="946"/>
      <c r="DY75" s="946"/>
      <c r="DZ75" s="947"/>
      <c r="EA75" s="246"/>
    </row>
    <row r="76" spans="1:131" s="247" customFormat="1" ht="26.25" customHeight="1" x14ac:dyDescent="0.15">
      <c r="A76" s="261">
        <v>9</v>
      </c>
      <c r="B76" s="961" t="s">
        <v>601</v>
      </c>
      <c r="C76" s="962"/>
      <c r="D76" s="962"/>
      <c r="E76" s="962"/>
      <c r="F76" s="962"/>
      <c r="G76" s="962"/>
      <c r="H76" s="962"/>
      <c r="I76" s="962"/>
      <c r="J76" s="962"/>
      <c r="K76" s="962"/>
      <c r="L76" s="962"/>
      <c r="M76" s="962"/>
      <c r="N76" s="962"/>
      <c r="O76" s="962"/>
      <c r="P76" s="963"/>
      <c r="Q76" s="967">
        <v>229800</v>
      </c>
      <c r="R76" s="968"/>
      <c r="S76" s="968"/>
      <c r="T76" s="968"/>
      <c r="U76" s="918"/>
      <c r="V76" s="969">
        <v>217808</v>
      </c>
      <c r="W76" s="968"/>
      <c r="X76" s="968"/>
      <c r="Y76" s="968"/>
      <c r="Z76" s="918"/>
      <c r="AA76" s="969">
        <v>11992</v>
      </c>
      <c r="AB76" s="968"/>
      <c r="AC76" s="968"/>
      <c r="AD76" s="968"/>
      <c r="AE76" s="918"/>
      <c r="AF76" s="969">
        <v>11992</v>
      </c>
      <c r="AG76" s="968"/>
      <c r="AH76" s="968"/>
      <c r="AI76" s="968"/>
      <c r="AJ76" s="918"/>
      <c r="AK76" s="969">
        <v>83</v>
      </c>
      <c r="AL76" s="968"/>
      <c r="AM76" s="968"/>
      <c r="AN76" s="968"/>
      <c r="AO76" s="918"/>
      <c r="AP76" s="969" t="s">
        <v>608</v>
      </c>
      <c r="AQ76" s="968"/>
      <c r="AR76" s="968"/>
      <c r="AS76" s="968"/>
      <c r="AT76" s="918"/>
      <c r="AU76" s="969" t="s">
        <v>608</v>
      </c>
      <c r="AV76" s="968"/>
      <c r="AW76" s="968"/>
      <c r="AX76" s="968"/>
      <c r="AY76" s="918"/>
      <c r="AZ76" s="965"/>
      <c r="BA76" s="965"/>
      <c r="BB76" s="965"/>
      <c r="BC76" s="965"/>
      <c r="BD76" s="966"/>
      <c r="BE76" s="265"/>
      <c r="BF76" s="265"/>
      <c r="BG76" s="265"/>
      <c r="BH76" s="265"/>
      <c r="BI76" s="265"/>
      <c r="BJ76" s="265"/>
      <c r="BK76" s="265"/>
      <c r="BL76" s="265"/>
      <c r="BM76" s="265"/>
      <c r="BN76" s="265"/>
      <c r="BO76" s="265"/>
      <c r="BP76" s="265"/>
      <c r="BQ76" s="262">
        <v>70</v>
      </c>
      <c r="BR76" s="267"/>
      <c r="BS76" s="951"/>
      <c r="BT76" s="952"/>
      <c r="BU76" s="952"/>
      <c r="BV76" s="952"/>
      <c r="BW76" s="952"/>
      <c r="BX76" s="952"/>
      <c r="BY76" s="952"/>
      <c r="BZ76" s="952"/>
      <c r="CA76" s="952"/>
      <c r="CB76" s="952"/>
      <c r="CC76" s="952"/>
      <c r="CD76" s="952"/>
      <c r="CE76" s="952"/>
      <c r="CF76" s="952"/>
      <c r="CG76" s="953"/>
      <c r="CH76" s="948"/>
      <c r="CI76" s="949"/>
      <c r="CJ76" s="949"/>
      <c r="CK76" s="949"/>
      <c r="CL76" s="950"/>
      <c r="CM76" s="948"/>
      <c r="CN76" s="949"/>
      <c r="CO76" s="949"/>
      <c r="CP76" s="949"/>
      <c r="CQ76" s="950"/>
      <c r="CR76" s="948"/>
      <c r="CS76" s="949"/>
      <c r="CT76" s="949"/>
      <c r="CU76" s="949"/>
      <c r="CV76" s="950"/>
      <c r="CW76" s="948"/>
      <c r="CX76" s="949"/>
      <c r="CY76" s="949"/>
      <c r="CZ76" s="949"/>
      <c r="DA76" s="950"/>
      <c r="DB76" s="948"/>
      <c r="DC76" s="949"/>
      <c r="DD76" s="949"/>
      <c r="DE76" s="949"/>
      <c r="DF76" s="950"/>
      <c r="DG76" s="948"/>
      <c r="DH76" s="949"/>
      <c r="DI76" s="949"/>
      <c r="DJ76" s="949"/>
      <c r="DK76" s="950"/>
      <c r="DL76" s="948"/>
      <c r="DM76" s="949"/>
      <c r="DN76" s="949"/>
      <c r="DO76" s="949"/>
      <c r="DP76" s="950"/>
      <c r="DQ76" s="948"/>
      <c r="DR76" s="949"/>
      <c r="DS76" s="949"/>
      <c r="DT76" s="949"/>
      <c r="DU76" s="950"/>
      <c r="DV76" s="945"/>
      <c r="DW76" s="946"/>
      <c r="DX76" s="946"/>
      <c r="DY76" s="946"/>
      <c r="DZ76" s="947"/>
      <c r="EA76" s="246"/>
    </row>
    <row r="77" spans="1:131" s="247" customFormat="1" ht="26.25" customHeight="1" x14ac:dyDescent="0.15">
      <c r="A77" s="261">
        <v>10</v>
      </c>
      <c r="B77" s="961"/>
      <c r="C77" s="962"/>
      <c r="D77" s="962"/>
      <c r="E77" s="962"/>
      <c r="F77" s="962"/>
      <c r="G77" s="962"/>
      <c r="H77" s="962"/>
      <c r="I77" s="962"/>
      <c r="J77" s="962"/>
      <c r="K77" s="962"/>
      <c r="L77" s="962"/>
      <c r="M77" s="962"/>
      <c r="N77" s="962"/>
      <c r="O77" s="962"/>
      <c r="P77" s="963"/>
      <c r="Q77" s="967"/>
      <c r="R77" s="968"/>
      <c r="S77" s="968"/>
      <c r="T77" s="968"/>
      <c r="U77" s="918"/>
      <c r="V77" s="969"/>
      <c r="W77" s="968"/>
      <c r="X77" s="968"/>
      <c r="Y77" s="968"/>
      <c r="Z77" s="918"/>
      <c r="AA77" s="969"/>
      <c r="AB77" s="968"/>
      <c r="AC77" s="968"/>
      <c r="AD77" s="968"/>
      <c r="AE77" s="918"/>
      <c r="AF77" s="969"/>
      <c r="AG77" s="968"/>
      <c r="AH77" s="968"/>
      <c r="AI77" s="968"/>
      <c r="AJ77" s="918"/>
      <c r="AK77" s="969"/>
      <c r="AL77" s="968"/>
      <c r="AM77" s="968"/>
      <c r="AN77" s="968"/>
      <c r="AO77" s="918"/>
      <c r="AP77" s="969"/>
      <c r="AQ77" s="968"/>
      <c r="AR77" s="968"/>
      <c r="AS77" s="968"/>
      <c r="AT77" s="918"/>
      <c r="AU77" s="969"/>
      <c r="AV77" s="968"/>
      <c r="AW77" s="968"/>
      <c r="AX77" s="968"/>
      <c r="AY77" s="918"/>
      <c r="AZ77" s="965"/>
      <c r="BA77" s="965"/>
      <c r="BB77" s="965"/>
      <c r="BC77" s="965"/>
      <c r="BD77" s="966"/>
      <c r="BE77" s="265"/>
      <c r="BF77" s="265"/>
      <c r="BG77" s="265"/>
      <c r="BH77" s="265"/>
      <c r="BI77" s="265"/>
      <c r="BJ77" s="265"/>
      <c r="BK77" s="265"/>
      <c r="BL77" s="265"/>
      <c r="BM77" s="265"/>
      <c r="BN77" s="265"/>
      <c r="BO77" s="265"/>
      <c r="BP77" s="265"/>
      <c r="BQ77" s="262">
        <v>71</v>
      </c>
      <c r="BR77" s="267"/>
      <c r="BS77" s="951"/>
      <c r="BT77" s="952"/>
      <c r="BU77" s="952"/>
      <c r="BV77" s="952"/>
      <c r="BW77" s="952"/>
      <c r="BX77" s="952"/>
      <c r="BY77" s="952"/>
      <c r="BZ77" s="952"/>
      <c r="CA77" s="952"/>
      <c r="CB77" s="952"/>
      <c r="CC77" s="952"/>
      <c r="CD77" s="952"/>
      <c r="CE77" s="952"/>
      <c r="CF77" s="952"/>
      <c r="CG77" s="953"/>
      <c r="CH77" s="948"/>
      <c r="CI77" s="949"/>
      <c r="CJ77" s="949"/>
      <c r="CK77" s="949"/>
      <c r="CL77" s="950"/>
      <c r="CM77" s="948"/>
      <c r="CN77" s="949"/>
      <c r="CO77" s="949"/>
      <c r="CP77" s="949"/>
      <c r="CQ77" s="950"/>
      <c r="CR77" s="948"/>
      <c r="CS77" s="949"/>
      <c r="CT77" s="949"/>
      <c r="CU77" s="949"/>
      <c r="CV77" s="950"/>
      <c r="CW77" s="948"/>
      <c r="CX77" s="949"/>
      <c r="CY77" s="949"/>
      <c r="CZ77" s="949"/>
      <c r="DA77" s="950"/>
      <c r="DB77" s="948"/>
      <c r="DC77" s="949"/>
      <c r="DD77" s="949"/>
      <c r="DE77" s="949"/>
      <c r="DF77" s="950"/>
      <c r="DG77" s="948"/>
      <c r="DH77" s="949"/>
      <c r="DI77" s="949"/>
      <c r="DJ77" s="949"/>
      <c r="DK77" s="950"/>
      <c r="DL77" s="948"/>
      <c r="DM77" s="949"/>
      <c r="DN77" s="949"/>
      <c r="DO77" s="949"/>
      <c r="DP77" s="950"/>
      <c r="DQ77" s="948"/>
      <c r="DR77" s="949"/>
      <c r="DS77" s="949"/>
      <c r="DT77" s="949"/>
      <c r="DU77" s="950"/>
      <c r="DV77" s="945"/>
      <c r="DW77" s="946"/>
      <c r="DX77" s="946"/>
      <c r="DY77" s="946"/>
      <c r="DZ77" s="947"/>
      <c r="EA77" s="246"/>
    </row>
    <row r="78" spans="1:131" s="247" customFormat="1" ht="26.25" customHeight="1" x14ac:dyDescent="0.15">
      <c r="A78" s="261">
        <v>11</v>
      </c>
      <c r="B78" s="961"/>
      <c r="C78" s="962"/>
      <c r="D78" s="962"/>
      <c r="E78" s="962"/>
      <c r="F78" s="962"/>
      <c r="G78" s="962"/>
      <c r="H78" s="962"/>
      <c r="I78" s="962"/>
      <c r="J78" s="962"/>
      <c r="K78" s="962"/>
      <c r="L78" s="962"/>
      <c r="M78" s="962"/>
      <c r="N78" s="962"/>
      <c r="O78" s="962"/>
      <c r="P78" s="963"/>
      <c r="Q78" s="964"/>
      <c r="R78" s="919"/>
      <c r="S78" s="919"/>
      <c r="T78" s="919"/>
      <c r="U78" s="919"/>
      <c r="V78" s="919"/>
      <c r="W78" s="919"/>
      <c r="X78" s="919"/>
      <c r="Y78" s="919"/>
      <c r="Z78" s="919"/>
      <c r="AA78" s="919"/>
      <c r="AB78" s="919"/>
      <c r="AC78" s="919"/>
      <c r="AD78" s="919"/>
      <c r="AE78" s="919"/>
      <c r="AF78" s="919"/>
      <c r="AG78" s="919"/>
      <c r="AH78" s="919"/>
      <c r="AI78" s="919"/>
      <c r="AJ78" s="919"/>
      <c r="AK78" s="919"/>
      <c r="AL78" s="919"/>
      <c r="AM78" s="919"/>
      <c r="AN78" s="919"/>
      <c r="AO78" s="919"/>
      <c r="AP78" s="919"/>
      <c r="AQ78" s="919"/>
      <c r="AR78" s="919"/>
      <c r="AS78" s="919"/>
      <c r="AT78" s="919"/>
      <c r="AU78" s="919"/>
      <c r="AV78" s="919"/>
      <c r="AW78" s="919"/>
      <c r="AX78" s="919"/>
      <c r="AY78" s="919"/>
      <c r="AZ78" s="965"/>
      <c r="BA78" s="965"/>
      <c r="BB78" s="965"/>
      <c r="BC78" s="965"/>
      <c r="BD78" s="966"/>
      <c r="BE78" s="265"/>
      <c r="BF78" s="265"/>
      <c r="BG78" s="265"/>
      <c r="BH78" s="265"/>
      <c r="BI78" s="265"/>
      <c r="BJ78" s="268"/>
      <c r="BK78" s="268"/>
      <c r="BL78" s="268"/>
      <c r="BM78" s="268"/>
      <c r="BN78" s="268"/>
      <c r="BO78" s="265"/>
      <c r="BP78" s="265"/>
      <c r="BQ78" s="262">
        <v>72</v>
      </c>
      <c r="BR78" s="267"/>
      <c r="BS78" s="951"/>
      <c r="BT78" s="952"/>
      <c r="BU78" s="952"/>
      <c r="BV78" s="952"/>
      <c r="BW78" s="952"/>
      <c r="BX78" s="952"/>
      <c r="BY78" s="952"/>
      <c r="BZ78" s="952"/>
      <c r="CA78" s="952"/>
      <c r="CB78" s="952"/>
      <c r="CC78" s="952"/>
      <c r="CD78" s="952"/>
      <c r="CE78" s="952"/>
      <c r="CF78" s="952"/>
      <c r="CG78" s="953"/>
      <c r="CH78" s="948"/>
      <c r="CI78" s="949"/>
      <c r="CJ78" s="949"/>
      <c r="CK78" s="949"/>
      <c r="CL78" s="950"/>
      <c r="CM78" s="948"/>
      <c r="CN78" s="949"/>
      <c r="CO78" s="949"/>
      <c r="CP78" s="949"/>
      <c r="CQ78" s="950"/>
      <c r="CR78" s="948"/>
      <c r="CS78" s="949"/>
      <c r="CT78" s="949"/>
      <c r="CU78" s="949"/>
      <c r="CV78" s="950"/>
      <c r="CW78" s="948"/>
      <c r="CX78" s="949"/>
      <c r="CY78" s="949"/>
      <c r="CZ78" s="949"/>
      <c r="DA78" s="950"/>
      <c r="DB78" s="948"/>
      <c r="DC78" s="949"/>
      <c r="DD78" s="949"/>
      <c r="DE78" s="949"/>
      <c r="DF78" s="950"/>
      <c r="DG78" s="948"/>
      <c r="DH78" s="949"/>
      <c r="DI78" s="949"/>
      <c r="DJ78" s="949"/>
      <c r="DK78" s="950"/>
      <c r="DL78" s="948"/>
      <c r="DM78" s="949"/>
      <c r="DN78" s="949"/>
      <c r="DO78" s="949"/>
      <c r="DP78" s="950"/>
      <c r="DQ78" s="948"/>
      <c r="DR78" s="949"/>
      <c r="DS78" s="949"/>
      <c r="DT78" s="949"/>
      <c r="DU78" s="950"/>
      <c r="DV78" s="945"/>
      <c r="DW78" s="946"/>
      <c r="DX78" s="946"/>
      <c r="DY78" s="946"/>
      <c r="DZ78" s="947"/>
      <c r="EA78" s="246"/>
    </row>
    <row r="79" spans="1:131" s="247" customFormat="1" ht="26.25" customHeight="1" x14ac:dyDescent="0.15">
      <c r="A79" s="261">
        <v>12</v>
      </c>
      <c r="B79" s="961"/>
      <c r="C79" s="962"/>
      <c r="D79" s="962"/>
      <c r="E79" s="962"/>
      <c r="F79" s="962"/>
      <c r="G79" s="962"/>
      <c r="H79" s="962"/>
      <c r="I79" s="962"/>
      <c r="J79" s="962"/>
      <c r="K79" s="962"/>
      <c r="L79" s="962"/>
      <c r="M79" s="962"/>
      <c r="N79" s="962"/>
      <c r="O79" s="962"/>
      <c r="P79" s="963"/>
      <c r="Q79" s="964"/>
      <c r="R79" s="919"/>
      <c r="S79" s="919"/>
      <c r="T79" s="919"/>
      <c r="U79" s="919"/>
      <c r="V79" s="919"/>
      <c r="W79" s="919"/>
      <c r="X79" s="919"/>
      <c r="Y79" s="919"/>
      <c r="Z79" s="919"/>
      <c r="AA79" s="919"/>
      <c r="AB79" s="919"/>
      <c r="AC79" s="919"/>
      <c r="AD79" s="919"/>
      <c r="AE79" s="919"/>
      <c r="AF79" s="919"/>
      <c r="AG79" s="919"/>
      <c r="AH79" s="919"/>
      <c r="AI79" s="919"/>
      <c r="AJ79" s="919"/>
      <c r="AK79" s="919"/>
      <c r="AL79" s="919"/>
      <c r="AM79" s="919"/>
      <c r="AN79" s="919"/>
      <c r="AO79" s="919"/>
      <c r="AP79" s="919"/>
      <c r="AQ79" s="919"/>
      <c r="AR79" s="919"/>
      <c r="AS79" s="919"/>
      <c r="AT79" s="919"/>
      <c r="AU79" s="919"/>
      <c r="AV79" s="919"/>
      <c r="AW79" s="919"/>
      <c r="AX79" s="919"/>
      <c r="AY79" s="919"/>
      <c r="AZ79" s="965"/>
      <c r="BA79" s="965"/>
      <c r="BB79" s="965"/>
      <c r="BC79" s="965"/>
      <c r="BD79" s="966"/>
      <c r="BE79" s="265"/>
      <c r="BF79" s="265"/>
      <c r="BG79" s="265"/>
      <c r="BH79" s="265"/>
      <c r="BI79" s="265"/>
      <c r="BJ79" s="268"/>
      <c r="BK79" s="268"/>
      <c r="BL79" s="268"/>
      <c r="BM79" s="268"/>
      <c r="BN79" s="268"/>
      <c r="BO79" s="265"/>
      <c r="BP79" s="265"/>
      <c r="BQ79" s="262">
        <v>73</v>
      </c>
      <c r="BR79" s="267"/>
      <c r="BS79" s="951"/>
      <c r="BT79" s="952"/>
      <c r="BU79" s="952"/>
      <c r="BV79" s="952"/>
      <c r="BW79" s="952"/>
      <c r="BX79" s="952"/>
      <c r="BY79" s="952"/>
      <c r="BZ79" s="952"/>
      <c r="CA79" s="952"/>
      <c r="CB79" s="952"/>
      <c r="CC79" s="952"/>
      <c r="CD79" s="952"/>
      <c r="CE79" s="952"/>
      <c r="CF79" s="952"/>
      <c r="CG79" s="953"/>
      <c r="CH79" s="948"/>
      <c r="CI79" s="949"/>
      <c r="CJ79" s="949"/>
      <c r="CK79" s="949"/>
      <c r="CL79" s="950"/>
      <c r="CM79" s="948"/>
      <c r="CN79" s="949"/>
      <c r="CO79" s="949"/>
      <c r="CP79" s="949"/>
      <c r="CQ79" s="950"/>
      <c r="CR79" s="948"/>
      <c r="CS79" s="949"/>
      <c r="CT79" s="949"/>
      <c r="CU79" s="949"/>
      <c r="CV79" s="950"/>
      <c r="CW79" s="948"/>
      <c r="CX79" s="949"/>
      <c r="CY79" s="949"/>
      <c r="CZ79" s="949"/>
      <c r="DA79" s="950"/>
      <c r="DB79" s="948"/>
      <c r="DC79" s="949"/>
      <c r="DD79" s="949"/>
      <c r="DE79" s="949"/>
      <c r="DF79" s="950"/>
      <c r="DG79" s="948"/>
      <c r="DH79" s="949"/>
      <c r="DI79" s="949"/>
      <c r="DJ79" s="949"/>
      <c r="DK79" s="950"/>
      <c r="DL79" s="948"/>
      <c r="DM79" s="949"/>
      <c r="DN79" s="949"/>
      <c r="DO79" s="949"/>
      <c r="DP79" s="950"/>
      <c r="DQ79" s="948"/>
      <c r="DR79" s="949"/>
      <c r="DS79" s="949"/>
      <c r="DT79" s="949"/>
      <c r="DU79" s="950"/>
      <c r="DV79" s="945"/>
      <c r="DW79" s="946"/>
      <c r="DX79" s="946"/>
      <c r="DY79" s="946"/>
      <c r="DZ79" s="947"/>
      <c r="EA79" s="246"/>
    </row>
    <row r="80" spans="1:131" s="247" customFormat="1" ht="26.25" customHeight="1" x14ac:dyDescent="0.15">
      <c r="A80" s="261">
        <v>13</v>
      </c>
      <c r="B80" s="961"/>
      <c r="C80" s="962"/>
      <c r="D80" s="962"/>
      <c r="E80" s="962"/>
      <c r="F80" s="962"/>
      <c r="G80" s="962"/>
      <c r="H80" s="962"/>
      <c r="I80" s="962"/>
      <c r="J80" s="962"/>
      <c r="K80" s="962"/>
      <c r="L80" s="962"/>
      <c r="M80" s="962"/>
      <c r="N80" s="962"/>
      <c r="O80" s="962"/>
      <c r="P80" s="963"/>
      <c r="Q80" s="964"/>
      <c r="R80" s="919"/>
      <c r="S80" s="919"/>
      <c r="T80" s="919"/>
      <c r="U80" s="919"/>
      <c r="V80" s="919"/>
      <c r="W80" s="919"/>
      <c r="X80" s="919"/>
      <c r="Y80" s="919"/>
      <c r="Z80" s="919"/>
      <c r="AA80" s="919"/>
      <c r="AB80" s="919"/>
      <c r="AC80" s="919"/>
      <c r="AD80" s="919"/>
      <c r="AE80" s="919"/>
      <c r="AF80" s="919"/>
      <c r="AG80" s="919"/>
      <c r="AH80" s="919"/>
      <c r="AI80" s="919"/>
      <c r="AJ80" s="919"/>
      <c r="AK80" s="919"/>
      <c r="AL80" s="919"/>
      <c r="AM80" s="919"/>
      <c r="AN80" s="919"/>
      <c r="AO80" s="919"/>
      <c r="AP80" s="919"/>
      <c r="AQ80" s="919"/>
      <c r="AR80" s="919"/>
      <c r="AS80" s="919"/>
      <c r="AT80" s="919"/>
      <c r="AU80" s="919"/>
      <c r="AV80" s="919"/>
      <c r="AW80" s="919"/>
      <c r="AX80" s="919"/>
      <c r="AY80" s="919"/>
      <c r="AZ80" s="965"/>
      <c r="BA80" s="965"/>
      <c r="BB80" s="965"/>
      <c r="BC80" s="965"/>
      <c r="BD80" s="966"/>
      <c r="BE80" s="265"/>
      <c r="BF80" s="265"/>
      <c r="BG80" s="265"/>
      <c r="BH80" s="265"/>
      <c r="BI80" s="265"/>
      <c r="BJ80" s="265"/>
      <c r="BK80" s="265"/>
      <c r="BL80" s="265"/>
      <c r="BM80" s="265"/>
      <c r="BN80" s="265"/>
      <c r="BO80" s="265"/>
      <c r="BP80" s="265"/>
      <c r="BQ80" s="262">
        <v>74</v>
      </c>
      <c r="BR80" s="267"/>
      <c r="BS80" s="951"/>
      <c r="BT80" s="952"/>
      <c r="BU80" s="952"/>
      <c r="BV80" s="952"/>
      <c r="BW80" s="952"/>
      <c r="BX80" s="952"/>
      <c r="BY80" s="952"/>
      <c r="BZ80" s="952"/>
      <c r="CA80" s="952"/>
      <c r="CB80" s="952"/>
      <c r="CC80" s="952"/>
      <c r="CD80" s="952"/>
      <c r="CE80" s="952"/>
      <c r="CF80" s="952"/>
      <c r="CG80" s="953"/>
      <c r="CH80" s="948"/>
      <c r="CI80" s="949"/>
      <c r="CJ80" s="949"/>
      <c r="CK80" s="949"/>
      <c r="CL80" s="950"/>
      <c r="CM80" s="948"/>
      <c r="CN80" s="949"/>
      <c r="CO80" s="949"/>
      <c r="CP80" s="949"/>
      <c r="CQ80" s="950"/>
      <c r="CR80" s="948"/>
      <c r="CS80" s="949"/>
      <c r="CT80" s="949"/>
      <c r="CU80" s="949"/>
      <c r="CV80" s="950"/>
      <c r="CW80" s="948"/>
      <c r="CX80" s="949"/>
      <c r="CY80" s="949"/>
      <c r="CZ80" s="949"/>
      <c r="DA80" s="950"/>
      <c r="DB80" s="948"/>
      <c r="DC80" s="949"/>
      <c r="DD80" s="949"/>
      <c r="DE80" s="949"/>
      <c r="DF80" s="950"/>
      <c r="DG80" s="948"/>
      <c r="DH80" s="949"/>
      <c r="DI80" s="949"/>
      <c r="DJ80" s="949"/>
      <c r="DK80" s="950"/>
      <c r="DL80" s="948"/>
      <c r="DM80" s="949"/>
      <c r="DN80" s="949"/>
      <c r="DO80" s="949"/>
      <c r="DP80" s="950"/>
      <c r="DQ80" s="948"/>
      <c r="DR80" s="949"/>
      <c r="DS80" s="949"/>
      <c r="DT80" s="949"/>
      <c r="DU80" s="950"/>
      <c r="DV80" s="945"/>
      <c r="DW80" s="946"/>
      <c r="DX80" s="946"/>
      <c r="DY80" s="946"/>
      <c r="DZ80" s="947"/>
      <c r="EA80" s="246"/>
    </row>
    <row r="81" spans="1:131" s="247" customFormat="1" ht="26.25" customHeight="1" x14ac:dyDescent="0.15">
      <c r="A81" s="261">
        <v>14</v>
      </c>
      <c r="B81" s="961"/>
      <c r="C81" s="962"/>
      <c r="D81" s="962"/>
      <c r="E81" s="962"/>
      <c r="F81" s="962"/>
      <c r="G81" s="962"/>
      <c r="H81" s="962"/>
      <c r="I81" s="962"/>
      <c r="J81" s="962"/>
      <c r="K81" s="962"/>
      <c r="L81" s="962"/>
      <c r="M81" s="962"/>
      <c r="N81" s="962"/>
      <c r="O81" s="962"/>
      <c r="P81" s="963"/>
      <c r="Q81" s="964"/>
      <c r="R81" s="919"/>
      <c r="S81" s="919"/>
      <c r="T81" s="919"/>
      <c r="U81" s="919"/>
      <c r="V81" s="919"/>
      <c r="W81" s="919"/>
      <c r="X81" s="919"/>
      <c r="Y81" s="919"/>
      <c r="Z81" s="919"/>
      <c r="AA81" s="919"/>
      <c r="AB81" s="919"/>
      <c r="AC81" s="919"/>
      <c r="AD81" s="919"/>
      <c r="AE81" s="919"/>
      <c r="AF81" s="919"/>
      <c r="AG81" s="919"/>
      <c r="AH81" s="919"/>
      <c r="AI81" s="919"/>
      <c r="AJ81" s="919"/>
      <c r="AK81" s="919"/>
      <c r="AL81" s="919"/>
      <c r="AM81" s="919"/>
      <c r="AN81" s="919"/>
      <c r="AO81" s="919"/>
      <c r="AP81" s="919"/>
      <c r="AQ81" s="919"/>
      <c r="AR81" s="919"/>
      <c r="AS81" s="919"/>
      <c r="AT81" s="919"/>
      <c r="AU81" s="919"/>
      <c r="AV81" s="919"/>
      <c r="AW81" s="919"/>
      <c r="AX81" s="919"/>
      <c r="AY81" s="919"/>
      <c r="AZ81" s="965"/>
      <c r="BA81" s="965"/>
      <c r="BB81" s="965"/>
      <c r="BC81" s="965"/>
      <c r="BD81" s="966"/>
      <c r="BE81" s="265"/>
      <c r="BF81" s="265"/>
      <c r="BG81" s="265"/>
      <c r="BH81" s="265"/>
      <c r="BI81" s="265"/>
      <c r="BJ81" s="265"/>
      <c r="BK81" s="265"/>
      <c r="BL81" s="265"/>
      <c r="BM81" s="265"/>
      <c r="BN81" s="265"/>
      <c r="BO81" s="265"/>
      <c r="BP81" s="265"/>
      <c r="BQ81" s="262">
        <v>75</v>
      </c>
      <c r="BR81" s="267"/>
      <c r="BS81" s="951"/>
      <c r="BT81" s="952"/>
      <c r="BU81" s="952"/>
      <c r="BV81" s="952"/>
      <c r="BW81" s="952"/>
      <c r="BX81" s="952"/>
      <c r="BY81" s="952"/>
      <c r="BZ81" s="952"/>
      <c r="CA81" s="952"/>
      <c r="CB81" s="952"/>
      <c r="CC81" s="952"/>
      <c r="CD81" s="952"/>
      <c r="CE81" s="952"/>
      <c r="CF81" s="952"/>
      <c r="CG81" s="953"/>
      <c r="CH81" s="948"/>
      <c r="CI81" s="949"/>
      <c r="CJ81" s="949"/>
      <c r="CK81" s="949"/>
      <c r="CL81" s="950"/>
      <c r="CM81" s="948"/>
      <c r="CN81" s="949"/>
      <c r="CO81" s="949"/>
      <c r="CP81" s="949"/>
      <c r="CQ81" s="950"/>
      <c r="CR81" s="948"/>
      <c r="CS81" s="949"/>
      <c r="CT81" s="949"/>
      <c r="CU81" s="949"/>
      <c r="CV81" s="950"/>
      <c r="CW81" s="948"/>
      <c r="CX81" s="949"/>
      <c r="CY81" s="949"/>
      <c r="CZ81" s="949"/>
      <c r="DA81" s="950"/>
      <c r="DB81" s="948"/>
      <c r="DC81" s="949"/>
      <c r="DD81" s="949"/>
      <c r="DE81" s="949"/>
      <c r="DF81" s="950"/>
      <c r="DG81" s="948"/>
      <c r="DH81" s="949"/>
      <c r="DI81" s="949"/>
      <c r="DJ81" s="949"/>
      <c r="DK81" s="950"/>
      <c r="DL81" s="948"/>
      <c r="DM81" s="949"/>
      <c r="DN81" s="949"/>
      <c r="DO81" s="949"/>
      <c r="DP81" s="950"/>
      <c r="DQ81" s="948"/>
      <c r="DR81" s="949"/>
      <c r="DS81" s="949"/>
      <c r="DT81" s="949"/>
      <c r="DU81" s="950"/>
      <c r="DV81" s="945"/>
      <c r="DW81" s="946"/>
      <c r="DX81" s="946"/>
      <c r="DY81" s="946"/>
      <c r="DZ81" s="947"/>
      <c r="EA81" s="246"/>
    </row>
    <row r="82" spans="1:131" s="247" customFormat="1" ht="26.25" customHeight="1" x14ac:dyDescent="0.15">
      <c r="A82" s="261">
        <v>15</v>
      </c>
      <c r="B82" s="961"/>
      <c r="C82" s="962"/>
      <c r="D82" s="962"/>
      <c r="E82" s="962"/>
      <c r="F82" s="962"/>
      <c r="G82" s="962"/>
      <c r="H82" s="962"/>
      <c r="I82" s="962"/>
      <c r="J82" s="962"/>
      <c r="K82" s="962"/>
      <c r="L82" s="962"/>
      <c r="M82" s="962"/>
      <c r="N82" s="962"/>
      <c r="O82" s="962"/>
      <c r="P82" s="963"/>
      <c r="Q82" s="964"/>
      <c r="R82" s="919"/>
      <c r="S82" s="919"/>
      <c r="T82" s="919"/>
      <c r="U82" s="919"/>
      <c r="V82" s="919"/>
      <c r="W82" s="919"/>
      <c r="X82" s="919"/>
      <c r="Y82" s="919"/>
      <c r="Z82" s="919"/>
      <c r="AA82" s="919"/>
      <c r="AB82" s="919"/>
      <c r="AC82" s="919"/>
      <c r="AD82" s="919"/>
      <c r="AE82" s="919"/>
      <c r="AF82" s="919"/>
      <c r="AG82" s="919"/>
      <c r="AH82" s="919"/>
      <c r="AI82" s="919"/>
      <c r="AJ82" s="919"/>
      <c r="AK82" s="919"/>
      <c r="AL82" s="919"/>
      <c r="AM82" s="919"/>
      <c r="AN82" s="919"/>
      <c r="AO82" s="919"/>
      <c r="AP82" s="919"/>
      <c r="AQ82" s="919"/>
      <c r="AR82" s="919"/>
      <c r="AS82" s="919"/>
      <c r="AT82" s="919"/>
      <c r="AU82" s="919"/>
      <c r="AV82" s="919"/>
      <c r="AW82" s="919"/>
      <c r="AX82" s="919"/>
      <c r="AY82" s="919"/>
      <c r="AZ82" s="965"/>
      <c r="BA82" s="965"/>
      <c r="BB82" s="965"/>
      <c r="BC82" s="965"/>
      <c r="BD82" s="966"/>
      <c r="BE82" s="265"/>
      <c r="BF82" s="265"/>
      <c r="BG82" s="265"/>
      <c r="BH82" s="265"/>
      <c r="BI82" s="265"/>
      <c r="BJ82" s="265"/>
      <c r="BK82" s="265"/>
      <c r="BL82" s="265"/>
      <c r="BM82" s="265"/>
      <c r="BN82" s="265"/>
      <c r="BO82" s="265"/>
      <c r="BP82" s="265"/>
      <c r="BQ82" s="262">
        <v>76</v>
      </c>
      <c r="BR82" s="267"/>
      <c r="BS82" s="951"/>
      <c r="BT82" s="952"/>
      <c r="BU82" s="952"/>
      <c r="BV82" s="952"/>
      <c r="BW82" s="952"/>
      <c r="BX82" s="952"/>
      <c r="BY82" s="952"/>
      <c r="BZ82" s="952"/>
      <c r="CA82" s="952"/>
      <c r="CB82" s="952"/>
      <c r="CC82" s="952"/>
      <c r="CD82" s="952"/>
      <c r="CE82" s="952"/>
      <c r="CF82" s="952"/>
      <c r="CG82" s="953"/>
      <c r="CH82" s="948"/>
      <c r="CI82" s="949"/>
      <c r="CJ82" s="949"/>
      <c r="CK82" s="949"/>
      <c r="CL82" s="950"/>
      <c r="CM82" s="948"/>
      <c r="CN82" s="949"/>
      <c r="CO82" s="949"/>
      <c r="CP82" s="949"/>
      <c r="CQ82" s="950"/>
      <c r="CR82" s="948"/>
      <c r="CS82" s="949"/>
      <c r="CT82" s="949"/>
      <c r="CU82" s="949"/>
      <c r="CV82" s="950"/>
      <c r="CW82" s="948"/>
      <c r="CX82" s="949"/>
      <c r="CY82" s="949"/>
      <c r="CZ82" s="949"/>
      <c r="DA82" s="950"/>
      <c r="DB82" s="948"/>
      <c r="DC82" s="949"/>
      <c r="DD82" s="949"/>
      <c r="DE82" s="949"/>
      <c r="DF82" s="950"/>
      <c r="DG82" s="948"/>
      <c r="DH82" s="949"/>
      <c r="DI82" s="949"/>
      <c r="DJ82" s="949"/>
      <c r="DK82" s="950"/>
      <c r="DL82" s="948"/>
      <c r="DM82" s="949"/>
      <c r="DN82" s="949"/>
      <c r="DO82" s="949"/>
      <c r="DP82" s="950"/>
      <c r="DQ82" s="948"/>
      <c r="DR82" s="949"/>
      <c r="DS82" s="949"/>
      <c r="DT82" s="949"/>
      <c r="DU82" s="950"/>
      <c r="DV82" s="945"/>
      <c r="DW82" s="946"/>
      <c r="DX82" s="946"/>
      <c r="DY82" s="946"/>
      <c r="DZ82" s="947"/>
      <c r="EA82" s="246"/>
    </row>
    <row r="83" spans="1:131" s="247" customFormat="1" ht="26.25" customHeight="1" x14ac:dyDescent="0.15">
      <c r="A83" s="261">
        <v>16</v>
      </c>
      <c r="B83" s="961"/>
      <c r="C83" s="962"/>
      <c r="D83" s="962"/>
      <c r="E83" s="962"/>
      <c r="F83" s="962"/>
      <c r="G83" s="962"/>
      <c r="H83" s="962"/>
      <c r="I83" s="962"/>
      <c r="J83" s="962"/>
      <c r="K83" s="962"/>
      <c r="L83" s="962"/>
      <c r="M83" s="962"/>
      <c r="N83" s="962"/>
      <c r="O83" s="962"/>
      <c r="P83" s="963"/>
      <c r="Q83" s="964"/>
      <c r="R83" s="919"/>
      <c r="S83" s="919"/>
      <c r="T83" s="919"/>
      <c r="U83" s="919"/>
      <c r="V83" s="919"/>
      <c r="W83" s="919"/>
      <c r="X83" s="919"/>
      <c r="Y83" s="919"/>
      <c r="Z83" s="919"/>
      <c r="AA83" s="919"/>
      <c r="AB83" s="919"/>
      <c r="AC83" s="919"/>
      <c r="AD83" s="919"/>
      <c r="AE83" s="919"/>
      <c r="AF83" s="919"/>
      <c r="AG83" s="919"/>
      <c r="AH83" s="919"/>
      <c r="AI83" s="919"/>
      <c r="AJ83" s="919"/>
      <c r="AK83" s="919"/>
      <c r="AL83" s="919"/>
      <c r="AM83" s="919"/>
      <c r="AN83" s="919"/>
      <c r="AO83" s="919"/>
      <c r="AP83" s="919"/>
      <c r="AQ83" s="919"/>
      <c r="AR83" s="919"/>
      <c r="AS83" s="919"/>
      <c r="AT83" s="919"/>
      <c r="AU83" s="919"/>
      <c r="AV83" s="919"/>
      <c r="AW83" s="919"/>
      <c r="AX83" s="919"/>
      <c r="AY83" s="919"/>
      <c r="AZ83" s="965"/>
      <c r="BA83" s="965"/>
      <c r="BB83" s="965"/>
      <c r="BC83" s="965"/>
      <c r="BD83" s="966"/>
      <c r="BE83" s="265"/>
      <c r="BF83" s="265"/>
      <c r="BG83" s="265"/>
      <c r="BH83" s="265"/>
      <c r="BI83" s="265"/>
      <c r="BJ83" s="265"/>
      <c r="BK83" s="265"/>
      <c r="BL83" s="265"/>
      <c r="BM83" s="265"/>
      <c r="BN83" s="265"/>
      <c r="BO83" s="265"/>
      <c r="BP83" s="265"/>
      <c r="BQ83" s="262">
        <v>77</v>
      </c>
      <c r="BR83" s="267"/>
      <c r="BS83" s="951"/>
      <c r="BT83" s="952"/>
      <c r="BU83" s="952"/>
      <c r="BV83" s="952"/>
      <c r="BW83" s="952"/>
      <c r="BX83" s="952"/>
      <c r="BY83" s="952"/>
      <c r="BZ83" s="952"/>
      <c r="CA83" s="952"/>
      <c r="CB83" s="952"/>
      <c r="CC83" s="952"/>
      <c r="CD83" s="952"/>
      <c r="CE83" s="952"/>
      <c r="CF83" s="952"/>
      <c r="CG83" s="953"/>
      <c r="CH83" s="948"/>
      <c r="CI83" s="949"/>
      <c r="CJ83" s="949"/>
      <c r="CK83" s="949"/>
      <c r="CL83" s="950"/>
      <c r="CM83" s="948"/>
      <c r="CN83" s="949"/>
      <c r="CO83" s="949"/>
      <c r="CP83" s="949"/>
      <c r="CQ83" s="950"/>
      <c r="CR83" s="948"/>
      <c r="CS83" s="949"/>
      <c r="CT83" s="949"/>
      <c r="CU83" s="949"/>
      <c r="CV83" s="950"/>
      <c r="CW83" s="948"/>
      <c r="CX83" s="949"/>
      <c r="CY83" s="949"/>
      <c r="CZ83" s="949"/>
      <c r="DA83" s="950"/>
      <c r="DB83" s="948"/>
      <c r="DC83" s="949"/>
      <c r="DD83" s="949"/>
      <c r="DE83" s="949"/>
      <c r="DF83" s="950"/>
      <c r="DG83" s="948"/>
      <c r="DH83" s="949"/>
      <c r="DI83" s="949"/>
      <c r="DJ83" s="949"/>
      <c r="DK83" s="950"/>
      <c r="DL83" s="948"/>
      <c r="DM83" s="949"/>
      <c r="DN83" s="949"/>
      <c r="DO83" s="949"/>
      <c r="DP83" s="950"/>
      <c r="DQ83" s="948"/>
      <c r="DR83" s="949"/>
      <c r="DS83" s="949"/>
      <c r="DT83" s="949"/>
      <c r="DU83" s="950"/>
      <c r="DV83" s="945"/>
      <c r="DW83" s="946"/>
      <c r="DX83" s="946"/>
      <c r="DY83" s="946"/>
      <c r="DZ83" s="947"/>
      <c r="EA83" s="246"/>
    </row>
    <row r="84" spans="1:131" s="247" customFormat="1" ht="26.25" customHeight="1" x14ac:dyDescent="0.15">
      <c r="A84" s="261">
        <v>17</v>
      </c>
      <c r="B84" s="961"/>
      <c r="C84" s="962"/>
      <c r="D84" s="962"/>
      <c r="E84" s="962"/>
      <c r="F84" s="962"/>
      <c r="G84" s="962"/>
      <c r="H84" s="962"/>
      <c r="I84" s="962"/>
      <c r="J84" s="962"/>
      <c r="K84" s="962"/>
      <c r="L84" s="962"/>
      <c r="M84" s="962"/>
      <c r="N84" s="962"/>
      <c r="O84" s="962"/>
      <c r="P84" s="963"/>
      <c r="Q84" s="964"/>
      <c r="R84" s="919"/>
      <c r="S84" s="919"/>
      <c r="T84" s="919"/>
      <c r="U84" s="919"/>
      <c r="V84" s="919"/>
      <c r="W84" s="919"/>
      <c r="X84" s="919"/>
      <c r="Y84" s="919"/>
      <c r="Z84" s="919"/>
      <c r="AA84" s="919"/>
      <c r="AB84" s="919"/>
      <c r="AC84" s="919"/>
      <c r="AD84" s="919"/>
      <c r="AE84" s="919"/>
      <c r="AF84" s="919"/>
      <c r="AG84" s="919"/>
      <c r="AH84" s="919"/>
      <c r="AI84" s="919"/>
      <c r="AJ84" s="919"/>
      <c r="AK84" s="919"/>
      <c r="AL84" s="919"/>
      <c r="AM84" s="919"/>
      <c r="AN84" s="919"/>
      <c r="AO84" s="919"/>
      <c r="AP84" s="919"/>
      <c r="AQ84" s="919"/>
      <c r="AR84" s="919"/>
      <c r="AS84" s="919"/>
      <c r="AT84" s="919"/>
      <c r="AU84" s="919"/>
      <c r="AV84" s="919"/>
      <c r="AW84" s="919"/>
      <c r="AX84" s="919"/>
      <c r="AY84" s="919"/>
      <c r="AZ84" s="965"/>
      <c r="BA84" s="965"/>
      <c r="BB84" s="965"/>
      <c r="BC84" s="965"/>
      <c r="BD84" s="966"/>
      <c r="BE84" s="265"/>
      <c r="BF84" s="265"/>
      <c r="BG84" s="265"/>
      <c r="BH84" s="265"/>
      <c r="BI84" s="265"/>
      <c r="BJ84" s="265"/>
      <c r="BK84" s="265"/>
      <c r="BL84" s="265"/>
      <c r="BM84" s="265"/>
      <c r="BN84" s="265"/>
      <c r="BO84" s="265"/>
      <c r="BP84" s="265"/>
      <c r="BQ84" s="262">
        <v>78</v>
      </c>
      <c r="BR84" s="267"/>
      <c r="BS84" s="951"/>
      <c r="BT84" s="952"/>
      <c r="BU84" s="952"/>
      <c r="BV84" s="952"/>
      <c r="BW84" s="952"/>
      <c r="BX84" s="952"/>
      <c r="BY84" s="952"/>
      <c r="BZ84" s="952"/>
      <c r="CA84" s="952"/>
      <c r="CB84" s="952"/>
      <c r="CC84" s="952"/>
      <c r="CD84" s="952"/>
      <c r="CE84" s="952"/>
      <c r="CF84" s="952"/>
      <c r="CG84" s="953"/>
      <c r="CH84" s="948"/>
      <c r="CI84" s="949"/>
      <c r="CJ84" s="949"/>
      <c r="CK84" s="949"/>
      <c r="CL84" s="950"/>
      <c r="CM84" s="948"/>
      <c r="CN84" s="949"/>
      <c r="CO84" s="949"/>
      <c r="CP84" s="949"/>
      <c r="CQ84" s="950"/>
      <c r="CR84" s="948"/>
      <c r="CS84" s="949"/>
      <c r="CT84" s="949"/>
      <c r="CU84" s="949"/>
      <c r="CV84" s="950"/>
      <c r="CW84" s="948"/>
      <c r="CX84" s="949"/>
      <c r="CY84" s="949"/>
      <c r="CZ84" s="949"/>
      <c r="DA84" s="950"/>
      <c r="DB84" s="948"/>
      <c r="DC84" s="949"/>
      <c r="DD84" s="949"/>
      <c r="DE84" s="949"/>
      <c r="DF84" s="950"/>
      <c r="DG84" s="948"/>
      <c r="DH84" s="949"/>
      <c r="DI84" s="949"/>
      <c r="DJ84" s="949"/>
      <c r="DK84" s="950"/>
      <c r="DL84" s="948"/>
      <c r="DM84" s="949"/>
      <c r="DN84" s="949"/>
      <c r="DO84" s="949"/>
      <c r="DP84" s="950"/>
      <c r="DQ84" s="948"/>
      <c r="DR84" s="949"/>
      <c r="DS84" s="949"/>
      <c r="DT84" s="949"/>
      <c r="DU84" s="950"/>
      <c r="DV84" s="945"/>
      <c r="DW84" s="946"/>
      <c r="DX84" s="946"/>
      <c r="DY84" s="946"/>
      <c r="DZ84" s="947"/>
      <c r="EA84" s="246"/>
    </row>
    <row r="85" spans="1:131" s="247" customFormat="1" ht="26.25" customHeight="1" x14ac:dyDescent="0.15">
      <c r="A85" s="261">
        <v>18</v>
      </c>
      <c r="B85" s="961"/>
      <c r="C85" s="962"/>
      <c r="D85" s="962"/>
      <c r="E85" s="962"/>
      <c r="F85" s="962"/>
      <c r="G85" s="962"/>
      <c r="H85" s="962"/>
      <c r="I85" s="962"/>
      <c r="J85" s="962"/>
      <c r="K85" s="962"/>
      <c r="L85" s="962"/>
      <c r="M85" s="962"/>
      <c r="N85" s="962"/>
      <c r="O85" s="962"/>
      <c r="P85" s="963"/>
      <c r="Q85" s="964"/>
      <c r="R85" s="919"/>
      <c r="S85" s="919"/>
      <c r="T85" s="919"/>
      <c r="U85" s="919"/>
      <c r="V85" s="919"/>
      <c r="W85" s="919"/>
      <c r="X85" s="919"/>
      <c r="Y85" s="919"/>
      <c r="Z85" s="919"/>
      <c r="AA85" s="919"/>
      <c r="AB85" s="919"/>
      <c r="AC85" s="919"/>
      <c r="AD85" s="919"/>
      <c r="AE85" s="919"/>
      <c r="AF85" s="919"/>
      <c r="AG85" s="919"/>
      <c r="AH85" s="919"/>
      <c r="AI85" s="919"/>
      <c r="AJ85" s="919"/>
      <c r="AK85" s="919"/>
      <c r="AL85" s="919"/>
      <c r="AM85" s="919"/>
      <c r="AN85" s="919"/>
      <c r="AO85" s="919"/>
      <c r="AP85" s="919"/>
      <c r="AQ85" s="919"/>
      <c r="AR85" s="919"/>
      <c r="AS85" s="919"/>
      <c r="AT85" s="919"/>
      <c r="AU85" s="919"/>
      <c r="AV85" s="919"/>
      <c r="AW85" s="919"/>
      <c r="AX85" s="919"/>
      <c r="AY85" s="919"/>
      <c r="AZ85" s="965"/>
      <c r="BA85" s="965"/>
      <c r="BB85" s="965"/>
      <c r="BC85" s="965"/>
      <c r="BD85" s="966"/>
      <c r="BE85" s="265"/>
      <c r="BF85" s="265"/>
      <c r="BG85" s="265"/>
      <c r="BH85" s="265"/>
      <c r="BI85" s="265"/>
      <c r="BJ85" s="265"/>
      <c r="BK85" s="265"/>
      <c r="BL85" s="265"/>
      <c r="BM85" s="265"/>
      <c r="BN85" s="265"/>
      <c r="BO85" s="265"/>
      <c r="BP85" s="265"/>
      <c r="BQ85" s="262">
        <v>79</v>
      </c>
      <c r="BR85" s="267"/>
      <c r="BS85" s="951"/>
      <c r="BT85" s="952"/>
      <c r="BU85" s="952"/>
      <c r="BV85" s="952"/>
      <c r="BW85" s="952"/>
      <c r="BX85" s="952"/>
      <c r="BY85" s="952"/>
      <c r="BZ85" s="952"/>
      <c r="CA85" s="952"/>
      <c r="CB85" s="952"/>
      <c r="CC85" s="952"/>
      <c r="CD85" s="952"/>
      <c r="CE85" s="952"/>
      <c r="CF85" s="952"/>
      <c r="CG85" s="953"/>
      <c r="CH85" s="948"/>
      <c r="CI85" s="949"/>
      <c r="CJ85" s="949"/>
      <c r="CK85" s="949"/>
      <c r="CL85" s="950"/>
      <c r="CM85" s="948"/>
      <c r="CN85" s="949"/>
      <c r="CO85" s="949"/>
      <c r="CP85" s="949"/>
      <c r="CQ85" s="950"/>
      <c r="CR85" s="948"/>
      <c r="CS85" s="949"/>
      <c r="CT85" s="949"/>
      <c r="CU85" s="949"/>
      <c r="CV85" s="950"/>
      <c r="CW85" s="948"/>
      <c r="CX85" s="949"/>
      <c r="CY85" s="949"/>
      <c r="CZ85" s="949"/>
      <c r="DA85" s="950"/>
      <c r="DB85" s="948"/>
      <c r="DC85" s="949"/>
      <c r="DD85" s="949"/>
      <c r="DE85" s="949"/>
      <c r="DF85" s="950"/>
      <c r="DG85" s="948"/>
      <c r="DH85" s="949"/>
      <c r="DI85" s="949"/>
      <c r="DJ85" s="949"/>
      <c r="DK85" s="950"/>
      <c r="DL85" s="948"/>
      <c r="DM85" s="949"/>
      <c r="DN85" s="949"/>
      <c r="DO85" s="949"/>
      <c r="DP85" s="950"/>
      <c r="DQ85" s="948"/>
      <c r="DR85" s="949"/>
      <c r="DS85" s="949"/>
      <c r="DT85" s="949"/>
      <c r="DU85" s="950"/>
      <c r="DV85" s="945"/>
      <c r="DW85" s="946"/>
      <c r="DX85" s="946"/>
      <c r="DY85" s="946"/>
      <c r="DZ85" s="947"/>
      <c r="EA85" s="246"/>
    </row>
    <row r="86" spans="1:131" s="247" customFormat="1" ht="26.25" customHeight="1" x14ac:dyDescent="0.15">
      <c r="A86" s="261">
        <v>19</v>
      </c>
      <c r="B86" s="961"/>
      <c r="C86" s="962"/>
      <c r="D86" s="962"/>
      <c r="E86" s="962"/>
      <c r="F86" s="962"/>
      <c r="G86" s="962"/>
      <c r="H86" s="962"/>
      <c r="I86" s="962"/>
      <c r="J86" s="962"/>
      <c r="K86" s="962"/>
      <c r="L86" s="962"/>
      <c r="M86" s="962"/>
      <c r="N86" s="962"/>
      <c r="O86" s="962"/>
      <c r="P86" s="963"/>
      <c r="Q86" s="964"/>
      <c r="R86" s="919"/>
      <c r="S86" s="919"/>
      <c r="T86" s="919"/>
      <c r="U86" s="919"/>
      <c r="V86" s="919"/>
      <c r="W86" s="919"/>
      <c r="X86" s="919"/>
      <c r="Y86" s="919"/>
      <c r="Z86" s="919"/>
      <c r="AA86" s="919"/>
      <c r="AB86" s="919"/>
      <c r="AC86" s="919"/>
      <c r="AD86" s="919"/>
      <c r="AE86" s="919"/>
      <c r="AF86" s="919"/>
      <c r="AG86" s="919"/>
      <c r="AH86" s="919"/>
      <c r="AI86" s="919"/>
      <c r="AJ86" s="919"/>
      <c r="AK86" s="919"/>
      <c r="AL86" s="919"/>
      <c r="AM86" s="919"/>
      <c r="AN86" s="919"/>
      <c r="AO86" s="919"/>
      <c r="AP86" s="919"/>
      <c r="AQ86" s="919"/>
      <c r="AR86" s="919"/>
      <c r="AS86" s="919"/>
      <c r="AT86" s="919"/>
      <c r="AU86" s="919"/>
      <c r="AV86" s="919"/>
      <c r="AW86" s="919"/>
      <c r="AX86" s="919"/>
      <c r="AY86" s="919"/>
      <c r="AZ86" s="965"/>
      <c r="BA86" s="965"/>
      <c r="BB86" s="965"/>
      <c r="BC86" s="965"/>
      <c r="BD86" s="966"/>
      <c r="BE86" s="265"/>
      <c r="BF86" s="265"/>
      <c r="BG86" s="265"/>
      <c r="BH86" s="265"/>
      <c r="BI86" s="265"/>
      <c r="BJ86" s="265"/>
      <c r="BK86" s="265"/>
      <c r="BL86" s="265"/>
      <c r="BM86" s="265"/>
      <c r="BN86" s="265"/>
      <c r="BO86" s="265"/>
      <c r="BP86" s="265"/>
      <c r="BQ86" s="262">
        <v>80</v>
      </c>
      <c r="BR86" s="267"/>
      <c r="BS86" s="951"/>
      <c r="BT86" s="952"/>
      <c r="BU86" s="952"/>
      <c r="BV86" s="952"/>
      <c r="BW86" s="952"/>
      <c r="BX86" s="952"/>
      <c r="BY86" s="952"/>
      <c r="BZ86" s="952"/>
      <c r="CA86" s="952"/>
      <c r="CB86" s="952"/>
      <c r="CC86" s="952"/>
      <c r="CD86" s="952"/>
      <c r="CE86" s="952"/>
      <c r="CF86" s="952"/>
      <c r="CG86" s="953"/>
      <c r="CH86" s="948"/>
      <c r="CI86" s="949"/>
      <c r="CJ86" s="949"/>
      <c r="CK86" s="949"/>
      <c r="CL86" s="950"/>
      <c r="CM86" s="948"/>
      <c r="CN86" s="949"/>
      <c r="CO86" s="949"/>
      <c r="CP86" s="949"/>
      <c r="CQ86" s="950"/>
      <c r="CR86" s="948"/>
      <c r="CS86" s="949"/>
      <c r="CT86" s="949"/>
      <c r="CU86" s="949"/>
      <c r="CV86" s="950"/>
      <c r="CW86" s="948"/>
      <c r="CX86" s="949"/>
      <c r="CY86" s="949"/>
      <c r="CZ86" s="949"/>
      <c r="DA86" s="950"/>
      <c r="DB86" s="948"/>
      <c r="DC86" s="949"/>
      <c r="DD86" s="949"/>
      <c r="DE86" s="949"/>
      <c r="DF86" s="950"/>
      <c r="DG86" s="948"/>
      <c r="DH86" s="949"/>
      <c r="DI86" s="949"/>
      <c r="DJ86" s="949"/>
      <c r="DK86" s="950"/>
      <c r="DL86" s="948"/>
      <c r="DM86" s="949"/>
      <c r="DN86" s="949"/>
      <c r="DO86" s="949"/>
      <c r="DP86" s="950"/>
      <c r="DQ86" s="948"/>
      <c r="DR86" s="949"/>
      <c r="DS86" s="949"/>
      <c r="DT86" s="949"/>
      <c r="DU86" s="950"/>
      <c r="DV86" s="945"/>
      <c r="DW86" s="946"/>
      <c r="DX86" s="946"/>
      <c r="DY86" s="946"/>
      <c r="DZ86" s="947"/>
      <c r="EA86" s="246"/>
    </row>
    <row r="87" spans="1:131" s="247" customFormat="1" ht="26.25" customHeight="1" x14ac:dyDescent="0.15">
      <c r="A87" s="269">
        <v>20</v>
      </c>
      <c r="B87" s="970"/>
      <c r="C87" s="971"/>
      <c r="D87" s="971"/>
      <c r="E87" s="971"/>
      <c r="F87" s="971"/>
      <c r="G87" s="971"/>
      <c r="H87" s="971"/>
      <c r="I87" s="971"/>
      <c r="J87" s="971"/>
      <c r="K87" s="971"/>
      <c r="L87" s="971"/>
      <c r="M87" s="971"/>
      <c r="N87" s="971"/>
      <c r="O87" s="971"/>
      <c r="P87" s="972"/>
      <c r="Q87" s="973"/>
      <c r="R87" s="974"/>
      <c r="S87" s="974"/>
      <c r="T87" s="974"/>
      <c r="U87" s="974"/>
      <c r="V87" s="974"/>
      <c r="W87" s="974"/>
      <c r="X87" s="974"/>
      <c r="Y87" s="974"/>
      <c r="Z87" s="974"/>
      <c r="AA87" s="974"/>
      <c r="AB87" s="974"/>
      <c r="AC87" s="974"/>
      <c r="AD87" s="974"/>
      <c r="AE87" s="974"/>
      <c r="AF87" s="974"/>
      <c r="AG87" s="974"/>
      <c r="AH87" s="974"/>
      <c r="AI87" s="974"/>
      <c r="AJ87" s="974"/>
      <c r="AK87" s="974"/>
      <c r="AL87" s="974"/>
      <c r="AM87" s="974"/>
      <c r="AN87" s="974"/>
      <c r="AO87" s="974"/>
      <c r="AP87" s="974"/>
      <c r="AQ87" s="974"/>
      <c r="AR87" s="974"/>
      <c r="AS87" s="974"/>
      <c r="AT87" s="974"/>
      <c r="AU87" s="974"/>
      <c r="AV87" s="974"/>
      <c r="AW87" s="974"/>
      <c r="AX87" s="974"/>
      <c r="AY87" s="974"/>
      <c r="AZ87" s="975"/>
      <c r="BA87" s="975"/>
      <c r="BB87" s="975"/>
      <c r="BC87" s="975"/>
      <c r="BD87" s="976"/>
      <c r="BE87" s="265"/>
      <c r="BF87" s="265"/>
      <c r="BG87" s="265"/>
      <c r="BH87" s="265"/>
      <c r="BI87" s="265"/>
      <c r="BJ87" s="265"/>
      <c r="BK87" s="265"/>
      <c r="BL87" s="265"/>
      <c r="BM87" s="265"/>
      <c r="BN87" s="265"/>
      <c r="BO87" s="265"/>
      <c r="BP87" s="265"/>
      <c r="BQ87" s="262">
        <v>81</v>
      </c>
      <c r="BR87" s="267"/>
      <c r="BS87" s="951"/>
      <c r="BT87" s="952"/>
      <c r="BU87" s="952"/>
      <c r="BV87" s="952"/>
      <c r="BW87" s="952"/>
      <c r="BX87" s="952"/>
      <c r="BY87" s="952"/>
      <c r="BZ87" s="952"/>
      <c r="CA87" s="952"/>
      <c r="CB87" s="952"/>
      <c r="CC87" s="952"/>
      <c r="CD87" s="952"/>
      <c r="CE87" s="952"/>
      <c r="CF87" s="952"/>
      <c r="CG87" s="953"/>
      <c r="CH87" s="948"/>
      <c r="CI87" s="949"/>
      <c r="CJ87" s="949"/>
      <c r="CK87" s="949"/>
      <c r="CL87" s="950"/>
      <c r="CM87" s="948"/>
      <c r="CN87" s="949"/>
      <c r="CO87" s="949"/>
      <c r="CP87" s="949"/>
      <c r="CQ87" s="950"/>
      <c r="CR87" s="948"/>
      <c r="CS87" s="949"/>
      <c r="CT87" s="949"/>
      <c r="CU87" s="949"/>
      <c r="CV87" s="950"/>
      <c r="CW87" s="948"/>
      <c r="CX87" s="949"/>
      <c r="CY87" s="949"/>
      <c r="CZ87" s="949"/>
      <c r="DA87" s="950"/>
      <c r="DB87" s="948"/>
      <c r="DC87" s="949"/>
      <c r="DD87" s="949"/>
      <c r="DE87" s="949"/>
      <c r="DF87" s="950"/>
      <c r="DG87" s="948"/>
      <c r="DH87" s="949"/>
      <c r="DI87" s="949"/>
      <c r="DJ87" s="949"/>
      <c r="DK87" s="950"/>
      <c r="DL87" s="948"/>
      <c r="DM87" s="949"/>
      <c r="DN87" s="949"/>
      <c r="DO87" s="949"/>
      <c r="DP87" s="950"/>
      <c r="DQ87" s="948"/>
      <c r="DR87" s="949"/>
      <c r="DS87" s="949"/>
      <c r="DT87" s="949"/>
      <c r="DU87" s="950"/>
      <c r="DV87" s="945"/>
      <c r="DW87" s="946"/>
      <c r="DX87" s="946"/>
      <c r="DY87" s="946"/>
      <c r="DZ87" s="947"/>
      <c r="EA87" s="246"/>
    </row>
    <row r="88" spans="1:131" s="247" customFormat="1" ht="26.25" customHeight="1" thickBot="1" x14ac:dyDescent="0.2">
      <c r="A88" s="264" t="s">
        <v>394</v>
      </c>
      <c r="B88" s="878" t="s">
        <v>434</v>
      </c>
      <c r="C88" s="879"/>
      <c r="D88" s="879"/>
      <c r="E88" s="879"/>
      <c r="F88" s="879"/>
      <c r="G88" s="879"/>
      <c r="H88" s="879"/>
      <c r="I88" s="879"/>
      <c r="J88" s="879"/>
      <c r="K88" s="879"/>
      <c r="L88" s="879"/>
      <c r="M88" s="879"/>
      <c r="N88" s="879"/>
      <c r="O88" s="879"/>
      <c r="P88" s="880"/>
      <c r="Q88" s="926"/>
      <c r="R88" s="927"/>
      <c r="S88" s="927"/>
      <c r="T88" s="927"/>
      <c r="U88" s="927"/>
      <c r="V88" s="927"/>
      <c r="W88" s="927"/>
      <c r="X88" s="927"/>
      <c r="Y88" s="927"/>
      <c r="Z88" s="927"/>
      <c r="AA88" s="927"/>
      <c r="AB88" s="927"/>
      <c r="AC88" s="927"/>
      <c r="AD88" s="927"/>
      <c r="AE88" s="927"/>
      <c r="AF88" s="930"/>
      <c r="AG88" s="930"/>
      <c r="AH88" s="930"/>
      <c r="AI88" s="930"/>
      <c r="AJ88" s="930"/>
      <c r="AK88" s="927"/>
      <c r="AL88" s="927"/>
      <c r="AM88" s="927"/>
      <c r="AN88" s="927"/>
      <c r="AO88" s="927"/>
      <c r="AP88" s="930"/>
      <c r="AQ88" s="930"/>
      <c r="AR88" s="930"/>
      <c r="AS88" s="930"/>
      <c r="AT88" s="930"/>
      <c r="AU88" s="930"/>
      <c r="AV88" s="930"/>
      <c r="AW88" s="930"/>
      <c r="AX88" s="930"/>
      <c r="AY88" s="930"/>
      <c r="AZ88" s="935"/>
      <c r="BA88" s="935"/>
      <c r="BB88" s="935"/>
      <c r="BC88" s="935"/>
      <c r="BD88" s="936"/>
      <c r="BE88" s="265"/>
      <c r="BF88" s="265"/>
      <c r="BG88" s="265"/>
      <c r="BH88" s="265"/>
      <c r="BI88" s="265"/>
      <c r="BJ88" s="265"/>
      <c r="BK88" s="265"/>
      <c r="BL88" s="265"/>
      <c r="BM88" s="265"/>
      <c r="BN88" s="265"/>
      <c r="BO88" s="265"/>
      <c r="BP88" s="265"/>
      <c r="BQ88" s="262">
        <v>82</v>
      </c>
      <c r="BR88" s="267"/>
      <c r="BS88" s="951"/>
      <c r="BT88" s="952"/>
      <c r="BU88" s="952"/>
      <c r="BV88" s="952"/>
      <c r="BW88" s="952"/>
      <c r="BX88" s="952"/>
      <c r="BY88" s="952"/>
      <c r="BZ88" s="952"/>
      <c r="CA88" s="952"/>
      <c r="CB88" s="952"/>
      <c r="CC88" s="952"/>
      <c r="CD88" s="952"/>
      <c r="CE88" s="952"/>
      <c r="CF88" s="952"/>
      <c r="CG88" s="953"/>
      <c r="CH88" s="948"/>
      <c r="CI88" s="949"/>
      <c r="CJ88" s="949"/>
      <c r="CK88" s="949"/>
      <c r="CL88" s="950"/>
      <c r="CM88" s="948"/>
      <c r="CN88" s="949"/>
      <c r="CO88" s="949"/>
      <c r="CP88" s="949"/>
      <c r="CQ88" s="950"/>
      <c r="CR88" s="948"/>
      <c r="CS88" s="949"/>
      <c r="CT88" s="949"/>
      <c r="CU88" s="949"/>
      <c r="CV88" s="950"/>
      <c r="CW88" s="948"/>
      <c r="CX88" s="949"/>
      <c r="CY88" s="949"/>
      <c r="CZ88" s="949"/>
      <c r="DA88" s="950"/>
      <c r="DB88" s="948"/>
      <c r="DC88" s="949"/>
      <c r="DD88" s="949"/>
      <c r="DE88" s="949"/>
      <c r="DF88" s="950"/>
      <c r="DG88" s="948"/>
      <c r="DH88" s="949"/>
      <c r="DI88" s="949"/>
      <c r="DJ88" s="949"/>
      <c r="DK88" s="950"/>
      <c r="DL88" s="948"/>
      <c r="DM88" s="949"/>
      <c r="DN88" s="949"/>
      <c r="DO88" s="949"/>
      <c r="DP88" s="950"/>
      <c r="DQ88" s="948"/>
      <c r="DR88" s="949"/>
      <c r="DS88" s="949"/>
      <c r="DT88" s="949"/>
      <c r="DU88" s="950"/>
      <c r="DV88" s="945"/>
      <c r="DW88" s="946"/>
      <c r="DX88" s="946"/>
      <c r="DY88" s="946"/>
      <c r="DZ88" s="947"/>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51"/>
      <c r="BT89" s="952"/>
      <c r="BU89" s="952"/>
      <c r="BV89" s="952"/>
      <c r="BW89" s="952"/>
      <c r="BX89" s="952"/>
      <c r="BY89" s="952"/>
      <c r="BZ89" s="952"/>
      <c r="CA89" s="952"/>
      <c r="CB89" s="952"/>
      <c r="CC89" s="952"/>
      <c r="CD89" s="952"/>
      <c r="CE89" s="952"/>
      <c r="CF89" s="952"/>
      <c r="CG89" s="953"/>
      <c r="CH89" s="948"/>
      <c r="CI89" s="949"/>
      <c r="CJ89" s="949"/>
      <c r="CK89" s="949"/>
      <c r="CL89" s="950"/>
      <c r="CM89" s="948"/>
      <c r="CN89" s="949"/>
      <c r="CO89" s="949"/>
      <c r="CP89" s="949"/>
      <c r="CQ89" s="950"/>
      <c r="CR89" s="948"/>
      <c r="CS89" s="949"/>
      <c r="CT89" s="949"/>
      <c r="CU89" s="949"/>
      <c r="CV89" s="950"/>
      <c r="CW89" s="948"/>
      <c r="CX89" s="949"/>
      <c r="CY89" s="949"/>
      <c r="CZ89" s="949"/>
      <c r="DA89" s="950"/>
      <c r="DB89" s="948"/>
      <c r="DC89" s="949"/>
      <c r="DD89" s="949"/>
      <c r="DE89" s="949"/>
      <c r="DF89" s="950"/>
      <c r="DG89" s="948"/>
      <c r="DH89" s="949"/>
      <c r="DI89" s="949"/>
      <c r="DJ89" s="949"/>
      <c r="DK89" s="950"/>
      <c r="DL89" s="948"/>
      <c r="DM89" s="949"/>
      <c r="DN89" s="949"/>
      <c r="DO89" s="949"/>
      <c r="DP89" s="950"/>
      <c r="DQ89" s="948"/>
      <c r="DR89" s="949"/>
      <c r="DS89" s="949"/>
      <c r="DT89" s="949"/>
      <c r="DU89" s="950"/>
      <c r="DV89" s="945"/>
      <c r="DW89" s="946"/>
      <c r="DX89" s="946"/>
      <c r="DY89" s="946"/>
      <c r="DZ89" s="947"/>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51"/>
      <c r="BT90" s="952"/>
      <c r="BU90" s="952"/>
      <c r="BV90" s="952"/>
      <c r="BW90" s="952"/>
      <c r="BX90" s="952"/>
      <c r="BY90" s="952"/>
      <c r="BZ90" s="952"/>
      <c r="CA90" s="952"/>
      <c r="CB90" s="952"/>
      <c r="CC90" s="952"/>
      <c r="CD90" s="952"/>
      <c r="CE90" s="952"/>
      <c r="CF90" s="952"/>
      <c r="CG90" s="953"/>
      <c r="CH90" s="948"/>
      <c r="CI90" s="949"/>
      <c r="CJ90" s="949"/>
      <c r="CK90" s="949"/>
      <c r="CL90" s="950"/>
      <c r="CM90" s="948"/>
      <c r="CN90" s="949"/>
      <c r="CO90" s="949"/>
      <c r="CP90" s="949"/>
      <c r="CQ90" s="950"/>
      <c r="CR90" s="948"/>
      <c r="CS90" s="949"/>
      <c r="CT90" s="949"/>
      <c r="CU90" s="949"/>
      <c r="CV90" s="950"/>
      <c r="CW90" s="948"/>
      <c r="CX90" s="949"/>
      <c r="CY90" s="949"/>
      <c r="CZ90" s="949"/>
      <c r="DA90" s="950"/>
      <c r="DB90" s="948"/>
      <c r="DC90" s="949"/>
      <c r="DD90" s="949"/>
      <c r="DE90" s="949"/>
      <c r="DF90" s="950"/>
      <c r="DG90" s="948"/>
      <c r="DH90" s="949"/>
      <c r="DI90" s="949"/>
      <c r="DJ90" s="949"/>
      <c r="DK90" s="950"/>
      <c r="DL90" s="948"/>
      <c r="DM90" s="949"/>
      <c r="DN90" s="949"/>
      <c r="DO90" s="949"/>
      <c r="DP90" s="950"/>
      <c r="DQ90" s="948"/>
      <c r="DR90" s="949"/>
      <c r="DS90" s="949"/>
      <c r="DT90" s="949"/>
      <c r="DU90" s="950"/>
      <c r="DV90" s="945"/>
      <c r="DW90" s="946"/>
      <c r="DX90" s="946"/>
      <c r="DY90" s="946"/>
      <c r="DZ90" s="947"/>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51"/>
      <c r="BT91" s="952"/>
      <c r="BU91" s="952"/>
      <c r="BV91" s="952"/>
      <c r="BW91" s="952"/>
      <c r="BX91" s="952"/>
      <c r="BY91" s="952"/>
      <c r="BZ91" s="952"/>
      <c r="CA91" s="952"/>
      <c r="CB91" s="952"/>
      <c r="CC91" s="952"/>
      <c r="CD91" s="952"/>
      <c r="CE91" s="952"/>
      <c r="CF91" s="952"/>
      <c r="CG91" s="953"/>
      <c r="CH91" s="948"/>
      <c r="CI91" s="949"/>
      <c r="CJ91" s="949"/>
      <c r="CK91" s="949"/>
      <c r="CL91" s="950"/>
      <c r="CM91" s="948"/>
      <c r="CN91" s="949"/>
      <c r="CO91" s="949"/>
      <c r="CP91" s="949"/>
      <c r="CQ91" s="950"/>
      <c r="CR91" s="948"/>
      <c r="CS91" s="949"/>
      <c r="CT91" s="949"/>
      <c r="CU91" s="949"/>
      <c r="CV91" s="950"/>
      <c r="CW91" s="948"/>
      <c r="CX91" s="949"/>
      <c r="CY91" s="949"/>
      <c r="CZ91" s="949"/>
      <c r="DA91" s="950"/>
      <c r="DB91" s="948"/>
      <c r="DC91" s="949"/>
      <c r="DD91" s="949"/>
      <c r="DE91" s="949"/>
      <c r="DF91" s="950"/>
      <c r="DG91" s="948"/>
      <c r="DH91" s="949"/>
      <c r="DI91" s="949"/>
      <c r="DJ91" s="949"/>
      <c r="DK91" s="950"/>
      <c r="DL91" s="948"/>
      <c r="DM91" s="949"/>
      <c r="DN91" s="949"/>
      <c r="DO91" s="949"/>
      <c r="DP91" s="950"/>
      <c r="DQ91" s="948"/>
      <c r="DR91" s="949"/>
      <c r="DS91" s="949"/>
      <c r="DT91" s="949"/>
      <c r="DU91" s="950"/>
      <c r="DV91" s="945"/>
      <c r="DW91" s="946"/>
      <c r="DX91" s="946"/>
      <c r="DY91" s="946"/>
      <c r="DZ91" s="947"/>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51"/>
      <c r="BT92" s="952"/>
      <c r="BU92" s="952"/>
      <c r="BV92" s="952"/>
      <c r="BW92" s="952"/>
      <c r="BX92" s="952"/>
      <c r="BY92" s="952"/>
      <c r="BZ92" s="952"/>
      <c r="CA92" s="952"/>
      <c r="CB92" s="952"/>
      <c r="CC92" s="952"/>
      <c r="CD92" s="952"/>
      <c r="CE92" s="952"/>
      <c r="CF92" s="952"/>
      <c r="CG92" s="953"/>
      <c r="CH92" s="948"/>
      <c r="CI92" s="949"/>
      <c r="CJ92" s="949"/>
      <c r="CK92" s="949"/>
      <c r="CL92" s="950"/>
      <c r="CM92" s="948"/>
      <c r="CN92" s="949"/>
      <c r="CO92" s="949"/>
      <c r="CP92" s="949"/>
      <c r="CQ92" s="950"/>
      <c r="CR92" s="948"/>
      <c r="CS92" s="949"/>
      <c r="CT92" s="949"/>
      <c r="CU92" s="949"/>
      <c r="CV92" s="950"/>
      <c r="CW92" s="948"/>
      <c r="CX92" s="949"/>
      <c r="CY92" s="949"/>
      <c r="CZ92" s="949"/>
      <c r="DA92" s="950"/>
      <c r="DB92" s="948"/>
      <c r="DC92" s="949"/>
      <c r="DD92" s="949"/>
      <c r="DE92" s="949"/>
      <c r="DF92" s="950"/>
      <c r="DG92" s="948"/>
      <c r="DH92" s="949"/>
      <c r="DI92" s="949"/>
      <c r="DJ92" s="949"/>
      <c r="DK92" s="950"/>
      <c r="DL92" s="948"/>
      <c r="DM92" s="949"/>
      <c r="DN92" s="949"/>
      <c r="DO92" s="949"/>
      <c r="DP92" s="950"/>
      <c r="DQ92" s="948"/>
      <c r="DR92" s="949"/>
      <c r="DS92" s="949"/>
      <c r="DT92" s="949"/>
      <c r="DU92" s="950"/>
      <c r="DV92" s="945"/>
      <c r="DW92" s="946"/>
      <c r="DX92" s="946"/>
      <c r="DY92" s="946"/>
      <c r="DZ92" s="947"/>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51"/>
      <c r="BT93" s="952"/>
      <c r="BU93" s="952"/>
      <c r="BV93" s="952"/>
      <c r="BW93" s="952"/>
      <c r="BX93" s="952"/>
      <c r="BY93" s="952"/>
      <c r="BZ93" s="952"/>
      <c r="CA93" s="952"/>
      <c r="CB93" s="952"/>
      <c r="CC93" s="952"/>
      <c r="CD93" s="952"/>
      <c r="CE93" s="952"/>
      <c r="CF93" s="952"/>
      <c r="CG93" s="953"/>
      <c r="CH93" s="948"/>
      <c r="CI93" s="949"/>
      <c r="CJ93" s="949"/>
      <c r="CK93" s="949"/>
      <c r="CL93" s="950"/>
      <c r="CM93" s="948"/>
      <c r="CN93" s="949"/>
      <c r="CO93" s="949"/>
      <c r="CP93" s="949"/>
      <c r="CQ93" s="950"/>
      <c r="CR93" s="948"/>
      <c r="CS93" s="949"/>
      <c r="CT93" s="949"/>
      <c r="CU93" s="949"/>
      <c r="CV93" s="950"/>
      <c r="CW93" s="948"/>
      <c r="CX93" s="949"/>
      <c r="CY93" s="949"/>
      <c r="CZ93" s="949"/>
      <c r="DA93" s="950"/>
      <c r="DB93" s="948"/>
      <c r="DC93" s="949"/>
      <c r="DD93" s="949"/>
      <c r="DE93" s="949"/>
      <c r="DF93" s="950"/>
      <c r="DG93" s="948"/>
      <c r="DH93" s="949"/>
      <c r="DI93" s="949"/>
      <c r="DJ93" s="949"/>
      <c r="DK93" s="950"/>
      <c r="DL93" s="948"/>
      <c r="DM93" s="949"/>
      <c r="DN93" s="949"/>
      <c r="DO93" s="949"/>
      <c r="DP93" s="950"/>
      <c r="DQ93" s="948"/>
      <c r="DR93" s="949"/>
      <c r="DS93" s="949"/>
      <c r="DT93" s="949"/>
      <c r="DU93" s="950"/>
      <c r="DV93" s="945"/>
      <c r="DW93" s="946"/>
      <c r="DX93" s="946"/>
      <c r="DY93" s="946"/>
      <c r="DZ93" s="947"/>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51"/>
      <c r="BT94" s="952"/>
      <c r="BU94" s="952"/>
      <c r="BV94" s="952"/>
      <c r="BW94" s="952"/>
      <c r="BX94" s="952"/>
      <c r="BY94" s="952"/>
      <c r="BZ94" s="952"/>
      <c r="CA94" s="952"/>
      <c r="CB94" s="952"/>
      <c r="CC94" s="952"/>
      <c r="CD94" s="952"/>
      <c r="CE94" s="952"/>
      <c r="CF94" s="952"/>
      <c r="CG94" s="953"/>
      <c r="CH94" s="948"/>
      <c r="CI94" s="949"/>
      <c r="CJ94" s="949"/>
      <c r="CK94" s="949"/>
      <c r="CL94" s="950"/>
      <c r="CM94" s="948"/>
      <c r="CN94" s="949"/>
      <c r="CO94" s="949"/>
      <c r="CP94" s="949"/>
      <c r="CQ94" s="950"/>
      <c r="CR94" s="948"/>
      <c r="CS94" s="949"/>
      <c r="CT94" s="949"/>
      <c r="CU94" s="949"/>
      <c r="CV94" s="950"/>
      <c r="CW94" s="948"/>
      <c r="CX94" s="949"/>
      <c r="CY94" s="949"/>
      <c r="CZ94" s="949"/>
      <c r="DA94" s="950"/>
      <c r="DB94" s="948"/>
      <c r="DC94" s="949"/>
      <c r="DD94" s="949"/>
      <c r="DE94" s="949"/>
      <c r="DF94" s="950"/>
      <c r="DG94" s="948"/>
      <c r="DH94" s="949"/>
      <c r="DI94" s="949"/>
      <c r="DJ94" s="949"/>
      <c r="DK94" s="950"/>
      <c r="DL94" s="948"/>
      <c r="DM94" s="949"/>
      <c r="DN94" s="949"/>
      <c r="DO94" s="949"/>
      <c r="DP94" s="950"/>
      <c r="DQ94" s="948"/>
      <c r="DR94" s="949"/>
      <c r="DS94" s="949"/>
      <c r="DT94" s="949"/>
      <c r="DU94" s="950"/>
      <c r="DV94" s="945"/>
      <c r="DW94" s="946"/>
      <c r="DX94" s="946"/>
      <c r="DY94" s="946"/>
      <c r="DZ94" s="947"/>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51"/>
      <c r="BT95" s="952"/>
      <c r="BU95" s="952"/>
      <c r="BV95" s="952"/>
      <c r="BW95" s="952"/>
      <c r="BX95" s="952"/>
      <c r="BY95" s="952"/>
      <c r="BZ95" s="952"/>
      <c r="CA95" s="952"/>
      <c r="CB95" s="952"/>
      <c r="CC95" s="952"/>
      <c r="CD95" s="952"/>
      <c r="CE95" s="952"/>
      <c r="CF95" s="952"/>
      <c r="CG95" s="953"/>
      <c r="CH95" s="948"/>
      <c r="CI95" s="949"/>
      <c r="CJ95" s="949"/>
      <c r="CK95" s="949"/>
      <c r="CL95" s="950"/>
      <c r="CM95" s="948"/>
      <c r="CN95" s="949"/>
      <c r="CO95" s="949"/>
      <c r="CP95" s="949"/>
      <c r="CQ95" s="950"/>
      <c r="CR95" s="948"/>
      <c r="CS95" s="949"/>
      <c r="CT95" s="949"/>
      <c r="CU95" s="949"/>
      <c r="CV95" s="950"/>
      <c r="CW95" s="948"/>
      <c r="CX95" s="949"/>
      <c r="CY95" s="949"/>
      <c r="CZ95" s="949"/>
      <c r="DA95" s="950"/>
      <c r="DB95" s="948"/>
      <c r="DC95" s="949"/>
      <c r="DD95" s="949"/>
      <c r="DE95" s="949"/>
      <c r="DF95" s="950"/>
      <c r="DG95" s="948"/>
      <c r="DH95" s="949"/>
      <c r="DI95" s="949"/>
      <c r="DJ95" s="949"/>
      <c r="DK95" s="950"/>
      <c r="DL95" s="948"/>
      <c r="DM95" s="949"/>
      <c r="DN95" s="949"/>
      <c r="DO95" s="949"/>
      <c r="DP95" s="950"/>
      <c r="DQ95" s="948"/>
      <c r="DR95" s="949"/>
      <c r="DS95" s="949"/>
      <c r="DT95" s="949"/>
      <c r="DU95" s="950"/>
      <c r="DV95" s="945"/>
      <c r="DW95" s="946"/>
      <c r="DX95" s="946"/>
      <c r="DY95" s="946"/>
      <c r="DZ95" s="947"/>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51"/>
      <c r="BT96" s="952"/>
      <c r="BU96" s="952"/>
      <c r="BV96" s="952"/>
      <c r="BW96" s="952"/>
      <c r="BX96" s="952"/>
      <c r="BY96" s="952"/>
      <c r="BZ96" s="952"/>
      <c r="CA96" s="952"/>
      <c r="CB96" s="952"/>
      <c r="CC96" s="952"/>
      <c r="CD96" s="952"/>
      <c r="CE96" s="952"/>
      <c r="CF96" s="952"/>
      <c r="CG96" s="953"/>
      <c r="CH96" s="948"/>
      <c r="CI96" s="949"/>
      <c r="CJ96" s="949"/>
      <c r="CK96" s="949"/>
      <c r="CL96" s="950"/>
      <c r="CM96" s="948"/>
      <c r="CN96" s="949"/>
      <c r="CO96" s="949"/>
      <c r="CP96" s="949"/>
      <c r="CQ96" s="950"/>
      <c r="CR96" s="948"/>
      <c r="CS96" s="949"/>
      <c r="CT96" s="949"/>
      <c r="CU96" s="949"/>
      <c r="CV96" s="950"/>
      <c r="CW96" s="948"/>
      <c r="CX96" s="949"/>
      <c r="CY96" s="949"/>
      <c r="CZ96" s="949"/>
      <c r="DA96" s="950"/>
      <c r="DB96" s="948"/>
      <c r="DC96" s="949"/>
      <c r="DD96" s="949"/>
      <c r="DE96" s="949"/>
      <c r="DF96" s="950"/>
      <c r="DG96" s="948"/>
      <c r="DH96" s="949"/>
      <c r="DI96" s="949"/>
      <c r="DJ96" s="949"/>
      <c r="DK96" s="950"/>
      <c r="DL96" s="948"/>
      <c r="DM96" s="949"/>
      <c r="DN96" s="949"/>
      <c r="DO96" s="949"/>
      <c r="DP96" s="950"/>
      <c r="DQ96" s="948"/>
      <c r="DR96" s="949"/>
      <c r="DS96" s="949"/>
      <c r="DT96" s="949"/>
      <c r="DU96" s="950"/>
      <c r="DV96" s="945"/>
      <c r="DW96" s="946"/>
      <c r="DX96" s="946"/>
      <c r="DY96" s="946"/>
      <c r="DZ96" s="947"/>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51"/>
      <c r="BT97" s="952"/>
      <c r="BU97" s="952"/>
      <c r="BV97" s="952"/>
      <c r="BW97" s="952"/>
      <c r="BX97" s="952"/>
      <c r="BY97" s="952"/>
      <c r="BZ97" s="952"/>
      <c r="CA97" s="952"/>
      <c r="CB97" s="952"/>
      <c r="CC97" s="952"/>
      <c r="CD97" s="952"/>
      <c r="CE97" s="952"/>
      <c r="CF97" s="952"/>
      <c r="CG97" s="953"/>
      <c r="CH97" s="948"/>
      <c r="CI97" s="949"/>
      <c r="CJ97" s="949"/>
      <c r="CK97" s="949"/>
      <c r="CL97" s="950"/>
      <c r="CM97" s="948"/>
      <c r="CN97" s="949"/>
      <c r="CO97" s="949"/>
      <c r="CP97" s="949"/>
      <c r="CQ97" s="950"/>
      <c r="CR97" s="948"/>
      <c r="CS97" s="949"/>
      <c r="CT97" s="949"/>
      <c r="CU97" s="949"/>
      <c r="CV97" s="950"/>
      <c r="CW97" s="948"/>
      <c r="CX97" s="949"/>
      <c r="CY97" s="949"/>
      <c r="CZ97" s="949"/>
      <c r="DA97" s="950"/>
      <c r="DB97" s="948"/>
      <c r="DC97" s="949"/>
      <c r="DD97" s="949"/>
      <c r="DE97" s="949"/>
      <c r="DF97" s="950"/>
      <c r="DG97" s="948"/>
      <c r="DH97" s="949"/>
      <c r="DI97" s="949"/>
      <c r="DJ97" s="949"/>
      <c r="DK97" s="950"/>
      <c r="DL97" s="948"/>
      <c r="DM97" s="949"/>
      <c r="DN97" s="949"/>
      <c r="DO97" s="949"/>
      <c r="DP97" s="950"/>
      <c r="DQ97" s="948"/>
      <c r="DR97" s="949"/>
      <c r="DS97" s="949"/>
      <c r="DT97" s="949"/>
      <c r="DU97" s="950"/>
      <c r="DV97" s="945"/>
      <c r="DW97" s="946"/>
      <c r="DX97" s="946"/>
      <c r="DY97" s="946"/>
      <c r="DZ97" s="947"/>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51"/>
      <c r="BT98" s="952"/>
      <c r="BU98" s="952"/>
      <c r="BV98" s="952"/>
      <c r="BW98" s="952"/>
      <c r="BX98" s="952"/>
      <c r="BY98" s="952"/>
      <c r="BZ98" s="952"/>
      <c r="CA98" s="952"/>
      <c r="CB98" s="952"/>
      <c r="CC98" s="952"/>
      <c r="CD98" s="952"/>
      <c r="CE98" s="952"/>
      <c r="CF98" s="952"/>
      <c r="CG98" s="953"/>
      <c r="CH98" s="948"/>
      <c r="CI98" s="949"/>
      <c r="CJ98" s="949"/>
      <c r="CK98" s="949"/>
      <c r="CL98" s="950"/>
      <c r="CM98" s="948"/>
      <c r="CN98" s="949"/>
      <c r="CO98" s="949"/>
      <c r="CP98" s="949"/>
      <c r="CQ98" s="950"/>
      <c r="CR98" s="948"/>
      <c r="CS98" s="949"/>
      <c r="CT98" s="949"/>
      <c r="CU98" s="949"/>
      <c r="CV98" s="950"/>
      <c r="CW98" s="948"/>
      <c r="CX98" s="949"/>
      <c r="CY98" s="949"/>
      <c r="CZ98" s="949"/>
      <c r="DA98" s="950"/>
      <c r="DB98" s="948"/>
      <c r="DC98" s="949"/>
      <c r="DD98" s="949"/>
      <c r="DE98" s="949"/>
      <c r="DF98" s="950"/>
      <c r="DG98" s="948"/>
      <c r="DH98" s="949"/>
      <c r="DI98" s="949"/>
      <c r="DJ98" s="949"/>
      <c r="DK98" s="950"/>
      <c r="DL98" s="948"/>
      <c r="DM98" s="949"/>
      <c r="DN98" s="949"/>
      <c r="DO98" s="949"/>
      <c r="DP98" s="950"/>
      <c r="DQ98" s="948"/>
      <c r="DR98" s="949"/>
      <c r="DS98" s="949"/>
      <c r="DT98" s="949"/>
      <c r="DU98" s="950"/>
      <c r="DV98" s="945"/>
      <c r="DW98" s="946"/>
      <c r="DX98" s="946"/>
      <c r="DY98" s="946"/>
      <c r="DZ98" s="947"/>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51"/>
      <c r="BT99" s="952"/>
      <c r="BU99" s="952"/>
      <c r="BV99" s="952"/>
      <c r="BW99" s="952"/>
      <c r="BX99" s="952"/>
      <c r="BY99" s="952"/>
      <c r="BZ99" s="952"/>
      <c r="CA99" s="952"/>
      <c r="CB99" s="952"/>
      <c r="CC99" s="952"/>
      <c r="CD99" s="952"/>
      <c r="CE99" s="952"/>
      <c r="CF99" s="952"/>
      <c r="CG99" s="953"/>
      <c r="CH99" s="948"/>
      <c r="CI99" s="949"/>
      <c r="CJ99" s="949"/>
      <c r="CK99" s="949"/>
      <c r="CL99" s="950"/>
      <c r="CM99" s="948"/>
      <c r="CN99" s="949"/>
      <c r="CO99" s="949"/>
      <c r="CP99" s="949"/>
      <c r="CQ99" s="950"/>
      <c r="CR99" s="948"/>
      <c r="CS99" s="949"/>
      <c r="CT99" s="949"/>
      <c r="CU99" s="949"/>
      <c r="CV99" s="950"/>
      <c r="CW99" s="948"/>
      <c r="CX99" s="949"/>
      <c r="CY99" s="949"/>
      <c r="CZ99" s="949"/>
      <c r="DA99" s="950"/>
      <c r="DB99" s="948"/>
      <c r="DC99" s="949"/>
      <c r="DD99" s="949"/>
      <c r="DE99" s="949"/>
      <c r="DF99" s="950"/>
      <c r="DG99" s="948"/>
      <c r="DH99" s="949"/>
      <c r="DI99" s="949"/>
      <c r="DJ99" s="949"/>
      <c r="DK99" s="950"/>
      <c r="DL99" s="948"/>
      <c r="DM99" s="949"/>
      <c r="DN99" s="949"/>
      <c r="DO99" s="949"/>
      <c r="DP99" s="950"/>
      <c r="DQ99" s="948"/>
      <c r="DR99" s="949"/>
      <c r="DS99" s="949"/>
      <c r="DT99" s="949"/>
      <c r="DU99" s="950"/>
      <c r="DV99" s="945"/>
      <c r="DW99" s="946"/>
      <c r="DX99" s="946"/>
      <c r="DY99" s="946"/>
      <c r="DZ99" s="947"/>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51"/>
      <c r="BT100" s="952"/>
      <c r="BU100" s="952"/>
      <c r="BV100" s="952"/>
      <c r="BW100" s="952"/>
      <c r="BX100" s="952"/>
      <c r="BY100" s="952"/>
      <c r="BZ100" s="952"/>
      <c r="CA100" s="952"/>
      <c r="CB100" s="952"/>
      <c r="CC100" s="952"/>
      <c r="CD100" s="952"/>
      <c r="CE100" s="952"/>
      <c r="CF100" s="952"/>
      <c r="CG100" s="953"/>
      <c r="CH100" s="948"/>
      <c r="CI100" s="949"/>
      <c r="CJ100" s="949"/>
      <c r="CK100" s="949"/>
      <c r="CL100" s="950"/>
      <c r="CM100" s="948"/>
      <c r="CN100" s="949"/>
      <c r="CO100" s="949"/>
      <c r="CP100" s="949"/>
      <c r="CQ100" s="950"/>
      <c r="CR100" s="948"/>
      <c r="CS100" s="949"/>
      <c r="CT100" s="949"/>
      <c r="CU100" s="949"/>
      <c r="CV100" s="950"/>
      <c r="CW100" s="948"/>
      <c r="CX100" s="949"/>
      <c r="CY100" s="949"/>
      <c r="CZ100" s="949"/>
      <c r="DA100" s="950"/>
      <c r="DB100" s="948"/>
      <c r="DC100" s="949"/>
      <c r="DD100" s="949"/>
      <c r="DE100" s="949"/>
      <c r="DF100" s="950"/>
      <c r="DG100" s="948"/>
      <c r="DH100" s="949"/>
      <c r="DI100" s="949"/>
      <c r="DJ100" s="949"/>
      <c r="DK100" s="950"/>
      <c r="DL100" s="948"/>
      <c r="DM100" s="949"/>
      <c r="DN100" s="949"/>
      <c r="DO100" s="949"/>
      <c r="DP100" s="950"/>
      <c r="DQ100" s="948"/>
      <c r="DR100" s="949"/>
      <c r="DS100" s="949"/>
      <c r="DT100" s="949"/>
      <c r="DU100" s="950"/>
      <c r="DV100" s="945"/>
      <c r="DW100" s="946"/>
      <c r="DX100" s="946"/>
      <c r="DY100" s="946"/>
      <c r="DZ100" s="947"/>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51"/>
      <c r="BT101" s="952"/>
      <c r="BU101" s="952"/>
      <c r="BV101" s="952"/>
      <c r="BW101" s="952"/>
      <c r="BX101" s="952"/>
      <c r="BY101" s="952"/>
      <c r="BZ101" s="952"/>
      <c r="CA101" s="952"/>
      <c r="CB101" s="952"/>
      <c r="CC101" s="952"/>
      <c r="CD101" s="952"/>
      <c r="CE101" s="952"/>
      <c r="CF101" s="952"/>
      <c r="CG101" s="953"/>
      <c r="CH101" s="948"/>
      <c r="CI101" s="949"/>
      <c r="CJ101" s="949"/>
      <c r="CK101" s="949"/>
      <c r="CL101" s="950"/>
      <c r="CM101" s="948"/>
      <c r="CN101" s="949"/>
      <c r="CO101" s="949"/>
      <c r="CP101" s="949"/>
      <c r="CQ101" s="950"/>
      <c r="CR101" s="948"/>
      <c r="CS101" s="949"/>
      <c r="CT101" s="949"/>
      <c r="CU101" s="949"/>
      <c r="CV101" s="950"/>
      <c r="CW101" s="948"/>
      <c r="CX101" s="949"/>
      <c r="CY101" s="949"/>
      <c r="CZ101" s="949"/>
      <c r="DA101" s="950"/>
      <c r="DB101" s="948"/>
      <c r="DC101" s="949"/>
      <c r="DD101" s="949"/>
      <c r="DE101" s="949"/>
      <c r="DF101" s="950"/>
      <c r="DG101" s="948"/>
      <c r="DH101" s="949"/>
      <c r="DI101" s="949"/>
      <c r="DJ101" s="949"/>
      <c r="DK101" s="950"/>
      <c r="DL101" s="948"/>
      <c r="DM101" s="949"/>
      <c r="DN101" s="949"/>
      <c r="DO101" s="949"/>
      <c r="DP101" s="950"/>
      <c r="DQ101" s="948"/>
      <c r="DR101" s="949"/>
      <c r="DS101" s="949"/>
      <c r="DT101" s="949"/>
      <c r="DU101" s="950"/>
      <c r="DV101" s="945"/>
      <c r="DW101" s="946"/>
      <c r="DX101" s="946"/>
      <c r="DY101" s="946"/>
      <c r="DZ101" s="947"/>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394</v>
      </c>
      <c r="BR102" s="878" t="s">
        <v>435</v>
      </c>
      <c r="BS102" s="879"/>
      <c r="BT102" s="879"/>
      <c r="BU102" s="879"/>
      <c r="BV102" s="879"/>
      <c r="BW102" s="879"/>
      <c r="BX102" s="879"/>
      <c r="BY102" s="879"/>
      <c r="BZ102" s="879"/>
      <c r="CA102" s="879"/>
      <c r="CB102" s="879"/>
      <c r="CC102" s="879"/>
      <c r="CD102" s="879"/>
      <c r="CE102" s="879"/>
      <c r="CF102" s="879"/>
      <c r="CG102" s="880"/>
      <c r="CH102" s="977"/>
      <c r="CI102" s="978"/>
      <c r="CJ102" s="978"/>
      <c r="CK102" s="978"/>
      <c r="CL102" s="979"/>
      <c r="CM102" s="977"/>
      <c r="CN102" s="978"/>
      <c r="CO102" s="978"/>
      <c r="CP102" s="978"/>
      <c r="CQ102" s="979"/>
      <c r="CR102" s="980"/>
      <c r="CS102" s="938"/>
      <c r="CT102" s="938"/>
      <c r="CU102" s="938"/>
      <c r="CV102" s="981"/>
      <c r="CW102" s="980"/>
      <c r="CX102" s="938"/>
      <c r="CY102" s="938"/>
      <c r="CZ102" s="938"/>
      <c r="DA102" s="981"/>
      <c r="DB102" s="980"/>
      <c r="DC102" s="938"/>
      <c r="DD102" s="938"/>
      <c r="DE102" s="938"/>
      <c r="DF102" s="981"/>
      <c r="DG102" s="980"/>
      <c r="DH102" s="938"/>
      <c r="DI102" s="938"/>
      <c r="DJ102" s="938"/>
      <c r="DK102" s="981"/>
      <c r="DL102" s="980"/>
      <c r="DM102" s="938"/>
      <c r="DN102" s="938"/>
      <c r="DO102" s="938"/>
      <c r="DP102" s="981"/>
      <c r="DQ102" s="980"/>
      <c r="DR102" s="938"/>
      <c r="DS102" s="938"/>
      <c r="DT102" s="938"/>
      <c r="DU102" s="981"/>
      <c r="DV102" s="1004"/>
      <c r="DW102" s="1005"/>
      <c r="DX102" s="1005"/>
      <c r="DY102" s="1005"/>
      <c r="DZ102" s="100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07" t="s">
        <v>436</v>
      </c>
      <c r="BR103" s="1007"/>
      <c r="BS103" s="1007"/>
      <c r="BT103" s="1007"/>
      <c r="BU103" s="1007"/>
      <c r="BV103" s="1007"/>
      <c r="BW103" s="1007"/>
      <c r="BX103" s="1007"/>
      <c r="BY103" s="1007"/>
      <c r="BZ103" s="1007"/>
      <c r="CA103" s="1007"/>
      <c r="CB103" s="1007"/>
      <c r="CC103" s="1007"/>
      <c r="CD103" s="1007"/>
      <c r="CE103" s="1007"/>
      <c r="CF103" s="1007"/>
      <c r="CG103" s="1007"/>
      <c r="CH103" s="1007"/>
      <c r="CI103" s="1007"/>
      <c r="CJ103" s="1007"/>
      <c r="CK103" s="1007"/>
      <c r="CL103" s="1007"/>
      <c r="CM103" s="1007"/>
      <c r="CN103" s="1007"/>
      <c r="CO103" s="1007"/>
      <c r="CP103" s="1007"/>
      <c r="CQ103" s="1007"/>
      <c r="CR103" s="1007"/>
      <c r="CS103" s="1007"/>
      <c r="CT103" s="1007"/>
      <c r="CU103" s="1007"/>
      <c r="CV103" s="1007"/>
      <c r="CW103" s="1007"/>
      <c r="CX103" s="1007"/>
      <c r="CY103" s="1007"/>
      <c r="CZ103" s="1007"/>
      <c r="DA103" s="1007"/>
      <c r="DB103" s="1007"/>
      <c r="DC103" s="1007"/>
      <c r="DD103" s="1007"/>
      <c r="DE103" s="1007"/>
      <c r="DF103" s="1007"/>
      <c r="DG103" s="1007"/>
      <c r="DH103" s="1007"/>
      <c r="DI103" s="1007"/>
      <c r="DJ103" s="1007"/>
      <c r="DK103" s="1007"/>
      <c r="DL103" s="1007"/>
      <c r="DM103" s="1007"/>
      <c r="DN103" s="1007"/>
      <c r="DO103" s="1007"/>
      <c r="DP103" s="1007"/>
      <c r="DQ103" s="1007"/>
      <c r="DR103" s="1007"/>
      <c r="DS103" s="1007"/>
      <c r="DT103" s="1007"/>
      <c r="DU103" s="1007"/>
      <c r="DV103" s="1007"/>
      <c r="DW103" s="1007"/>
      <c r="DX103" s="1007"/>
      <c r="DY103" s="1007"/>
      <c r="DZ103" s="100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8" t="s">
        <v>437</v>
      </c>
      <c r="BR104" s="1008"/>
      <c r="BS104" s="1008"/>
      <c r="BT104" s="1008"/>
      <c r="BU104" s="1008"/>
      <c r="BV104" s="1008"/>
      <c r="BW104" s="1008"/>
      <c r="BX104" s="1008"/>
      <c r="BY104" s="1008"/>
      <c r="BZ104" s="1008"/>
      <c r="CA104" s="1008"/>
      <c r="CB104" s="1008"/>
      <c r="CC104" s="1008"/>
      <c r="CD104" s="1008"/>
      <c r="CE104" s="1008"/>
      <c r="CF104" s="1008"/>
      <c r="CG104" s="1008"/>
      <c r="CH104" s="1008"/>
      <c r="CI104" s="1008"/>
      <c r="CJ104" s="1008"/>
      <c r="CK104" s="1008"/>
      <c r="CL104" s="1008"/>
      <c r="CM104" s="1008"/>
      <c r="CN104" s="1008"/>
      <c r="CO104" s="1008"/>
      <c r="CP104" s="1008"/>
      <c r="CQ104" s="1008"/>
      <c r="CR104" s="1008"/>
      <c r="CS104" s="1008"/>
      <c r="CT104" s="1008"/>
      <c r="CU104" s="1008"/>
      <c r="CV104" s="1008"/>
      <c r="CW104" s="1008"/>
      <c r="CX104" s="1008"/>
      <c r="CY104" s="1008"/>
      <c r="CZ104" s="1008"/>
      <c r="DA104" s="1008"/>
      <c r="DB104" s="1008"/>
      <c r="DC104" s="1008"/>
      <c r="DD104" s="1008"/>
      <c r="DE104" s="1008"/>
      <c r="DF104" s="1008"/>
      <c r="DG104" s="1008"/>
      <c r="DH104" s="1008"/>
      <c r="DI104" s="1008"/>
      <c r="DJ104" s="1008"/>
      <c r="DK104" s="1008"/>
      <c r="DL104" s="1008"/>
      <c r="DM104" s="1008"/>
      <c r="DN104" s="1008"/>
      <c r="DO104" s="1008"/>
      <c r="DP104" s="1008"/>
      <c r="DQ104" s="1008"/>
      <c r="DR104" s="1008"/>
      <c r="DS104" s="1008"/>
      <c r="DT104" s="1008"/>
      <c r="DU104" s="1008"/>
      <c r="DV104" s="1008"/>
      <c r="DW104" s="1008"/>
      <c r="DX104" s="1008"/>
      <c r="DY104" s="1008"/>
      <c r="DZ104" s="100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438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9" t="s">
        <v>440</v>
      </c>
      <c r="B108" s="1010"/>
      <c r="C108" s="1010"/>
      <c r="D108" s="1010"/>
      <c r="E108" s="1010"/>
      <c r="F108" s="1010"/>
      <c r="G108" s="1010"/>
      <c r="H108" s="1010"/>
      <c r="I108" s="1010"/>
      <c r="J108" s="1010"/>
      <c r="K108" s="1010"/>
      <c r="L108" s="1010"/>
      <c r="M108" s="1010"/>
      <c r="N108" s="1010"/>
      <c r="O108" s="1010"/>
      <c r="P108" s="1010"/>
      <c r="Q108" s="1010"/>
      <c r="R108" s="1010"/>
      <c r="S108" s="1010"/>
      <c r="T108" s="1010"/>
      <c r="U108" s="1010"/>
      <c r="V108" s="1010"/>
      <c r="W108" s="1010"/>
      <c r="X108" s="1010"/>
      <c r="Y108" s="1010"/>
      <c r="Z108" s="1010"/>
      <c r="AA108" s="1010"/>
      <c r="AB108" s="1010"/>
      <c r="AC108" s="1010"/>
      <c r="AD108" s="1010"/>
      <c r="AE108" s="1010"/>
      <c r="AF108" s="1010"/>
      <c r="AG108" s="1010"/>
      <c r="AH108" s="1010"/>
      <c r="AI108" s="1010"/>
      <c r="AJ108" s="1010"/>
      <c r="AK108" s="1010"/>
      <c r="AL108" s="1010"/>
      <c r="AM108" s="1010"/>
      <c r="AN108" s="1010"/>
      <c r="AO108" s="1010"/>
      <c r="AP108" s="1010"/>
      <c r="AQ108" s="1010"/>
      <c r="AR108" s="1010"/>
      <c r="AS108" s="1010"/>
      <c r="AT108" s="1011"/>
      <c r="AU108" s="1009" t="s">
        <v>441</v>
      </c>
      <c r="AV108" s="1010"/>
      <c r="AW108" s="1010"/>
      <c r="AX108" s="1010"/>
      <c r="AY108" s="1010"/>
      <c r="AZ108" s="1010"/>
      <c r="BA108" s="1010"/>
      <c r="BB108" s="1010"/>
      <c r="BC108" s="1010"/>
      <c r="BD108" s="1010"/>
      <c r="BE108" s="1010"/>
      <c r="BF108" s="1010"/>
      <c r="BG108" s="1010"/>
      <c r="BH108" s="1010"/>
      <c r="BI108" s="1010"/>
      <c r="BJ108" s="1010"/>
      <c r="BK108" s="1010"/>
      <c r="BL108" s="1010"/>
      <c r="BM108" s="1010"/>
      <c r="BN108" s="1010"/>
      <c r="BO108" s="1010"/>
      <c r="BP108" s="1010"/>
      <c r="BQ108" s="1010"/>
      <c r="BR108" s="1010"/>
      <c r="BS108" s="1010"/>
      <c r="BT108" s="1010"/>
      <c r="BU108" s="1010"/>
      <c r="BV108" s="1010"/>
      <c r="BW108" s="1010"/>
      <c r="BX108" s="1010"/>
      <c r="BY108" s="1010"/>
      <c r="BZ108" s="1010"/>
      <c r="CA108" s="1010"/>
      <c r="CB108" s="1010"/>
      <c r="CC108" s="1010"/>
      <c r="CD108" s="1010"/>
      <c r="CE108" s="1010"/>
      <c r="CF108" s="1010"/>
      <c r="CG108" s="1010"/>
      <c r="CH108" s="1010"/>
      <c r="CI108" s="1010"/>
      <c r="CJ108" s="1010"/>
      <c r="CK108" s="1010"/>
      <c r="CL108" s="1010"/>
      <c r="CM108" s="1010"/>
      <c r="CN108" s="1010"/>
      <c r="CO108" s="1010"/>
      <c r="CP108" s="1010"/>
      <c r="CQ108" s="1010"/>
      <c r="CR108" s="1010"/>
      <c r="CS108" s="1010"/>
      <c r="CT108" s="1010"/>
      <c r="CU108" s="1010"/>
      <c r="CV108" s="1010"/>
      <c r="CW108" s="1010"/>
      <c r="CX108" s="1010"/>
      <c r="CY108" s="1010"/>
      <c r="CZ108" s="1010"/>
      <c r="DA108" s="1010"/>
      <c r="DB108" s="1010"/>
      <c r="DC108" s="1010"/>
      <c r="DD108" s="1010"/>
      <c r="DE108" s="1010"/>
      <c r="DF108" s="1010"/>
      <c r="DG108" s="1010"/>
      <c r="DH108" s="1010"/>
      <c r="DI108" s="1010"/>
      <c r="DJ108" s="1010"/>
      <c r="DK108" s="1010"/>
      <c r="DL108" s="1010"/>
      <c r="DM108" s="1010"/>
      <c r="DN108" s="1010"/>
      <c r="DO108" s="1010"/>
      <c r="DP108" s="1010"/>
      <c r="DQ108" s="1010"/>
      <c r="DR108" s="1010"/>
      <c r="DS108" s="1010"/>
      <c r="DT108" s="1010"/>
      <c r="DU108" s="1010"/>
      <c r="DV108" s="1010"/>
      <c r="DW108" s="1010"/>
      <c r="DX108" s="1010"/>
      <c r="DY108" s="1010"/>
      <c r="DZ108" s="1011"/>
    </row>
    <row r="109" spans="1:131" s="246" customFormat="1" ht="26.25" customHeight="1" x14ac:dyDescent="0.15">
      <c r="A109" s="1002" t="s">
        <v>442</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2" t="s">
        <v>443</v>
      </c>
      <c r="AB109" s="983"/>
      <c r="AC109" s="983"/>
      <c r="AD109" s="983"/>
      <c r="AE109" s="984"/>
      <c r="AF109" s="982" t="s">
        <v>444</v>
      </c>
      <c r="AG109" s="983"/>
      <c r="AH109" s="983"/>
      <c r="AI109" s="983"/>
      <c r="AJ109" s="984"/>
      <c r="AK109" s="982" t="s">
        <v>308</v>
      </c>
      <c r="AL109" s="983"/>
      <c r="AM109" s="983"/>
      <c r="AN109" s="983"/>
      <c r="AO109" s="984"/>
      <c r="AP109" s="982" t="s">
        <v>445</v>
      </c>
      <c r="AQ109" s="983"/>
      <c r="AR109" s="983"/>
      <c r="AS109" s="983"/>
      <c r="AT109" s="985"/>
      <c r="AU109" s="1002" t="s">
        <v>442</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2" t="s">
        <v>443</v>
      </c>
      <c r="BR109" s="983"/>
      <c r="BS109" s="983"/>
      <c r="BT109" s="983"/>
      <c r="BU109" s="984"/>
      <c r="BV109" s="982" t="s">
        <v>444</v>
      </c>
      <c r="BW109" s="983"/>
      <c r="BX109" s="983"/>
      <c r="BY109" s="983"/>
      <c r="BZ109" s="984"/>
      <c r="CA109" s="982" t="s">
        <v>308</v>
      </c>
      <c r="CB109" s="983"/>
      <c r="CC109" s="983"/>
      <c r="CD109" s="983"/>
      <c r="CE109" s="984"/>
      <c r="CF109" s="1003" t="s">
        <v>445</v>
      </c>
      <c r="CG109" s="1003"/>
      <c r="CH109" s="1003"/>
      <c r="CI109" s="1003"/>
      <c r="CJ109" s="1003"/>
      <c r="CK109" s="982" t="s">
        <v>446</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2" t="s">
        <v>443</v>
      </c>
      <c r="DH109" s="983"/>
      <c r="DI109" s="983"/>
      <c r="DJ109" s="983"/>
      <c r="DK109" s="984"/>
      <c r="DL109" s="982" t="s">
        <v>444</v>
      </c>
      <c r="DM109" s="983"/>
      <c r="DN109" s="983"/>
      <c r="DO109" s="983"/>
      <c r="DP109" s="984"/>
      <c r="DQ109" s="982" t="s">
        <v>308</v>
      </c>
      <c r="DR109" s="983"/>
      <c r="DS109" s="983"/>
      <c r="DT109" s="983"/>
      <c r="DU109" s="984"/>
      <c r="DV109" s="982" t="s">
        <v>445</v>
      </c>
      <c r="DW109" s="983"/>
      <c r="DX109" s="983"/>
      <c r="DY109" s="983"/>
      <c r="DZ109" s="985"/>
    </row>
    <row r="110" spans="1:131" s="246" customFormat="1" ht="26.25" customHeight="1" x14ac:dyDescent="0.15">
      <c r="A110" s="986" t="s">
        <v>447</v>
      </c>
      <c r="B110" s="987"/>
      <c r="C110" s="987"/>
      <c r="D110" s="987"/>
      <c r="E110" s="987"/>
      <c r="F110" s="987"/>
      <c r="G110" s="987"/>
      <c r="H110" s="987"/>
      <c r="I110" s="987"/>
      <c r="J110" s="987"/>
      <c r="K110" s="987"/>
      <c r="L110" s="987"/>
      <c r="M110" s="987"/>
      <c r="N110" s="987"/>
      <c r="O110" s="987"/>
      <c r="P110" s="987"/>
      <c r="Q110" s="987"/>
      <c r="R110" s="987"/>
      <c r="S110" s="987"/>
      <c r="T110" s="987"/>
      <c r="U110" s="987"/>
      <c r="V110" s="987"/>
      <c r="W110" s="987"/>
      <c r="X110" s="987"/>
      <c r="Y110" s="987"/>
      <c r="Z110" s="988"/>
      <c r="AA110" s="989">
        <v>2008179</v>
      </c>
      <c r="AB110" s="990"/>
      <c r="AC110" s="990"/>
      <c r="AD110" s="990"/>
      <c r="AE110" s="991"/>
      <c r="AF110" s="992">
        <v>2036844</v>
      </c>
      <c r="AG110" s="990"/>
      <c r="AH110" s="990"/>
      <c r="AI110" s="990"/>
      <c r="AJ110" s="991"/>
      <c r="AK110" s="992">
        <v>1970099</v>
      </c>
      <c r="AL110" s="990"/>
      <c r="AM110" s="990"/>
      <c r="AN110" s="990"/>
      <c r="AO110" s="991"/>
      <c r="AP110" s="993">
        <v>25</v>
      </c>
      <c r="AQ110" s="994"/>
      <c r="AR110" s="994"/>
      <c r="AS110" s="994"/>
      <c r="AT110" s="995"/>
      <c r="AU110" s="996" t="s">
        <v>73</v>
      </c>
      <c r="AV110" s="997"/>
      <c r="AW110" s="997"/>
      <c r="AX110" s="997"/>
      <c r="AY110" s="997"/>
      <c r="AZ110" s="1038" t="s">
        <v>448</v>
      </c>
      <c r="BA110" s="987"/>
      <c r="BB110" s="987"/>
      <c r="BC110" s="987"/>
      <c r="BD110" s="987"/>
      <c r="BE110" s="987"/>
      <c r="BF110" s="987"/>
      <c r="BG110" s="987"/>
      <c r="BH110" s="987"/>
      <c r="BI110" s="987"/>
      <c r="BJ110" s="987"/>
      <c r="BK110" s="987"/>
      <c r="BL110" s="987"/>
      <c r="BM110" s="987"/>
      <c r="BN110" s="987"/>
      <c r="BO110" s="987"/>
      <c r="BP110" s="988"/>
      <c r="BQ110" s="1024">
        <v>19952669</v>
      </c>
      <c r="BR110" s="1025"/>
      <c r="BS110" s="1025"/>
      <c r="BT110" s="1025"/>
      <c r="BU110" s="1025"/>
      <c r="BV110" s="1025">
        <v>19711809</v>
      </c>
      <c r="BW110" s="1025"/>
      <c r="BX110" s="1025"/>
      <c r="BY110" s="1025"/>
      <c r="BZ110" s="1025"/>
      <c r="CA110" s="1025">
        <v>20129340</v>
      </c>
      <c r="CB110" s="1025"/>
      <c r="CC110" s="1025"/>
      <c r="CD110" s="1025"/>
      <c r="CE110" s="1025"/>
      <c r="CF110" s="1039">
        <v>255.2</v>
      </c>
      <c r="CG110" s="1040"/>
      <c r="CH110" s="1040"/>
      <c r="CI110" s="1040"/>
      <c r="CJ110" s="1040"/>
      <c r="CK110" s="1041" t="s">
        <v>449</v>
      </c>
      <c r="CL110" s="1042"/>
      <c r="CM110" s="1021" t="s">
        <v>450</v>
      </c>
      <c r="CN110" s="1022"/>
      <c r="CO110" s="1022"/>
      <c r="CP110" s="1022"/>
      <c r="CQ110" s="1022"/>
      <c r="CR110" s="1022"/>
      <c r="CS110" s="1022"/>
      <c r="CT110" s="1022"/>
      <c r="CU110" s="1022"/>
      <c r="CV110" s="1022"/>
      <c r="CW110" s="1022"/>
      <c r="CX110" s="1022"/>
      <c r="CY110" s="1022"/>
      <c r="CZ110" s="1022"/>
      <c r="DA110" s="1022"/>
      <c r="DB110" s="1022"/>
      <c r="DC110" s="1022"/>
      <c r="DD110" s="1022"/>
      <c r="DE110" s="1022"/>
      <c r="DF110" s="1023"/>
      <c r="DG110" s="1024" t="s">
        <v>451</v>
      </c>
      <c r="DH110" s="1025"/>
      <c r="DI110" s="1025"/>
      <c r="DJ110" s="1025"/>
      <c r="DK110" s="1025"/>
      <c r="DL110" s="1025" t="s">
        <v>452</v>
      </c>
      <c r="DM110" s="1025"/>
      <c r="DN110" s="1025"/>
      <c r="DO110" s="1025"/>
      <c r="DP110" s="1025"/>
      <c r="DQ110" s="1025" t="s">
        <v>451</v>
      </c>
      <c r="DR110" s="1025"/>
      <c r="DS110" s="1025"/>
      <c r="DT110" s="1025"/>
      <c r="DU110" s="1025"/>
      <c r="DV110" s="1026" t="s">
        <v>451</v>
      </c>
      <c r="DW110" s="1026"/>
      <c r="DX110" s="1026"/>
      <c r="DY110" s="1026"/>
      <c r="DZ110" s="1027"/>
    </row>
    <row r="111" spans="1:131" s="246" customFormat="1" ht="26.25" customHeight="1" x14ac:dyDescent="0.15">
      <c r="A111" s="1028" t="s">
        <v>453</v>
      </c>
      <c r="B111" s="1029"/>
      <c r="C111" s="1029"/>
      <c r="D111" s="1029"/>
      <c r="E111" s="1029"/>
      <c r="F111" s="1029"/>
      <c r="G111" s="1029"/>
      <c r="H111" s="1029"/>
      <c r="I111" s="1029"/>
      <c r="J111" s="1029"/>
      <c r="K111" s="1029"/>
      <c r="L111" s="1029"/>
      <c r="M111" s="1029"/>
      <c r="N111" s="1029"/>
      <c r="O111" s="1029"/>
      <c r="P111" s="1029"/>
      <c r="Q111" s="1029"/>
      <c r="R111" s="1029"/>
      <c r="S111" s="1029"/>
      <c r="T111" s="1029"/>
      <c r="U111" s="1029"/>
      <c r="V111" s="1029"/>
      <c r="W111" s="1029"/>
      <c r="X111" s="1029"/>
      <c r="Y111" s="1029"/>
      <c r="Z111" s="1030"/>
      <c r="AA111" s="1031" t="s">
        <v>240</v>
      </c>
      <c r="AB111" s="1032"/>
      <c r="AC111" s="1032"/>
      <c r="AD111" s="1032"/>
      <c r="AE111" s="1033"/>
      <c r="AF111" s="1034" t="s">
        <v>240</v>
      </c>
      <c r="AG111" s="1032"/>
      <c r="AH111" s="1032"/>
      <c r="AI111" s="1032"/>
      <c r="AJ111" s="1033"/>
      <c r="AK111" s="1034" t="s">
        <v>240</v>
      </c>
      <c r="AL111" s="1032"/>
      <c r="AM111" s="1032"/>
      <c r="AN111" s="1032"/>
      <c r="AO111" s="1033"/>
      <c r="AP111" s="1035" t="s">
        <v>240</v>
      </c>
      <c r="AQ111" s="1036"/>
      <c r="AR111" s="1036"/>
      <c r="AS111" s="1036"/>
      <c r="AT111" s="1037"/>
      <c r="AU111" s="998"/>
      <c r="AV111" s="999"/>
      <c r="AW111" s="999"/>
      <c r="AX111" s="999"/>
      <c r="AY111" s="999"/>
      <c r="AZ111" s="1047" t="s">
        <v>454</v>
      </c>
      <c r="BA111" s="1048"/>
      <c r="BB111" s="1048"/>
      <c r="BC111" s="1048"/>
      <c r="BD111" s="1048"/>
      <c r="BE111" s="1048"/>
      <c r="BF111" s="1048"/>
      <c r="BG111" s="1048"/>
      <c r="BH111" s="1048"/>
      <c r="BI111" s="1048"/>
      <c r="BJ111" s="1048"/>
      <c r="BK111" s="1048"/>
      <c r="BL111" s="1048"/>
      <c r="BM111" s="1048"/>
      <c r="BN111" s="1048"/>
      <c r="BO111" s="1048"/>
      <c r="BP111" s="1049"/>
      <c r="BQ111" s="1017">
        <v>186395</v>
      </c>
      <c r="BR111" s="1018"/>
      <c r="BS111" s="1018"/>
      <c r="BT111" s="1018"/>
      <c r="BU111" s="1018"/>
      <c r="BV111" s="1018">
        <v>137598</v>
      </c>
      <c r="BW111" s="1018"/>
      <c r="BX111" s="1018"/>
      <c r="BY111" s="1018"/>
      <c r="BZ111" s="1018"/>
      <c r="CA111" s="1018">
        <v>100840</v>
      </c>
      <c r="CB111" s="1018"/>
      <c r="CC111" s="1018"/>
      <c r="CD111" s="1018"/>
      <c r="CE111" s="1018"/>
      <c r="CF111" s="1012">
        <v>1.3</v>
      </c>
      <c r="CG111" s="1013"/>
      <c r="CH111" s="1013"/>
      <c r="CI111" s="1013"/>
      <c r="CJ111" s="1013"/>
      <c r="CK111" s="1043"/>
      <c r="CL111" s="1044"/>
      <c r="CM111" s="1014" t="s">
        <v>455</v>
      </c>
      <c r="CN111" s="1015"/>
      <c r="CO111" s="1015"/>
      <c r="CP111" s="1015"/>
      <c r="CQ111" s="1015"/>
      <c r="CR111" s="1015"/>
      <c r="CS111" s="1015"/>
      <c r="CT111" s="1015"/>
      <c r="CU111" s="1015"/>
      <c r="CV111" s="1015"/>
      <c r="CW111" s="1015"/>
      <c r="CX111" s="1015"/>
      <c r="CY111" s="1015"/>
      <c r="CZ111" s="1015"/>
      <c r="DA111" s="1015"/>
      <c r="DB111" s="1015"/>
      <c r="DC111" s="1015"/>
      <c r="DD111" s="1015"/>
      <c r="DE111" s="1015"/>
      <c r="DF111" s="1016"/>
      <c r="DG111" s="1017" t="s">
        <v>456</v>
      </c>
      <c r="DH111" s="1018"/>
      <c r="DI111" s="1018"/>
      <c r="DJ111" s="1018"/>
      <c r="DK111" s="1018"/>
      <c r="DL111" s="1018" t="s">
        <v>456</v>
      </c>
      <c r="DM111" s="1018"/>
      <c r="DN111" s="1018"/>
      <c r="DO111" s="1018"/>
      <c r="DP111" s="1018"/>
      <c r="DQ111" s="1018" t="s">
        <v>456</v>
      </c>
      <c r="DR111" s="1018"/>
      <c r="DS111" s="1018"/>
      <c r="DT111" s="1018"/>
      <c r="DU111" s="1018"/>
      <c r="DV111" s="1019" t="s">
        <v>456</v>
      </c>
      <c r="DW111" s="1019"/>
      <c r="DX111" s="1019"/>
      <c r="DY111" s="1019"/>
      <c r="DZ111" s="1020"/>
    </row>
    <row r="112" spans="1:131" s="246" customFormat="1" ht="26.25" customHeight="1" x14ac:dyDescent="0.15">
      <c r="A112" s="1050" t="s">
        <v>457</v>
      </c>
      <c r="B112" s="1051"/>
      <c r="C112" s="1048" t="s">
        <v>458</v>
      </c>
      <c r="D112" s="1048"/>
      <c r="E112" s="1048"/>
      <c r="F112" s="1048"/>
      <c r="G112" s="1048"/>
      <c r="H112" s="1048"/>
      <c r="I112" s="1048"/>
      <c r="J112" s="1048"/>
      <c r="K112" s="1048"/>
      <c r="L112" s="1048"/>
      <c r="M112" s="1048"/>
      <c r="N112" s="1048"/>
      <c r="O112" s="1048"/>
      <c r="P112" s="1048"/>
      <c r="Q112" s="1048"/>
      <c r="R112" s="1048"/>
      <c r="S112" s="1048"/>
      <c r="T112" s="1048"/>
      <c r="U112" s="1048"/>
      <c r="V112" s="1048"/>
      <c r="W112" s="1048"/>
      <c r="X112" s="1048"/>
      <c r="Y112" s="1048"/>
      <c r="Z112" s="1049"/>
      <c r="AA112" s="1056" t="s">
        <v>240</v>
      </c>
      <c r="AB112" s="1057"/>
      <c r="AC112" s="1057"/>
      <c r="AD112" s="1057"/>
      <c r="AE112" s="1058"/>
      <c r="AF112" s="1059" t="s">
        <v>396</v>
      </c>
      <c r="AG112" s="1057"/>
      <c r="AH112" s="1057"/>
      <c r="AI112" s="1057"/>
      <c r="AJ112" s="1058"/>
      <c r="AK112" s="1059" t="s">
        <v>396</v>
      </c>
      <c r="AL112" s="1057"/>
      <c r="AM112" s="1057"/>
      <c r="AN112" s="1057"/>
      <c r="AO112" s="1058"/>
      <c r="AP112" s="1060" t="s">
        <v>396</v>
      </c>
      <c r="AQ112" s="1061"/>
      <c r="AR112" s="1061"/>
      <c r="AS112" s="1061"/>
      <c r="AT112" s="1062"/>
      <c r="AU112" s="998"/>
      <c r="AV112" s="999"/>
      <c r="AW112" s="999"/>
      <c r="AX112" s="999"/>
      <c r="AY112" s="999"/>
      <c r="AZ112" s="1047" t="s">
        <v>459</v>
      </c>
      <c r="BA112" s="1048"/>
      <c r="BB112" s="1048"/>
      <c r="BC112" s="1048"/>
      <c r="BD112" s="1048"/>
      <c r="BE112" s="1048"/>
      <c r="BF112" s="1048"/>
      <c r="BG112" s="1048"/>
      <c r="BH112" s="1048"/>
      <c r="BI112" s="1048"/>
      <c r="BJ112" s="1048"/>
      <c r="BK112" s="1048"/>
      <c r="BL112" s="1048"/>
      <c r="BM112" s="1048"/>
      <c r="BN112" s="1048"/>
      <c r="BO112" s="1048"/>
      <c r="BP112" s="1049"/>
      <c r="BQ112" s="1017">
        <v>4701705</v>
      </c>
      <c r="BR112" s="1018"/>
      <c r="BS112" s="1018"/>
      <c r="BT112" s="1018"/>
      <c r="BU112" s="1018"/>
      <c r="BV112" s="1018">
        <v>4505090</v>
      </c>
      <c r="BW112" s="1018"/>
      <c r="BX112" s="1018"/>
      <c r="BY112" s="1018"/>
      <c r="BZ112" s="1018"/>
      <c r="CA112" s="1018">
        <v>4282659</v>
      </c>
      <c r="CB112" s="1018"/>
      <c r="CC112" s="1018"/>
      <c r="CD112" s="1018"/>
      <c r="CE112" s="1018"/>
      <c r="CF112" s="1012">
        <v>54.3</v>
      </c>
      <c r="CG112" s="1013"/>
      <c r="CH112" s="1013"/>
      <c r="CI112" s="1013"/>
      <c r="CJ112" s="1013"/>
      <c r="CK112" s="1043"/>
      <c r="CL112" s="1044"/>
      <c r="CM112" s="1014" t="s">
        <v>460</v>
      </c>
      <c r="CN112" s="1015"/>
      <c r="CO112" s="1015"/>
      <c r="CP112" s="1015"/>
      <c r="CQ112" s="1015"/>
      <c r="CR112" s="1015"/>
      <c r="CS112" s="1015"/>
      <c r="CT112" s="1015"/>
      <c r="CU112" s="1015"/>
      <c r="CV112" s="1015"/>
      <c r="CW112" s="1015"/>
      <c r="CX112" s="1015"/>
      <c r="CY112" s="1015"/>
      <c r="CZ112" s="1015"/>
      <c r="DA112" s="1015"/>
      <c r="DB112" s="1015"/>
      <c r="DC112" s="1015"/>
      <c r="DD112" s="1015"/>
      <c r="DE112" s="1015"/>
      <c r="DF112" s="1016"/>
      <c r="DG112" s="1017" t="s">
        <v>396</v>
      </c>
      <c r="DH112" s="1018"/>
      <c r="DI112" s="1018"/>
      <c r="DJ112" s="1018"/>
      <c r="DK112" s="1018"/>
      <c r="DL112" s="1018" t="s">
        <v>461</v>
      </c>
      <c r="DM112" s="1018"/>
      <c r="DN112" s="1018"/>
      <c r="DO112" s="1018"/>
      <c r="DP112" s="1018"/>
      <c r="DQ112" s="1018" t="s">
        <v>240</v>
      </c>
      <c r="DR112" s="1018"/>
      <c r="DS112" s="1018"/>
      <c r="DT112" s="1018"/>
      <c r="DU112" s="1018"/>
      <c r="DV112" s="1019" t="s">
        <v>240</v>
      </c>
      <c r="DW112" s="1019"/>
      <c r="DX112" s="1019"/>
      <c r="DY112" s="1019"/>
      <c r="DZ112" s="1020"/>
    </row>
    <row r="113" spans="1:130" s="246" customFormat="1" ht="26.25" customHeight="1" x14ac:dyDescent="0.15">
      <c r="A113" s="1052"/>
      <c r="B113" s="1053"/>
      <c r="C113" s="1048" t="s">
        <v>462</v>
      </c>
      <c r="D113" s="1048"/>
      <c r="E113" s="1048"/>
      <c r="F113" s="1048"/>
      <c r="G113" s="1048"/>
      <c r="H113" s="1048"/>
      <c r="I113" s="1048"/>
      <c r="J113" s="1048"/>
      <c r="K113" s="1048"/>
      <c r="L113" s="1048"/>
      <c r="M113" s="1048"/>
      <c r="N113" s="1048"/>
      <c r="O113" s="1048"/>
      <c r="P113" s="1048"/>
      <c r="Q113" s="1048"/>
      <c r="R113" s="1048"/>
      <c r="S113" s="1048"/>
      <c r="T113" s="1048"/>
      <c r="U113" s="1048"/>
      <c r="V113" s="1048"/>
      <c r="W113" s="1048"/>
      <c r="X113" s="1048"/>
      <c r="Y113" s="1048"/>
      <c r="Z113" s="1049"/>
      <c r="AA113" s="1031">
        <v>476193</v>
      </c>
      <c r="AB113" s="1032"/>
      <c r="AC113" s="1032"/>
      <c r="AD113" s="1032"/>
      <c r="AE113" s="1033"/>
      <c r="AF113" s="1034">
        <v>447631</v>
      </c>
      <c r="AG113" s="1032"/>
      <c r="AH113" s="1032"/>
      <c r="AI113" s="1032"/>
      <c r="AJ113" s="1033"/>
      <c r="AK113" s="1034">
        <v>460051</v>
      </c>
      <c r="AL113" s="1032"/>
      <c r="AM113" s="1032"/>
      <c r="AN113" s="1032"/>
      <c r="AO113" s="1033"/>
      <c r="AP113" s="1035">
        <v>5.8</v>
      </c>
      <c r="AQ113" s="1036"/>
      <c r="AR113" s="1036"/>
      <c r="AS113" s="1036"/>
      <c r="AT113" s="1037"/>
      <c r="AU113" s="998"/>
      <c r="AV113" s="999"/>
      <c r="AW113" s="999"/>
      <c r="AX113" s="999"/>
      <c r="AY113" s="999"/>
      <c r="AZ113" s="1047" t="s">
        <v>463</v>
      </c>
      <c r="BA113" s="1048"/>
      <c r="BB113" s="1048"/>
      <c r="BC113" s="1048"/>
      <c r="BD113" s="1048"/>
      <c r="BE113" s="1048"/>
      <c r="BF113" s="1048"/>
      <c r="BG113" s="1048"/>
      <c r="BH113" s="1048"/>
      <c r="BI113" s="1048"/>
      <c r="BJ113" s="1048"/>
      <c r="BK113" s="1048"/>
      <c r="BL113" s="1048"/>
      <c r="BM113" s="1048"/>
      <c r="BN113" s="1048"/>
      <c r="BO113" s="1048"/>
      <c r="BP113" s="1049"/>
      <c r="BQ113" s="1017">
        <v>631297</v>
      </c>
      <c r="BR113" s="1018"/>
      <c r="BS113" s="1018"/>
      <c r="BT113" s="1018"/>
      <c r="BU113" s="1018"/>
      <c r="BV113" s="1018">
        <v>602195</v>
      </c>
      <c r="BW113" s="1018"/>
      <c r="BX113" s="1018"/>
      <c r="BY113" s="1018"/>
      <c r="BZ113" s="1018"/>
      <c r="CA113" s="1018">
        <v>602195</v>
      </c>
      <c r="CB113" s="1018"/>
      <c r="CC113" s="1018"/>
      <c r="CD113" s="1018"/>
      <c r="CE113" s="1018"/>
      <c r="CF113" s="1012">
        <v>7.6</v>
      </c>
      <c r="CG113" s="1013"/>
      <c r="CH113" s="1013"/>
      <c r="CI113" s="1013"/>
      <c r="CJ113" s="1013"/>
      <c r="CK113" s="1043"/>
      <c r="CL113" s="1044"/>
      <c r="CM113" s="1014" t="s">
        <v>464</v>
      </c>
      <c r="CN113" s="1015"/>
      <c r="CO113" s="1015"/>
      <c r="CP113" s="1015"/>
      <c r="CQ113" s="1015"/>
      <c r="CR113" s="1015"/>
      <c r="CS113" s="1015"/>
      <c r="CT113" s="1015"/>
      <c r="CU113" s="1015"/>
      <c r="CV113" s="1015"/>
      <c r="CW113" s="1015"/>
      <c r="CX113" s="1015"/>
      <c r="CY113" s="1015"/>
      <c r="CZ113" s="1015"/>
      <c r="DA113" s="1015"/>
      <c r="DB113" s="1015"/>
      <c r="DC113" s="1015"/>
      <c r="DD113" s="1015"/>
      <c r="DE113" s="1015"/>
      <c r="DF113" s="1016"/>
      <c r="DG113" s="1056" t="s">
        <v>396</v>
      </c>
      <c r="DH113" s="1057"/>
      <c r="DI113" s="1057"/>
      <c r="DJ113" s="1057"/>
      <c r="DK113" s="1058"/>
      <c r="DL113" s="1059" t="s">
        <v>396</v>
      </c>
      <c r="DM113" s="1057"/>
      <c r="DN113" s="1057"/>
      <c r="DO113" s="1057"/>
      <c r="DP113" s="1058"/>
      <c r="DQ113" s="1059" t="s">
        <v>240</v>
      </c>
      <c r="DR113" s="1057"/>
      <c r="DS113" s="1057"/>
      <c r="DT113" s="1057"/>
      <c r="DU113" s="1058"/>
      <c r="DV113" s="1060" t="s">
        <v>240</v>
      </c>
      <c r="DW113" s="1061"/>
      <c r="DX113" s="1061"/>
      <c r="DY113" s="1061"/>
      <c r="DZ113" s="1062"/>
    </row>
    <row r="114" spans="1:130" s="246" customFormat="1" ht="26.25" customHeight="1" x14ac:dyDescent="0.15">
      <c r="A114" s="1052"/>
      <c r="B114" s="1053"/>
      <c r="C114" s="1048" t="s">
        <v>465</v>
      </c>
      <c r="D114" s="1048"/>
      <c r="E114" s="1048"/>
      <c r="F114" s="1048"/>
      <c r="G114" s="1048"/>
      <c r="H114" s="1048"/>
      <c r="I114" s="1048"/>
      <c r="J114" s="1048"/>
      <c r="K114" s="1048"/>
      <c r="L114" s="1048"/>
      <c r="M114" s="1048"/>
      <c r="N114" s="1048"/>
      <c r="O114" s="1048"/>
      <c r="P114" s="1048"/>
      <c r="Q114" s="1048"/>
      <c r="R114" s="1048"/>
      <c r="S114" s="1048"/>
      <c r="T114" s="1048"/>
      <c r="U114" s="1048"/>
      <c r="V114" s="1048"/>
      <c r="W114" s="1048"/>
      <c r="X114" s="1048"/>
      <c r="Y114" s="1048"/>
      <c r="Z114" s="1049"/>
      <c r="AA114" s="1056">
        <v>198164</v>
      </c>
      <c r="AB114" s="1057"/>
      <c r="AC114" s="1057"/>
      <c r="AD114" s="1057"/>
      <c r="AE114" s="1058"/>
      <c r="AF114" s="1059">
        <v>36158</v>
      </c>
      <c r="AG114" s="1057"/>
      <c r="AH114" s="1057"/>
      <c r="AI114" s="1057"/>
      <c r="AJ114" s="1058"/>
      <c r="AK114" s="1059">
        <v>535</v>
      </c>
      <c r="AL114" s="1057"/>
      <c r="AM114" s="1057"/>
      <c r="AN114" s="1057"/>
      <c r="AO114" s="1058"/>
      <c r="AP114" s="1060">
        <v>0</v>
      </c>
      <c r="AQ114" s="1061"/>
      <c r="AR114" s="1061"/>
      <c r="AS114" s="1061"/>
      <c r="AT114" s="1062"/>
      <c r="AU114" s="998"/>
      <c r="AV114" s="999"/>
      <c r="AW114" s="999"/>
      <c r="AX114" s="999"/>
      <c r="AY114" s="999"/>
      <c r="AZ114" s="1047" t="s">
        <v>466</v>
      </c>
      <c r="BA114" s="1048"/>
      <c r="BB114" s="1048"/>
      <c r="BC114" s="1048"/>
      <c r="BD114" s="1048"/>
      <c r="BE114" s="1048"/>
      <c r="BF114" s="1048"/>
      <c r="BG114" s="1048"/>
      <c r="BH114" s="1048"/>
      <c r="BI114" s="1048"/>
      <c r="BJ114" s="1048"/>
      <c r="BK114" s="1048"/>
      <c r="BL114" s="1048"/>
      <c r="BM114" s="1048"/>
      <c r="BN114" s="1048"/>
      <c r="BO114" s="1048"/>
      <c r="BP114" s="1049"/>
      <c r="BQ114" s="1017">
        <v>3140558</v>
      </c>
      <c r="BR114" s="1018"/>
      <c r="BS114" s="1018"/>
      <c r="BT114" s="1018"/>
      <c r="BU114" s="1018"/>
      <c r="BV114" s="1018">
        <v>3165686</v>
      </c>
      <c r="BW114" s="1018"/>
      <c r="BX114" s="1018"/>
      <c r="BY114" s="1018"/>
      <c r="BZ114" s="1018"/>
      <c r="CA114" s="1018">
        <v>3243070</v>
      </c>
      <c r="CB114" s="1018"/>
      <c r="CC114" s="1018"/>
      <c r="CD114" s="1018"/>
      <c r="CE114" s="1018"/>
      <c r="CF114" s="1012">
        <v>41.1</v>
      </c>
      <c r="CG114" s="1013"/>
      <c r="CH114" s="1013"/>
      <c r="CI114" s="1013"/>
      <c r="CJ114" s="1013"/>
      <c r="CK114" s="1043"/>
      <c r="CL114" s="1044"/>
      <c r="CM114" s="1014" t="s">
        <v>467</v>
      </c>
      <c r="CN114" s="1015"/>
      <c r="CO114" s="1015"/>
      <c r="CP114" s="1015"/>
      <c r="CQ114" s="1015"/>
      <c r="CR114" s="1015"/>
      <c r="CS114" s="1015"/>
      <c r="CT114" s="1015"/>
      <c r="CU114" s="1015"/>
      <c r="CV114" s="1015"/>
      <c r="CW114" s="1015"/>
      <c r="CX114" s="1015"/>
      <c r="CY114" s="1015"/>
      <c r="CZ114" s="1015"/>
      <c r="DA114" s="1015"/>
      <c r="DB114" s="1015"/>
      <c r="DC114" s="1015"/>
      <c r="DD114" s="1015"/>
      <c r="DE114" s="1015"/>
      <c r="DF114" s="1016"/>
      <c r="DG114" s="1056" t="s">
        <v>396</v>
      </c>
      <c r="DH114" s="1057"/>
      <c r="DI114" s="1057"/>
      <c r="DJ114" s="1057"/>
      <c r="DK114" s="1058"/>
      <c r="DL114" s="1059" t="s">
        <v>396</v>
      </c>
      <c r="DM114" s="1057"/>
      <c r="DN114" s="1057"/>
      <c r="DO114" s="1057"/>
      <c r="DP114" s="1058"/>
      <c r="DQ114" s="1059" t="s">
        <v>240</v>
      </c>
      <c r="DR114" s="1057"/>
      <c r="DS114" s="1057"/>
      <c r="DT114" s="1057"/>
      <c r="DU114" s="1058"/>
      <c r="DV114" s="1060" t="s">
        <v>240</v>
      </c>
      <c r="DW114" s="1061"/>
      <c r="DX114" s="1061"/>
      <c r="DY114" s="1061"/>
      <c r="DZ114" s="1062"/>
    </row>
    <row r="115" spans="1:130" s="246" customFormat="1" ht="26.25" customHeight="1" x14ac:dyDescent="0.15">
      <c r="A115" s="1052"/>
      <c r="B115" s="1053"/>
      <c r="C115" s="1048" t="s">
        <v>468</v>
      </c>
      <c r="D115" s="1048"/>
      <c r="E115" s="1048"/>
      <c r="F115" s="1048"/>
      <c r="G115" s="1048"/>
      <c r="H115" s="1048"/>
      <c r="I115" s="1048"/>
      <c r="J115" s="1048"/>
      <c r="K115" s="1048"/>
      <c r="L115" s="1048"/>
      <c r="M115" s="1048"/>
      <c r="N115" s="1048"/>
      <c r="O115" s="1048"/>
      <c r="P115" s="1048"/>
      <c r="Q115" s="1048"/>
      <c r="R115" s="1048"/>
      <c r="S115" s="1048"/>
      <c r="T115" s="1048"/>
      <c r="U115" s="1048"/>
      <c r="V115" s="1048"/>
      <c r="W115" s="1048"/>
      <c r="X115" s="1048"/>
      <c r="Y115" s="1048"/>
      <c r="Z115" s="1049"/>
      <c r="AA115" s="1031">
        <v>55648</v>
      </c>
      <c r="AB115" s="1032"/>
      <c r="AC115" s="1032"/>
      <c r="AD115" s="1032"/>
      <c r="AE115" s="1033"/>
      <c r="AF115" s="1034">
        <v>49047</v>
      </c>
      <c r="AG115" s="1032"/>
      <c r="AH115" s="1032"/>
      <c r="AI115" s="1032"/>
      <c r="AJ115" s="1033"/>
      <c r="AK115" s="1034">
        <v>36844</v>
      </c>
      <c r="AL115" s="1032"/>
      <c r="AM115" s="1032"/>
      <c r="AN115" s="1032"/>
      <c r="AO115" s="1033"/>
      <c r="AP115" s="1035">
        <v>0.5</v>
      </c>
      <c r="AQ115" s="1036"/>
      <c r="AR115" s="1036"/>
      <c r="AS115" s="1036"/>
      <c r="AT115" s="1037"/>
      <c r="AU115" s="998"/>
      <c r="AV115" s="999"/>
      <c r="AW115" s="999"/>
      <c r="AX115" s="999"/>
      <c r="AY115" s="999"/>
      <c r="AZ115" s="1047" t="s">
        <v>469</v>
      </c>
      <c r="BA115" s="1048"/>
      <c r="BB115" s="1048"/>
      <c r="BC115" s="1048"/>
      <c r="BD115" s="1048"/>
      <c r="BE115" s="1048"/>
      <c r="BF115" s="1048"/>
      <c r="BG115" s="1048"/>
      <c r="BH115" s="1048"/>
      <c r="BI115" s="1048"/>
      <c r="BJ115" s="1048"/>
      <c r="BK115" s="1048"/>
      <c r="BL115" s="1048"/>
      <c r="BM115" s="1048"/>
      <c r="BN115" s="1048"/>
      <c r="BO115" s="1048"/>
      <c r="BP115" s="1049"/>
      <c r="BQ115" s="1017">
        <v>7531</v>
      </c>
      <c r="BR115" s="1018"/>
      <c r="BS115" s="1018"/>
      <c r="BT115" s="1018"/>
      <c r="BU115" s="1018"/>
      <c r="BV115" s="1018">
        <v>13296</v>
      </c>
      <c r="BW115" s="1018"/>
      <c r="BX115" s="1018"/>
      <c r="BY115" s="1018"/>
      <c r="BZ115" s="1018"/>
      <c r="CA115" s="1018">
        <v>4135</v>
      </c>
      <c r="CB115" s="1018"/>
      <c r="CC115" s="1018"/>
      <c r="CD115" s="1018"/>
      <c r="CE115" s="1018"/>
      <c r="CF115" s="1012">
        <v>0.1</v>
      </c>
      <c r="CG115" s="1013"/>
      <c r="CH115" s="1013"/>
      <c r="CI115" s="1013"/>
      <c r="CJ115" s="1013"/>
      <c r="CK115" s="1043"/>
      <c r="CL115" s="1044"/>
      <c r="CM115" s="1047" t="s">
        <v>470</v>
      </c>
      <c r="CN115" s="1068"/>
      <c r="CO115" s="1068"/>
      <c r="CP115" s="1068"/>
      <c r="CQ115" s="1068"/>
      <c r="CR115" s="1068"/>
      <c r="CS115" s="1068"/>
      <c r="CT115" s="1068"/>
      <c r="CU115" s="1068"/>
      <c r="CV115" s="1068"/>
      <c r="CW115" s="1068"/>
      <c r="CX115" s="1068"/>
      <c r="CY115" s="1068"/>
      <c r="CZ115" s="1068"/>
      <c r="DA115" s="1068"/>
      <c r="DB115" s="1068"/>
      <c r="DC115" s="1068"/>
      <c r="DD115" s="1068"/>
      <c r="DE115" s="1068"/>
      <c r="DF115" s="1049"/>
      <c r="DG115" s="1056" t="s">
        <v>240</v>
      </c>
      <c r="DH115" s="1057"/>
      <c r="DI115" s="1057"/>
      <c r="DJ115" s="1057"/>
      <c r="DK115" s="1058"/>
      <c r="DL115" s="1059" t="s">
        <v>240</v>
      </c>
      <c r="DM115" s="1057"/>
      <c r="DN115" s="1057"/>
      <c r="DO115" s="1057"/>
      <c r="DP115" s="1058"/>
      <c r="DQ115" s="1059" t="s">
        <v>240</v>
      </c>
      <c r="DR115" s="1057"/>
      <c r="DS115" s="1057"/>
      <c r="DT115" s="1057"/>
      <c r="DU115" s="1058"/>
      <c r="DV115" s="1060" t="s">
        <v>396</v>
      </c>
      <c r="DW115" s="1061"/>
      <c r="DX115" s="1061"/>
      <c r="DY115" s="1061"/>
      <c r="DZ115" s="1062"/>
    </row>
    <row r="116" spans="1:130" s="246" customFormat="1" ht="26.25" customHeight="1" x14ac:dyDescent="0.15">
      <c r="A116" s="1054"/>
      <c r="B116" s="1055"/>
      <c r="C116" s="1063" t="s">
        <v>471</v>
      </c>
      <c r="D116" s="1063"/>
      <c r="E116" s="1063"/>
      <c r="F116" s="1063"/>
      <c r="G116" s="1063"/>
      <c r="H116" s="1063"/>
      <c r="I116" s="1063"/>
      <c r="J116" s="1063"/>
      <c r="K116" s="1063"/>
      <c r="L116" s="1063"/>
      <c r="M116" s="1063"/>
      <c r="N116" s="1063"/>
      <c r="O116" s="1063"/>
      <c r="P116" s="1063"/>
      <c r="Q116" s="1063"/>
      <c r="R116" s="1063"/>
      <c r="S116" s="1063"/>
      <c r="T116" s="1063"/>
      <c r="U116" s="1063"/>
      <c r="V116" s="1063"/>
      <c r="W116" s="1063"/>
      <c r="X116" s="1063"/>
      <c r="Y116" s="1063"/>
      <c r="Z116" s="1064"/>
      <c r="AA116" s="1056">
        <v>52</v>
      </c>
      <c r="AB116" s="1057"/>
      <c r="AC116" s="1057"/>
      <c r="AD116" s="1057"/>
      <c r="AE116" s="1058"/>
      <c r="AF116" s="1059">
        <v>34</v>
      </c>
      <c r="AG116" s="1057"/>
      <c r="AH116" s="1057"/>
      <c r="AI116" s="1057"/>
      <c r="AJ116" s="1058"/>
      <c r="AK116" s="1059">
        <v>115</v>
      </c>
      <c r="AL116" s="1057"/>
      <c r="AM116" s="1057"/>
      <c r="AN116" s="1057"/>
      <c r="AO116" s="1058"/>
      <c r="AP116" s="1060">
        <v>0</v>
      </c>
      <c r="AQ116" s="1061"/>
      <c r="AR116" s="1061"/>
      <c r="AS116" s="1061"/>
      <c r="AT116" s="1062"/>
      <c r="AU116" s="998"/>
      <c r="AV116" s="999"/>
      <c r="AW116" s="999"/>
      <c r="AX116" s="999"/>
      <c r="AY116" s="999"/>
      <c r="AZ116" s="1065" t="s">
        <v>472</v>
      </c>
      <c r="BA116" s="1066"/>
      <c r="BB116" s="1066"/>
      <c r="BC116" s="1066"/>
      <c r="BD116" s="1066"/>
      <c r="BE116" s="1066"/>
      <c r="BF116" s="1066"/>
      <c r="BG116" s="1066"/>
      <c r="BH116" s="1066"/>
      <c r="BI116" s="1066"/>
      <c r="BJ116" s="1066"/>
      <c r="BK116" s="1066"/>
      <c r="BL116" s="1066"/>
      <c r="BM116" s="1066"/>
      <c r="BN116" s="1066"/>
      <c r="BO116" s="1066"/>
      <c r="BP116" s="1067"/>
      <c r="BQ116" s="1017" t="s">
        <v>461</v>
      </c>
      <c r="BR116" s="1018"/>
      <c r="BS116" s="1018"/>
      <c r="BT116" s="1018"/>
      <c r="BU116" s="1018"/>
      <c r="BV116" s="1018" t="s">
        <v>240</v>
      </c>
      <c r="BW116" s="1018"/>
      <c r="BX116" s="1018"/>
      <c r="BY116" s="1018"/>
      <c r="BZ116" s="1018"/>
      <c r="CA116" s="1018" t="s">
        <v>461</v>
      </c>
      <c r="CB116" s="1018"/>
      <c r="CC116" s="1018"/>
      <c r="CD116" s="1018"/>
      <c r="CE116" s="1018"/>
      <c r="CF116" s="1012" t="s">
        <v>396</v>
      </c>
      <c r="CG116" s="1013"/>
      <c r="CH116" s="1013"/>
      <c r="CI116" s="1013"/>
      <c r="CJ116" s="1013"/>
      <c r="CK116" s="1043"/>
      <c r="CL116" s="1044"/>
      <c r="CM116" s="1014" t="s">
        <v>473</v>
      </c>
      <c r="CN116" s="1015"/>
      <c r="CO116" s="1015"/>
      <c r="CP116" s="1015"/>
      <c r="CQ116" s="1015"/>
      <c r="CR116" s="1015"/>
      <c r="CS116" s="1015"/>
      <c r="CT116" s="1015"/>
      <c r="CU116" s="1015"/>
      <c r="CV116" s="1015"/>
      <c r="CW116" s="1015"/>
      <c r="CX116" s="1015"/>
      <c r="CY116" s="1015"/>
      <c r="CZ116" s="1015"/>
      <c r="DA116" s="1015"/>
      <c r="DB116" s="1015"/>
      <c r="DC116" s="1015"/>
      <c r="DD116" s="1015"/>
      <c r="DE116" s="1015"/>
      <c r="DF116" s="1016"/>
      <c r="DG116" s="1056" t="s">
        <v>240</v>
      </c>
      <c r="DH116" s="1057"/>
      <c r="DI116" s="1057"/>
      <c r="DJ116" s="1057"/>
      <c r="DK116" s="1058"/>
      <c r="DL116" s="1059" t="s">
        <v>240</v>
      </c>
      <c r="DM116" s="1057"/>
      <c r="DN116" s="1057"/>
      <c r="DO116" s="1057"/>
      <c r="DP116" s="1058"/>
      <c r="DQ116" s="1059" t="s">
        <v>240</v>
      </c>
      <c r="DR116" s="1057"/>
      <c r="DS116" s="1057"/>
      <c r="DT116" s="1057"/>
      <c r="DU116" s="1058"/>
      <c r="DV116" s="1060" t="s">
        <v>461</v>
      </c>
      <c r="DW116" s="1061"/>
      <c r="DX116" s="1061"/>
      <c r="DY116" s="1061"/>
      <c r="DZ116" s="1062"/>
    </row>
    <row r="117" spans="1:130" s="246" customFormat="1" ht="26.25" customHeight="1" x14ac:dyDescent="0.15">
      <c r="A117" s="1002" t="s">
        <v>188</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1073" t="s">
        <v>474</v>
      </c>
      <c r="Z117" s="984"/>
      <c r="AA117" s="1074">
        <v>2738236</v>
      </c>
      <c r="AB117" s="1075"/>
      <c r="AC117" s="1075"/>
      <c r="AD117" s="1075"/>
      <c r="AE117" s="1076"/>
      <c r="AF117" s="1077">
        <v>2569714</v>
      </c>
      <c r="AG117" s="1075"/>
      <c r="AH117" s="1075"/>
      <c r="AI117" s="1075"/>
      <c r="AJ117" s="1076"/>
      <c r="AK117" s="1077">
        <v>2467644</v>
      </c>
      <c r="AL117" s="1075"/>
      <c r="AM117" s="1075"/>
      <c r="AN117" s="1075"/>
      <c r="AO117" s="1076"/>
      <c r="AP117" s="1078"/>
      <c r="AQ117" s="1079"/>
      <c r="AR117" s="1079"/>
      <c r="AS117" s="1079"/>
      <c r="AT117" s="1080"/>
      <c r="AU117" s="998"/>
      <c r="AV117" s="999"/>
      <c r="AW117" s="999"/>
      <c r="AX117" s="999"/>
      <c r="AY117" s="999"/>
      <c r="AZ117" s="1065" t="s">
        <v>475</v>
      </c>
      <c r="BA117" s="1066"/>
      <c r="BB117" s="1066"/>
      <c r="BC117" s="1066"/>
      <c r="BD117" s="1066"/>
      <c r="BE117" s="1066"/>
      <c r="BF117" s="1066"/>
      <c r="BG117" s="1066"/>
      <c r="BH117" s="1066"/>
      <c r="BI117" s="1066"/>
      <c r="BJ117" s="1066"/>
      <c r="BK117" s="1066"/>
      <c r="BL117" s="1066"/>
      <c r="BM117" s="1066"/>
      <c r="BN117" s="1066"/>
      <c r="BO117" s="1066"/>
      <c r="BP117" s="1067"/>
      <c r="BQ117" s="1017" t="s">
        <v>240</v>
      </c>
      <c r="BR117" s="1018"/>
      <c r="BS117" s="1018"/>
      <c r="BT117" s="1018"/>
      <c r="BU117" s="1018"/>
      <c r="BV117" s="1018" t="s">
        <v>240</v>
      </c>
      <c r="BW117" s="1018"/>
      <c r="BX117" s="1018"/>
      <c r="BY117" s="1018"/>
      <c r="BZ117" s="1018"/>
      <c r="CA117" s="1018" t="s">
        <v>240</v>
      </c>
      <c r="CB117" s="1018"/>
      <c r="CC117" s="1018"/>
      <c r="CD117" s="1018"/>
      <c r="CE117" s="1018"/>
      <c r="CF117" s="1012" t="s">
        <v>240</v>
      </c>
      <c r="CG117" s="1013"/>
      <c r="CH117" s="1013"/>
      <c r="CI117" s="1013"/>
      <c r="CJ117" s="1013"/>
      <c r="CK117" s="1043"/>
      <c r="CL117" s="1044"/>
      <c r="CM117" s="1014" t="s">
        <v>476</v>
      </c>
      <c r="CN117" s="1015"/>
      <c r="CO117" s="1015"/>
      <c r="CP117" s="1015"/>
      <c r="CQ117" s="1015"/>
      <c r="CR117" s="1015"/>
      <c r="CS117" s="1015"/>
      <c r="CT117" s="1015"/>
      <c r="CU117" s="1015"/>
      <c r="CV117" s="1015"/>
      <c r="CW117" s="1015"/>
      <c r="CX117" s="1015"/>
      <c r="CY117" s="1015"/>
      <c r="CZ117" s="1015"/>
      <c r="DA117" s="1015"/>
      <c r="DB117" s="1015"/>
      <c r="DC117" s="1015"/>
      <c r="DD117" s="1015"/>
      <c r="DE117" s="1015"/>
      <c r="DF117" s="1016"/>
      <c r="DG117" s="1056" t="s">
        <v>396</v>
      </c>
      <c r="DH117" s="1057"/>
      <c r="DI117" s="1057"/>
      <c r="DJ117" s="1057"/>
      <c r="DK117" s="1058"/>
      <c r="DL117" s="1059" t="s">
        <v>396</v>
      </c>
      <c r="DM117" s="1057"/>
      <c r="DN117" s="1057"/>
      <c r="DO117" s="1057"/>
      <c r="DP117" s="1058"/>
      <c r="DQ117" s="1059" t="s">
        <v>396</v>
      </c>
      <c r="DR117" s="1057"/>
      <c r="DS117" s="1057"/>
      <c r="DT117" s="1057"/>
      <c r="DU117" s="1058"/>
      <c r="DV117" s="1060" t="s">
        <v>396</v>
      </c>
      <c r="DW117" s="1061"/>
      <c r="DX117" s="1061"/>
      <c r="DY117" s="1061"/>
      <c r="DZ117" s="1062"/>
    </row>
    <row r="118" spans="1:130" s="246" customFormat="1" ht="26.25" customHeight="1" x14ac:dyDescent="0.15">
      <c r="A118" s="1002" t="s">
        <v>446</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2" t="s">
        <v>443</v>
      </c>
      <c r="AB118" s="983"/>
      <c r="AC118" s="983"/>
      <c r="AD118" s="983"/>
      <c r="AE118" s="984"/>
      <c r="AF118" s="982" t="s">
        <v>444</v>
      </c>
      <c r="AG118" s="983"/>
      <c r="AH118" s="983"/>
      <c r="AI118" s="983"/>
      <c r="AJ118" s="984"/>
      <c r="AK118" s="982" t="s">
        <v>308</v>
      </c>
      <c r="AL118" s="983"/>
      <c r="AM118" s="983"/>
      <c r="AN118" s="983"/>
      <c r="AO118" s="984"/>
      <c r="AP118" s="1069" t="s">
        <v>445</v>
      </c>
      <c r="AQ118" s="1070"/>
      <c r="AR118" s="1070"/>
      <c r="AS118" s="1070"/>
      <c r="AT118" s="1071"/>
      <c r="AU118" s="998"/>
      <c r="AV118" s="999"/>
      <c r="AW118" s="999"/>
      <c r="AX118" s="999"/>
      <c r="AY118" s="999"/>
      <c r="AZ118" s="1072" t="s">
        <v>477</v>
      </c>
      <c r="BA118" s="1063"/>
      <c r="BB118" s="1063"/>
      <c r="BC118" s="1063"/>
      <c r="BD118" s="1063"/>
      <c r="BE118" s="1063"/>
      <c r="BF118" s="1063"/>
      <c r="BG118" s="1063"/>
      <c r="BH118" s="1063"/>
      <c r="BI118" s="1063"/>
      <c r="BJ118" s="1063"/>
      <c r="BK118" s="1063"/>
      <c r="BL118" s="1063"/>
      <c r="BM118" s="1063"/>
      <c r="BN118" s="1063"/>
      <c r="BO118" s="1063"/>
      <c r="BP118" s="1064"/>
      <c r="BQ118" s="1095" t="s">
        <v>240</v>
      </c>
      <c r="BR118" s="1096"/>
      <c r="BS118" s="1096"/>
      <c r="BT118" s="1096"/>
      <c r="BU118" s="1096"/>
      <c r="BV118" s="1096" t="s">
        <v>461</v>
      </c>
      <c r="BW118" s="1096"/>
      <c r="BX118" s="1096"/>
      <c r="BY118" s="1096"/>
      <c r="BZ118" s="1096"/>
      <c r="CA118" s="1096" t="s">
        <v>240</v>
      </c>
      <c r="CB118" s="1096"/>
      <c r="CC118" s="1096"/>
      <c r="CD118" s="1096"/>
      <c r="CE118" s="1096"/>
      <c r="CF118" s="1012" t="s">
        <v>396</v>
      </c>
      <c r="CG118" s="1013"/>
      <c r="CH118" s="1013"/>
      <c r="CI118" s="1013"/>
      <c r="CJ118" s="1013"/>
      <c r="CK118" s="1043"/>
      <c r="CL118" s="1044"/>
      <c r="CM118" s="1014" t="s">
        <v>478</v>
      </c>
      <c r="CN118" s="1015"/>
      <c r="CO118" s="1015"/>
      <c r="CP118" s="1015"/>
      <c r="CQ118" s="1015"/>
      <c r="CR118" s="1015"/>
      <c r="CS118" s="1015"/>
      <c r="CT118" s="1015"/>
      <c r="CU118" s="1015"/>
      <c r="CV118" s="1015"/>
      <c r="CW118" s="1015"/>
      <c r="CX118" s="1015"/>
      <c r="CY118" s="1015"/>
      <c r="CZ118" s="1015"/>
      <c r="DA118" s="1015"/>
      <c r="DB118" s="1015"/>
      <c r="DC118" s="1015"/>
      <c r="DD118" s="1015"/>
      <c r="DE118" s="1015"/>
      <c r="DF118" s="1016"/>
      <c r="DG118" s="1056" t="s">
        <v>396</v>
      </c>
      <c r="DH118" s="1057"/>
      <c r="DI118" s="1057"/>
      <c r="DJ118" s="1057"/>
      <c r="DK118" s="1058"/>
      <c r="DL118" s="1059" t="s">
        <v>240</v>
      </c>
      <c r="DM118" s="1057"/>
      <c r="DN118" s="1057"/>
      <c r="DO118" s="1057"/>
      <c r="DP118" s="1058"/>
      <c r="DQ118" s="1059" t="s">
        <v>396</v>
      </c>
      <c r="DR118" s="1057"/>
      <c r="DS118" s="1057"/>
      <c r="DT118" s="1057"/>
      <c r="DU118" s="1058"/>
      <c r="DV118" s="1060" t="s">
        <v>396</v>
      </c>
      <c r="DW118" s="1061"/>
      <c r="DX118" s="1061"/>
      <c r="DY118" s="1061"/>
      <c r="DZ118" s="1062"/>
    </row>
    <row r="119" spans="1:130" s="246" customFormat="1" ht="26.25" customHeight="1" x14ac:dyDescent="0.15">
      <c r="A119" s="1156" t="s">
        <v>449</v>
      </c>
      <c r="B119" s="1042"/>
      <c r="C119" s="1021" t="s">
        <v>450</v>
      </c>
      <c r="D119" s="1022"/>
      <c r="E119" s="1022"/>
      <c r="F119" s="1022"/>
      <c r="G119" s="1022"/>
      <c r="H119" s="1022"/>
      <c r="I119" s="1022"/>
      <c r="J119" s="1022"/>
      <c r="K119" s="1022"/>
      <c r="L119" s="1022"/>
      <c r="M119" s="1022"/>
      <c r="N119" s="1022"/>
      <c r="O119" s="1022"/>
      <c r="P119" s="1022"/>
      <c r="Q119" s="1022"/>
      <c r="R119" s="1022"/>
      <c r="S119" s="1022"/>
      <c r="T119" s="1022"/>
      <c r="U119" s="1022"/>
      <c r="V119" s="1022"/>
      <c r="W119" s="1022"/>
      <c r="X119" s="1022"/>
      <c r="Y119" s="1022"/>
      <c r="Z119" s="1023"/>
      <c r="AA119" s="989" t="s">
        <v>396</v>
      </c>
      <c r="AB119" s="990"/>
      <c r="AC119" s="990"/>
      <c r="AD119" s="990"/>
      <c r="AE119" s="991"/>
      <c r="AF119" s="992" t="s">
        <v>396</v>
      </c>
      <c r="AG119" s="990"/>
      <c r="AH119" s="990"/>
      <c r="AI119" s="990"/>
      <c r="AJ119" s="991"/>
      <c r="AK119" s="992" t="s">
        <v>240</v>
      </c>
      <c r="AL119" s="990"/>
      <c r="AM119" s="990"/>
      <c r="AN119" s="990"/>
      <c r="AO119" s="991"/>
      <c r="AP119" s="993" t="s">
        <v>396</v>
      </c>
      <c r="AQ119" s="994"/>
      <c r="AR119" s="994"/>
      <c r="AS119" s="994"/>
      <c r="AT119" s="995"/>
      <c r="AU119" s="1000"/>
      <c r="AV119" s="1001"/>
      <c r="AW119" s="1001"/>
      <c r="AX119" s="1001"/>
      <c r="AY119" s="1001"/>
      <c r="AZ119" s="277" t="s">
        <v>188</v>
      </c>
      <c r="BA119" s="277"/>
      <c r="BB119" s="277"/>
      <c r="BC119" s="277"/>
      <c r="BD119" s="277"/>
      <c r="BE119" s="277"/>
      <c r="BF119" s="277"/>
      <c r="BG119" s="277"/>
      <c r="BH119" s="277"/>
      <c r="BI119" s="277"/>
      <c r="BJ119" s="277"/>
      <c r="BK119" s="277"/>
      <c r="BL119" s="277"/>
      <c r="BM119" s="277"/>
      <c r="BN119" s="277"/>
      <c r="BO119" s="1073" t="s">
        <v>479</v>
      </c>
      <c r="BP119" s="1104"/>
      <c r="BQ119" s="1095">
        <v>28620155</v>
      </c>
      <c r="BR119" s="1096"/>
      <c r="BS119" s="1096"/>
      <c r="BT119" s="1096"/>
      <c r="BU119" s="1096"/>
      <c r="BV119" s="1096">
        <v>28135674</v>
      </c>
      <c r="BW119" s="1096"/>
      <c r="BX119" s="1096"/>
      <c r="BY119" s="1096"/>
      <c r="BZ119" s="1096"/>
      <c r="CA119" s="1096">
        <v>28362239</v>
      </c>
      <c r="CB119" s="1096"/>
      <c r="CC119" s="1096"/>
      <c r="CD119" s="1096"/>
      <c r="CE119" s="1096"/>
      <c r="CF119" s="1097"/>
      <c r="CG119" s="1098"/>
      <c r="CH119" s="1098"/>
      <c r="CI119" s="1098"/>
      <c r="CJ119" s="1099"/>
      <c r="CK119" s="1045"/>
      <c r="CL119" s="1046"/>
      <c r="CM119" s="1100" t="s">
        <v>480</v>
      </c>
      <c r="CN119" s="1101"/>
      <c r="CO119" s="1101"/>
      <c r="CP119" s="1101"/>
      <c r="CQ119" s="1101"/>
      <c r="CR119" s="1101"/>
      <c r="CS119" s="1101"/>
      <c r="CT119" s="1101"/>
      <c r="CU119" s="1101"/>
      <c r="CV119" s="1101"/>
      <c r="CW119" s="1101"/>
      <c r="CX119" s="1101"/>
      <c r="CY119" s="1101"/>
      <c r="CZ119" s="1101"/>
      <c r="DA119" s="1101"/>
      <c r="DB119" s="1101"/>
      <c r="DC119" s="1101"/>
      <c r="DD119" s="1101"/>
      <c r="DE119" s="1101"/>
      <c r="DF119" s="1102"/>
      <c r="DG119" s="1103">
        <v>186395</v>
      </c>
      <c r="DH119" s="1082"/>
      <c r="DI119" s="1082"/>
      <c r="DJ119" s="1082"/>
      <c r="DK119" s="1083"/>
      <c r="DL119" s="1081">
        <v>137598</v>
      </c>
      <c r="DM119" s="1082"/>
      <c r="DN119" s="1082"/>
      <c r="DO119" s="1082"/>
      <c r="DP119" s="1083"/>
      <c r="DQ119" s="1081">
        <v>100840</v>
      </c>
      <c r="DR119" s="1082"/>
      <c r="DS119" s="1082"/>
      <c r="DT119" s="1082"/>
      <c r="DU119" s="1083"/>
      <c r="DV119" s="1084">
        <v>1.3</v>
      </c>
      <c r="DW119" s="1085"/>
      <c r="DX119" s="1085"/>
      <c r="DY119" s="1085"/>
      <c r="DZ119" s="1086"/>
    </row>
    <row r="120" spans="1:130" s="246" customFormat="1" ht="26.25" customHeight="1" x14ac:dyDescent="0.15">
      <c r="A120" s="1157"/>
      <c r="B120" s="1044"/>
      <c r="C120" s="1014" t="s">
        <v>455</v>
      </c>
      <c r="D120" s="1015"/>
      <c r="E120" s="1015"/>
      <c r="F120" s="1015"/>
      <c r="G120" s="1015"/>
      <c r="H120" s="1015"/>
      <c r="I120" s="1015"/>
      <c r="J120" s="1015"/>
      <c r="K120" s="1015"/>
      <c r="L120" s="1015"/>
      <c r="M120" s="1015"/>
      <c r="N120" s="1015"/>
      <c r="O120" s="1015"/>
      <c r="P120" s="1015"/>
      <c r="Q120" s="1015"/>
      <c r="R120" s="1015"/>
      <c r="S120" s="1015"/>
      <c r="T120" s="1015"/>
      <c r="U120" s="1015"/>
      <c r="V120" s="1015"/>
      <c r="W120" s="1015"/>
      <c r="X120" s="1015"/>
      <c r="Y120" s="1015"/>
      <c r="Z120" s="1016"/>
      <c r="AA120" s="1056" t="s">
        <v>240</v>
      </c>
      <c r="AB120" s="1057"/>
      <c r="AC120" s="1057"/>
      <c r="AD120" s="1057"/>
      <c r="AE120" s="1058"/>
      <c r="AF120" s="1059" t="s">
        <v>240</v>
      </c>
      <c r="AG120" s="1057"/>
      <c r="AH120" s="1057"/>
      <c r="AI120" s="1057"/>
      <c r="AJ120" s="1058"/>
      <c r="AK120" s="1059" t="s">
        <v>240</v>
      </c>
      <c r="AL120" s="1057"/>
      <c r="AM120" s="1057"/>
      <c r="AN120" s="1057"/>
      <c r="AO120" s="1058"/>
      <c r="AP120" s="1060" t="s">
        <v>240</v>
      </c>
      <c r="AQ120" s="1061"/>
      <c r="AR120" s="1061"/>
      <c r="AS120" s="1061"/>
      <c r="AT120" s="1062"/>
      <c r="AU120" s="1087" t="s">
        <v>481</v>
      </c>
      <c r="AV120" s="1088"/>
      <c r="AW120" s="1088"/>
      <c r="AX120" s="1088"/>
      <c r="AY120" s="1089"/>
      <c r="AZ120" s="1038" t="s">
        <v>482</v>
      </c>
      <c r="BA120" s="987"/>
      <c r="BB120" s="987"/>
      <c r="BC120" s="987"/>
      <c r="BD120" s="987"/>
      <c r="BE120" s="987"/>
      <c r="BF120" s="987"/>
      <c r="BG120" s="987"/>
      <c r="BH120" s="987"/>
      <c r="BI120" s="987"/>
      <c r="BJ120" s="987"/>
      <c r="BK120" s="987"/>
      <c r="BL120" s="987"/>
      <c r="BM120" s="987"/>
      <c r="BN120" s="987"/>
      <c r="BO120" s="987"/>
      <c r="BP120" s="988"/>
      <c r="BQ120" s="1024">
        <v>4461579</v>
      </c>
      <c r="BR120" s="1025"/>
      <c r="BS120" s="1025"/>
      <c r="BT120" s="1025"/>
      <c r="BU120" s="1025"/>
      <c r="BV120" s="1025">
        <v>4185713</v>
      </c>
      <c r="BW120" s="1025"/>
      <c r="BX120" s="1025"/>
      <c r="BY120" s="1025"/>
      <c r="BZ120" s="1025"/>
      <c r="CA120" s="1025">
        <v>4492570</v>
      </c>
      <c r="CB120" s="1025"/>
      <c r="CC120" s="1025"/>
      <c r="CD120" s="1025"/>
      <c r="CE120" s="1025"/>
      <c r="CF120" s="1039">
        <v>57</v>
      </c>
      <c r="CG120" s="1040"/>
      <c r="CH120" s="1040"/>
      <c r="CI120" s="1040"/>
      <c r="CJ120" s="1040"/>
      <c r="CK120" s="1105" t="s">
        <v>483</v>
      </c>
      <c r="CL120" s="1106"/>
      <c r="CM120" s="1106"/>
      <c r="CN120" s="1106"/>
      <c r="CO120" s="1107"/>
      <c r="CP120" s="1113" t="s">
        <v>484</v>
      </c>
      <c r="CQ120" s="1114"/>
      <c r="CR120" s="1114"/>
      <c r="CS120" s="1114"/>
      <c r="CT120" s="1114"/>
      <c r="CU120" s="1114"/>
      <c r="CV120" s="1114"/>
      <c r="CW120" s="1114"/>
      <c r="CX120" s="1114"/>
      <c r="CY120" s="1114"/>
      <c r="CZ120" s="1114"/>
      <c r="DA120" s="1114"/>
      <c r="DB120" s="1114"/>
      <c r="DC120" s="1114"/>
      <c r="DD120" s="1114"/>
      <c r="DE120" s="1114"/>
      <c r="DF120" s="1115"/>
      <c r="DG120" s="1024">
        <v>3014943</v>
      </c>
      <c r="DH120" s="1025"/>
      <c r="DI120" s="1025"/>
      <c r="DJ120" s="1025"/>
      <c r="DK120" s="1025"/>
      <c r="DL120" s="1025">
        <v>2958737</v>
      </c>
      <c r="DM120" s="1025"/>
      <c r="DN120" s="1025"/>
      <c r="DO120" s="1025"/>
      <c r="DP120" s="1025"/>
      <c r="DQ120" s="1025">
        <v>2898940</v>
      </c>
      <c r="DR120" s="1025"/>
      <c r="DS120" s="1025"/>
      <c r="DT120" s="1025"/>
      <c r="DU120" s="1025"/>
      <c r="DV120" s="1026">
        <v>36.799999999999997</v>
      </c>
      <c r="DW120" s="1026"/>
      <c r="DX120" s="1026"/>
      <c r="DY120" s="1026"/>
      <c r="DZ120" s="1027"/>
    </row>
    <row r="121" spans="1:130" s="246" customFormat="1" ht="26.25" customHeight="1" x14ac:dyDescent="0.15">
      <c r="A121" s="1157"/>
      <c r="B121" s="1044"/>
      <c r="C121" s="1065" t="s">
        <v>485</v>
      </c>
      <c r="D121" s="1066"/>
      <c r="E121" s="1066"/>
      <c r="F121" s="1066"/>
      <c r="G121" s="1066"/>
      <c r="H121" s="1066"/>
      <c r="I121" s="1066"/>
      <c r="J121" s="1066"/>
      <c r="K121" s="1066"/>
      <c r="L121" s="1066"/>
      <c r="M121" s="1066"/>
      <c r="N121" s="1066"/>
      <c r="O121" s="1066"/>
      <c r="P121" s="1066"/>
      <c r="Q121" s="1066"/>
      <c r="R121" s="1066"/>
      <c r="S121" s="1066"/>
      <c r="T121" s="1066"/>
      <c r="U121" s="1066"/>
      <c r="V121" s="1066"/>
      <c r="W121" s="1066"/>
      <c r="X121" s="1066"/>
      <c r="Y121" s="1066"/>
      <c r="Z121" s="1067"/>
      <c r="AA121" s="1056" t="s">
        <v>240</v>
      </c>
      <c r="AB121" s="1057"/>
      <c r="AC121" s="1057"/>
      <c r="AD121" s="1057"/>
      <c r="AE121" s="1058"/>
      <c r="AF121" s="1059" t="s">
        <v>240</v>
      </c>
      <c r="AG121" s="1057"/>
      <c r="AH121" s="1057"/>
      <c r="AI121" s="1057"/>
      <c r="AJ121" s="1058"/>
      <c r="AK121" s="1059" t="s">
        <v>396</v>
      </c>
      <c r="AL121" s="1057"/>
      <c r="AM121" s="1057"/>
      <c r="AN121" s="1057"/>
      <c r="AO121" s="1058"/>
      <c r="AP121" s="1060" t="s">
        <v>240</v>
      </c>
      <c r="AQ121" s="1061"/>
      <c r="AR121" s="1061"/>
      <c r="AS121" s="1061"/>
      <c r="AT121" s="1062"/>
      <c r="AU121" s="1090"/>
      <c r="AV121" s="1091"/>
      <c r="AW121" s="1091"/>
      <c r="AX121" s="1091"/>
      <c r="AY121" s="1092"/>
      <c r="AZ121" s="1047" t="s">
        <v>486</v>
      </c>
      <c r="BA121" s="1048"/>
      <c r="BB121" s="1048"/>
      <c r="BC121" s="1048"/>
      <c r="BD121" s="1048"/>
      <c r="BE121" s="1048"/>
      <c r="BF121" s="1048"/>
      <c r="BG121" s="1048"/>
      <c r="BH121" s="1048"/>
      <c r="BI121" s="1048"/>
      <c r="BJ121" s="1048"/>
      <c r="BK121" s="1048"/>
      <c r="BL121" s="1048"/>
      <c r="BM121" s="1048"/>
      <c r="BN121" s="1048"/>
      <c r="BO121" s="1048"/>
      <c r="BP121" s="1049"/>
      <c r="BQ121" s="1017">
        <v>1033170</v>
      </c>
      <c r="BR121" s="1018"/>
      <c r="BS121" s="1018"/>
      <c r="BT121" s="1018"/>
      <c r="BU121" s="1018"/>
      <c r="BV121" s="1018">
        <v>909163</v>
      </c>
      <c r="BW121" s="1018"/>
      <c r="BX121" s="1018"/>
      <c r="BY121" s="1018"/>
      <c r="BZ121" s="1018"/>
      <c r="CA121" s="1018">
        <v>868764</v>
      </c>
      <c r="CB121" s="1018"/>
      <c r="CC121" s="1018"/>
      <c r="CD121" s="1018"/>
      <c r="CE121" s="1018"/>
      <c r="CF121" s="1012">
        <v>11</v>
      </c>
      <c r="CG121" s="1013"/>
      <c r="CH121" s="1013"/>
      <c r="CI121" s="1013"/>
      <c r="CJ121" s="1013"/>
      <c r="CK121" s="1108"/>
      <c r="CL121" s="1109"/>
      <c r="CM121" s="1109"/>
      <c r="CN121" s="1109"/>
      <c r="CO121" s="1110"/>
      <c r="CP121" s="1118" t="s">
        <v>487</v>
      </c>
      <c r="CQ121" s="1119"/>
      <c r="CR121" s="1119"/>
      <c r="CS121" s="1119"/>
      <c r="CT121" s="1119"/>
      <c r="CU121" s="1119"/>
      <c r="CV121" s="1119"/>
      <c r="CW121" s="1119"/>
      <c r="CX121" s="1119"/>
      <c r="CY121" s="1119"/>
      <c r="CZ121" s="1119"/>
      <c r="DA121" s="1119"/>
      <c r="DB121" s="1119"/>
      <c r="DC121" s="1119"/>
      <c r="DD121" s="1119"/>
      <c r="DE121" s="1119"/>
      <c r="DF121" s="1120"/>
      <c r="DG121" s="1017">
        <v>1148481</v>
      </c>
      <c r="DH121" s="1018"/>
      <c r="DI121" s="1018"/>
      <c r="DJ121" s="1018"/>
      <c r="DK121" s="1018"/>
      <c r="DL121" s="1018">
        <v>1033944</v>
      </c>
      <c r="DM121" s="1018"/>
      <c r="DN121" s="1018"/>
      <c r="DO121" s="1018"/>
      <c r="DP121" s="1018"/>
      <c r="DQ121" s="1018">
        <v>908736</v>
      </c>
      <c r="DR121" s="1018"/>
      <c r="DS121" s="1018"/>
      <c r="DT121" s="1018"/>
      <c r="DU121" s="1018"/>
      <c r="DV121" s="1019">
        <v>11.5</v>
      </c>
      <c r="DW121" s="1019"/>
      <c r="DX121" s="1019"/>
      <c r="DY121" s="1019"/>
      <c r="DZ121" s="1020"/>
    </row>
    <row r="122" spans="1:130" s="246" customFormat="1" ht="26.25" customHeight="1" x14ac:dyDescent="0.15">
      <c r="A122" s="1157"/>
      <c r="B122" s="1044"/>
      <c r="C122" s="1014" t="s">
        <v>467</v>
      </c>
      <c r="D122" s="1015"/>
      <c r="E122" s="1015"/>
      <c r="F122" s="1015"/>
      <c r="G122" s="1015"/>
      <c r="H122" s="1015"/>
      <c r="I122" s="1015"/>
      <c r="J122" s="1015"/>
      <c r="K122" s="1015"/>
      <c r="L122" s="1015"/>
      <c r="M122" s="1015"/>
      <c r="N122" s="1015"/>
      <c r="O122" s="1015"/>
      <c r="P122" s="1015"/>
      <c r="Q122" s="1015"/>
      <c r="R122" s="1015"/>
      <c r="S122" s="1015"/>
      <c r="T122" s="1015"/>
      <c r="U122" s="1015"/>
      <c r="V122" s="1015"/>
      <c r="W122" s="1015"/>
      <c r="X122" s="1015"/>
      <c r="Y122" s="1015"/>
      <c r="Z122" s="1016"/>
      <c r="AA122" s="1056" t="s">
        <v>240</v>
      </c>
      <c r="AB122" s="1057"/>
      <c r="AC122" s="1057"/>
      <c r="AD122" s="1057"/>
      <c r="AE122" s="1058"/>
      <c r="AF122" s="1059" t="s">
        <v>461</v>
      </c>
      <c r="AG122" s="1057"/>
      <c r="AH122" s="1057"/>
      <c r="AI122" s="1057"/>
      <c r="AJ122" s="1058"/>
      <c r="AK122" s="1059" t="s">
        <v>396</v>
      </c>
      <c r="AL122" s="1057"/>
      <c r="AM122" s="1057"/>
      <c r="AN122" s="1057"/>
      <c r="AO122" s="1058"/>
      <c r="AP122" s="1060" t="s">
        <v>396</v>
      </c>
      <c r="AQ122" s="1061"/>
      <c r="AR122" s="1061"/>
      <c r="AS122" s="1061"/>
      <c r="AT122" s="1062"/>
      <c r="AU122" s="1090"/>
      <c r="AV122" s="1091"/>
      <c r="AW122" s="1091"/>
      <c r="AX122" s="1091"/>
      <c r="AY122" s="1092"/>
      <c r="AZ122" s="1072" t="s">
        <v>488</v>
      </c>
      <c r="BA122" s="1063"/>
      <c r="BB122" s="1063"/>
      <c r="BC122" s="1063"/>
      <c r="BD122" s="1063"/>
      <c r="BE122" s="1063"/>
      <c r="BF122" s="1063"/>
      <c r="BG122" s="1063"/>
      <c r="BH122" s="1063"/>
      <c r="BI122" s="1063"/>
      <c r="BJ122" s="1063"/>
      <c r="BK122" s="1063"/>
      <c r="BL122" s="1063"/>
      <c r="BM122" s="1063"/>
      <c r="BN122" s="1063"/>
      <c r="BO122" s="1063"/>
      <c r="BP122" s="1064"/>
      <c r="BQ122" s="1095">
        <v>17277791</v>
      </c>
      <c r="BR122" s="1096"/>
      <c r="BS122" s="1096"/>
      <c r="BT122" s="1096"/>
      <c r="BU122" s="1096"/>
      <c r="BV122" s="1096">
        <v>16981825</v>
      </c>
      <c r="BW122" s="1096"/>
      <c r="BX122" s="1096"/>
      <c r="BY122" s="1096"/>
      <c r="BZ122" s="1096"/>
      <c r="CA122" s="1096">
        <v>16985128</v>
      </c>
      <c r="CB122" s="1096"/>
      <c r="CC122" s="1096"/>
      <c r="CD122" s="1096"/>
      <c r="CE122" s="1096"/>
      <c r="CF122" s="1116">
        <v>215.3</v>
      </c>
      <c r="CG122" s="1117"/>
      <c r="CH122" s="1117"/>
      <c r="CI122" s="1117"/>
      <c r="CJ122" s="1117"/>
      <c r="CK122" s="1108"/>
      <c r="CL122" s="1109"/>
      <c r="CM122" s="1109"/>
      <c r="CN122" s="1109"/>
      <c r="CO122" s="1110"/>
      <c r="CP122" s="1118" t="s">
        <v>489</v>
      </c>
      <c r="CQ122" s="1119"/>
      <c r="CR122" s="1119"/>
      <c r="CS122" s="1119"/>
      <c r="CT122" s="1119"/>
      <c r="CU122" s="1119"/>
      <c r="CV122" s="1119"/>
      <c r="CW122" s="1119"/>
      <c r="CX122" s="1119"/>
      <c r="CY122" s="1119"/>
      <c r="CZ122" s="1119"/>
      <c r="DA122" s="1119"/>
      <c r="DB122" s="1119"/>
      <c r="DC122" s="1119"/>
      <c r="DD122" s="1119"/>
      <c r="DE122" s="1119"/>
      <c r="DF122" s="1120"/>
      <c r="DG122" s="1017">
        <v>526844</v>
      </c>
      <c r="DH122" s="1018"/>
      <c r="DI122" s="1018"/>
      <c r="DJ122" s="1018"/>
      <c r="DK122" s="1018"/>
      <c r="DL122" s="1018">
        <v>501598</v>
      </c>
      <c r="DM122" s="1018"/>
      <c r="DN122" s="1018"/>
      <c r="DO122" s="1018"/>
      <c r="DP122" s="1018"/>
      <c r="DQ122" s="1018">
        <v>463817</v>
      </c>
      <c r="DR122" s="1018"/>
      <c r="DS122" s="1018"/>
      <c r="DT122" s="1018"/>
      <c r="DU122" s="1018"/>
      <c r="DV122" s="1019">
        <v>5.9</v>
      </c>
      <c r="DW122" s="1019"/>
      <c r="DX122" s="1019"/>
      <c r="DY122" s="1019"/>
      <c r="DZ122" s="1020"/>
    </row>
    <row r="123" spans="1:130" s="246" customFormat="1" ht="26.25" customHeight="1" x14ac:dyDescent="0.15">
      <c r="A123" s="1157"/>
      <c r="B123" s="1044"/>
      <c r="C123" s="1014" t="s">
        <v>473</v>
      </c>
      <c r="D123" s="1015"/>
      <c r="E123" s="1015"/>
      <c r="F123" s="1015"/>
      <c r="G123" s="1015"/>
      <c r="H123" s="1015"/>
      <c r="I123" s="1015"/>
      <c r="J123" s="1015"/>
      <c r="K123" s="1015"/>
      <c r="L123" s="1015"/>
      <c r="M123" s="1015"/>
      <c r="N123" s="1015"/>
      <c r="O123" s="1015"/>
      <c r="P123" s="1015"/>
      <c r="Q123" s="1015"/>
      <c r="R123" s="1015"/>
      <c r="S123" s="1015"/>
      <c r="T123" s="1015"/>
      <c r="U123" s="1015"/>
      <c r="V123" s="1015"/>
      <c r="W123" s="1015"/>
      <c r="X123" s="1015"/>
      <c r="Y123" s="1015"/>
      <c r="Z123" s="1016"/>
      <c r="AA123" s="1056" t="s">
        <v>240</v>
      </c>
      <c r="AB123" s="1057"/>
      <c r="AC123" s="1057"/>
      <c r="AD123" s="1057"/>
      <c r="AE123" s="1058"/>
      <c r="AF123" s="1059" t="s">
        <v>240</v>
      </c>
      <c r="AG123" s="1057"/>
      <c r="AH123" s="1057"/>
      <c r="AI123" s="1057"/>
      <c r="AJ123" s="1058"/>
      <c r="AK123" s="1059" t="s">
        <v>396</v>
      </c>
      <c r="AL123" s="1057"/>
      <c r="AM123" s="1057"/>
      <c r="AN123" s="1057"/>
      <c r="AO123" s="1058"/>
      <c r="AP123" s="1060" t="s">
        <v>240</v>
      </c>
      <c r="AQ123" s="1061"/>
      <c r="AR123" s="1061"/>
      <c r="AS123" s="1061"/>
      <c r="AT123" s="1062"/>
      <c r="AU123" s="1093"/>
      <c r="AV123" s="1094"/>
      <c r="AW123" s="1094"/>
      <c r="AX123" s="1094"/>
      <c r="AY123" s="1094"/>
      <c r="AZ123" s="277" t="s">
        <v>188</v>
      </c>
      <c r="BA123" s="277"/>
      <c r="BB123" s="277"/>
      <c r="BC123" s="277"/>
      <c r="BD123" s="277"/>
      <c r="BE123" s="277"/>
      <c r="BF123" s="277"/>
      <c r="BG123" s="277"/>
      <c r="BH123" s="277"/>
      <c r="BI123" s="277"/>
      <c r="BJ123" s="277"/>
      <c r="BK123" s="277"/>
      <c r="BL123" s="277"/>
      <c r="BM123" s="277"/>
      <c r="BN123" s="277"/>
      <c r="BO123" s="1073" t="s">
        <v>490</v>
      </c>
      <c r="BP123" s="1104"/>
      <c r="BQ123" s="1163">
        <v>22772540</v>
      </c>
      <c r="BR123" s="1164"/>
      <c r="BS123" s="1164"/>
      <c r="BT123" s="1164"/>
      <c r="BU123" s="1164"/>
      <c r="BV123" s="1164">
        <v>22076701</v>
      </c>
      <c r="BW123" s="1164"/>
      <c r="BX123" s="1164"/>
      <c r="BY123" s="1164"/>
      <c r="BZ123" s="1164"/>
      <c r="CA123" s="1164">
        <v>22346462</v>
      </c>
      <c r="CB123" s="1164"/>
      <c r="CC123" s="1164"/>
      <c r="CD123" s="1164"/>
      <c r="CE123" s="1164"/>
      <c r="CF123" s="1097"/>
      <c r="CG123" s="1098"/>
      <c r="CH123" s="1098"/>
      <c r="CI123" s="1098"/>
      <c r="CJ123" s="1099"/>
      <c r="CK123" s="1108"/>
      <c r="CL123" s="1109"/>
      <c r="CM123" s="1109"/>
      <c r="CN123" s="1109"/>
      <c r="CO123" s="1110"/>
      <c r="CP123" s="1118" t="s">
        <v>491</v>
      </c>
      <c r="CQ123" s="1119"/>
      <c r="CR123" s="1119"/>
      <c r="CS123" s="1119"/>
      <c r="CT123" s="1119"/>
      <c r="CU123" s="1119"/>
      <c r="CV123" s="1119"/>
      <c r="CW123" s="1119"/>
      <c r="CX123" s="1119"/>
      <c r="CY123" s="1119"/>
      <c r="CZ123" s="1119"/>
      <c r="DA123" s="1119"/>
      <c r="DB123" s="1119"/>
      <c r="DC123" s="1119"/>
      <c r="DD123" s="1119"/>
      <c r="DE123" s="1119"/>
      <c r="DF123" s="1120"/>
      <c r="DG123" s="1056">
        <v>8449</v>
      </c>
      <c r="DH123" s="1057"/>
      <c r="DI123" s="1057"/>
      <c r="DJ123" s="1057"/>
      <c r="DK123" s="1058"/>
      <c r="DL123" s="1059">
        <v>8537</v>
      </c>
      <c r="DM123" s="1057"/>
      <c r="DN123" s="1057"/>
      <c r="DO123" s="1057"/>
      <c r="DP123" s="1058"/>
      <c r="DQ123" s="1059">
        <v>9515</v>
      </c>
      <c r="DR123" s="1057"/>
      <c r="DS123" s="1057"/>
      <c r="DT123" s="1057"/>
      <c r="DU123" s="1058"/>
      <c r="DV123" s="1060">
        <v>0.1</v>
      </c>
      <c r="DW123" s="1061"/>
      <c r="DX123" s="1061"/>
      <c r="DY123" s="1061"/>
      <c r="DZ123" s="1062"/>
    </row>
    <row r="124" spans="1:130" s="246" customFormat="1" ht="26.25" customHeight="1" thickBot="1" x14ac:dyDescent="0.2">
      <c r="A124" s="1157"/>
      <c r="B124" s="1044"/>
      <c r="C124" s="1014" t="s">
        <v>476</v>
      </c>
      <c r="D124" s="1015"/>
      <c r="E124" s="1015"/>
      <c r="F124" s="1015"/>
      <c r="G124" s="1015"/>
      <c r="H124" s="1015"/>
      <c r="I124" s="1015"/>
      <c r="J124" s="1015"/>
      <c r="K124" s="1015"/>
      <c r="L124" s="1015"/>
      <c r="M124" s="1015"/>
      <c r="N124" s="1015"/>
      <c r="O124" s="1015"/>
      <c r="P124" s="1015"/>
      <c r="Q124" s="1015"/>
      <c r="R124" s="1015"/>
      <c r="S124" s="1015"/>
      <c r="T124" s="1015"/>
      <c r="U124" s="1015"/>
      <c r="V124" s="1015"/>
      <c r="W124" s="1015"/>
      <c r="X124" s="1015"/>
      <c r="Y124" s="1015"/>
      <c r="Z124" s="1016"/>
      <c r="AA124" s="1056" t="s">
        <v>240</v>
      </c>
      <c r="AB124" s="1057"/>
      <c r="AC124" s="1057"/>
      <c r="AD124" s="1057"/>
      <c r="AE124" s="1058"/>
      <c r="AF124" s="1059" t="s">
        <v>396</v>
      </c>
      <c r="AG124" s="1057"/>
      <c r="AH124" s="1057"/>
      <c r="AI124" s="1057"/>
      <c r="AJ124" s="1058"/>
      <c r="AK124" s="1059" t="s">
        <v>396</v>
      </c>
      <c r="AL124" s="1057"/>
      <c r="AM124" s="1057"/>
      <c r="AN124" s="1057"/>
      <c r="AO124" s="1058"/>
      <c r="AP124" s="1060" t="s">
        <v>396</v>
      </c>
      <c r="AQ124" s="1061"/>
      <c r="AR124" s="1061"/>
      <c r="AS124" s="1061"/>
      <c r="AT124" s="1062"/>
      <c r="AU124" s="1159" t="s">
        <v>492</v>
      </c>
      <c r="AV124" s="1160"/>
      <c r="AW124" s="1160"/>
      <c r="AX124" s="1160"/>
      <c r="AY124" s="1160"/>
      <c r="AZ124" s="1160"/>
      <c r="BA124" s="1160"/>
      <c r="BB124" s="1160"/>
      <c r="BC124" s="1160"/>
      <c r="BD124" s="1160"/>
      <c r="BE124" s="1160"/>
      <c r="BF124" s="1160"/>
      <c r="BG124" s="1160"/>
      <c r="BH124" s="1160"/>
      <c r="BI124" s="1160"/>
      <c r="BJ124" s="1160"/>
      <c r="BK124" s="1160"/>
      <c r="BL124" s="1160"/>
      <c r="BM124" s="1160"/>
      <c r="BN124" s="1160"/>
      <c r="BO124" s="1160"/>
      <c r="BP124" s="1161"/>
      <c r="BQ124" s="1162">
        <v>79.400000000000006</v>
      </c>
      <c r="BR124" s="1126"/>
      <c r="BS124" s="1126"/>
      <c r="BT124" s="1126"/>
      <c r="BU124" s="1126"/>
      <c r="BV124" s="1126">
        <v>83.2</v>
      </c>
      <c r="BW124" s="1126"/>
      <c r="BX124" s="1126"/>
      <c r="BY124" s="1126"/>
      <c r="BZ124" s="1126"/>
      <c r="CA124" s="1126">
        <v>76.2</v>
      </c>
      <c r="CB124" s="1126"/>
      <c r="CC124" s="1126"/>
      <c r="CD124" s="1126"/>
      <c r="CE124" s="1126"/>
      <c r="CF124" s="1127"/>
      <c r="CG124" s="1128"/>
      <c r="CH124" s="1128"/>
      <c r="CI124" s="1128"/>
      <c r="CJ124" s="1129"/>
      <c r="CK124" s="1111"/>
      <c r="CL124" s="1111"/>
      <c r="CM124" s="1111"/>
      <c r="CN124" s="1111"/>
      <c r="CO124" s="1112"/>
      <c r="CP124" s="1118" t="s">
        <v>493</v>
      </c>
      <c r="CQ124" s="1119"/>
      <c r="CR124" s="1119"/>
      <c r="CS124" s="1119"/>
      <c r="CT124" s="1119"/>
      <c r="CU124" s="1119"/>
      <c r="CV124" s="1119"/>
      <c r="CW124" s="1119"/>
      <c r="CX124" s="1119"/>
      <c r="CY124" s="1119"/>
      <c r="CZ124" s="1119"/>
      <c r="DA124" s="1119"/>
      <c r="DB124" s="1119"/>
      <c r="DC124" s="1119"/>
      <c r="DD124" s="1119"/>
      <c r="DE124" s="1119"/>
      <c r="DF124" s="1120"/>
      <c r="DG124" s="1103">
        <v>2988</v>
      </c>
      <c r="DH124" s="1082"/>
      <c r="DI124" s="1082"/>
      <c r="DJ124" s="1082"/>
      <c r="DK124" s="1083"/>
      <c r="DL124" s="1081">
        <v>2274</v>
      </c>
      <c r="DM124" s="1082"/>
      <c r="DN124" s="1082"/>
      <c r="DO124" s="1082"/>
      <c r="DP124" s="1083"/>
      <c r="DQ124" s="1081">
        <v>1651</v>
      </c>
      <c r="DR124" s="1082"/>
      <c r="DS124" s="1082"/>
      <c r="DT124" s="1082"/>
      <c r="DU124" s="1083"/>
      <c r="DV124" s="1084">
        <v>0</v>
      </c>
      <c r="DW124" s="1085"/>
      <c r="DX124" s="1085"/>
      <c r="DY124" s="1085"/>
      <c r="DZ124" s="1086"/>
    </row>
    <row r="125" spans="1:130" s="246" customFormat="1" ht="26.25" customHeight="1" x14ac:dyDescent="0.15">
      <c r="A125" s="1157"/>
      <c r="B125" s="1044"/>
      <c r="C125" s="1014" t="s">
        <v>478</v>
      </c>
      <c r="D125" s="1015"/>
      <c r="E125" s="1015"/>
      <c r="F125" s="1015"/>
      <c r="G125" s="1015"/>
      <c r="H125" s="1015"/>
      <c r="I125" s="1015"/>
      <c r="J125" s="1015"/>
      <c r="K125" s="1015"/>
      <c r="L125" s="1015"/>
      <c r="M125" s="1015"/>
      <c r="N125" s="1015"/>
      <c r="O125" s="1015"/>
      <c r="P125" s="1015"/>
      <c r="Q125" s="1015"/>
      <c r="R125" s="1015"/>
      <c r="S125" s="1015"/>
      <c r="T125" s="1015"/>
      <c r="U125" s="1015"/>
      <c r="V125" s="1015"/>
      <c r="W125" s="1015"/>
      <c r="X125" s="1015"/>
      <c r="Y125" s="1015"/>
      <c r="Z125" s="1016"/>
      <c r="AA125" s="1056" t="s">
        <v>396</v>
      </c>
      <c r="AB125" s="1057"/>
      <c r="AC125" s="1057"/>
      <c r="AD125" s="1057"/>
      <c r="AE125" s="1058"/>
      <c r="AF125" s="1059" t="s">
        <v>396</v>
      </c>
      <c r="AG125" s="1057"/>
      <c r="AH125" s="1057"/>
      <c r="AI125" s="1057"/>
      <c r="AJ125" s="1058"/>
      <c r="AK125" s="1059" t="s">
        <v>240</v>
      </c>
      <c r="AL125" s="1057"/>
      <c r="AM125" s="1057"/>
      <c r="AN125" s="1057"/>
      <c r="AO125" s="1058"/>
      <c r="AP125" s="1060" t="s">
        <v>240</v>
      </c>
      <c r="AQ125" s="1061"/>
      <c r="AR125" s="1061"/>
      <c r="AS125" s="1061"/>
      <c r="AT125" s="1062"/>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21" t="s">
        <v>494</v>
      </c>
      <c r="CL125" s="1106"/>
      <c r="CM125" s="1106"/>
      <c r="CN125" s="1106"/>
      <c r="CO125" s="1107"/>
      <c r="CP125" s="1038" t="s">
        <v>495</v>
      </c>
      <c r="CQ125" s="987"/>
      <c r="CR125" s="987"/>
      <c r="CS125" s="987"/>
      <c r="CT125" s="987"/>
      <c r="CU125" s="987"/>
      <c r="CV125" s="987"/>
      <c r="CW125" s="987"/>
      <c r="CX125" s="987"/>
      <c r="CY125" s="987"/>
      <c r="CZ125" s="987"/>
      <c r="DA125" s="987"/>
      <c r="DB125" s="987"/>
      <c r="DC125" s="987"/>
      <c r="DD125" s="987"/>
      <c r="DE125" s="987"/>
      <c r="DF125" s="988"/>
      <c r="DG125" s="1024" t="s">
        <v>240</v>
      </c>
      <c r="DH125" s="1025"/>
      <c r="DI125" s="1025"/>
      <c r="DJ125" s="1025"/>
      <c r="DK125" s="1025"/>
      <c r="DL125" s="1025" t="s">
        <v>396</v>
      </c>
      <c r="DM125" s="1025"/>
      <c r="DN125" s="1025"/>
      <c r="DO125" s="1025"/>
      <c r="DP125" s="1025"/>
      <c r="DQ125" s="1025" t="s">
        <v>240</v>
      </c>
      <c r="DR125" s="1025"/>
      <c r="DS125" s="1025"/>
      <c r="DT125" s="1025"/>
      <c r="DU125" s="1025"/>
      <c r="DV125" s="1026" t="s">
        <v>396</v>
      </c>
      <c r="DW125" s="1026"/>
      <c r="DX125" s="1026"/>
      <c r="DY125" s="1026"/>
      <c r="DZ125" s="1027"/>
    </row>
    <row r="126" spans="1:130" s="246" customFormat="1" ht="26.25" customHeight="1" thickBot="1" x14ac:dyDescent="0.2">
      <c r="A126" s="1157"/>
      <c r="B126" s="1044"/>
      <c r="C126" s="1014" t="s">
        <v>480</v>
      </c>
      <c r="D126" s="1015"/>
      <c r="E126" s="1015"/>
      <c r="F126" s="1015"/>
      <c r="G126" s="1015"/>
      <c r="H126" s="1015"/>
      <c r="I126" s="1015"/>
      <c r="J126" s="1015"/>
      <c r="K126" s="1015"/>
      <c r="L126" s="1015"/>
      <c r="M126" s="1015"/>
      <c r="N126" s="1015"/>
      <c r="O126" s="1015"/>
      <c r="P126" s="1015"/>
      <c r="Q126" s="1015"/>
      <c r="R126" s="1015"/>
      <c r="S126" s="1015"/>
      <c r="T126" s="1015"/>
      <c r="U126" s="1015"/>
      <c r="V126" s="1015"/>
      <c r="W126" s="1015"/>
      <c r="X126" s="1015"/>
      <c r="Y126" s="1015"/>
      <c r="Z126" s="1016"/>
      <c r="AA126" s="1056">
        <v>55159</v>
      </c>
      <c r="AB126" s="1057"/>
      <c r="AC126" s="1057"/>
      <c r="AD126" s="1057"/>
      <c r="AE126" s="1058"/>
      <c r="AF126" s="1059">
        <v>48797</v>
      </c>
      <c r="AG126" s="1057"/>
      <c r="AH126" s="1057"/>
      <c r="AI126" s="1057"/>
      <c r="AJ126" s="1058"/>
      <c r="AK126" s="1059">
        <v>36758</v>
      </c>
      <c r="AL126" s="1057"/>
      <c r="AM126" s="1057"/>
      <c r="AN126" s="1057"/>
      <c r="AO126" s="1058"/>
      <c r="AP126" s="1060">
        <v>0.5</v>
      </c>
      <c r="AQ126" s="1061"/>
      <c r="AR126" s="1061"/>
      <c r="AS126" s="1061"/>
      <c r="AT126" s="1062"/>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22"/>
      <c r="CL126" s="1109"/>
      <c r="CM126" s="1109"/>
      <c r="CN126" s="1109"/>
      <c r="CO126" s="1110"/>
      <c r="CP126" s="1047" t="s">
        <v>496</v>
      </c>
      <c r="CQ126" s="1048"/>
      <c r="CR126" s="1048"/>
      <c r="CS126" s="1048"/>
      <c r="CT126" s="1048"/>
      <c r="CU126" s="1048"/>
      <c r="CV126" s="1048"/>
      <c r="CW126" s="1048"/>
      <c r="CX126" s="1048"/>
      <c r="CY126" s="1048"/>
      <c r="CZ126" s="1048"/>
      <c r="DA126" s="1048"/>
      <c r="DB126" s="1048"/>
      <c r="DC126" s="1048"/>
      <c r="DD126" s="1048"/>
      <c r="DE126" s="1048"/>
      <c r="DF126" s="1049"/>
      <c r="DG126" s="1017" t="s">
        <v>240</v>
      </c>
      <c r="DH126" s="1018"/>
      <c r="DI126" s="1018"/>
      <c r="DJ126" s="1018"/>
      <c r="DK126" s="1018"/>
      <c r="DL126" s="1018" t="s">
        <v>396</v>
      </c>
      <c r="DM126" s="1018"/>
      <c r="DN126" s="1018"/>
      <c r="DO126" s="1018"/>
      <c r="DP126" s="1018"/>
      <c r="DQ126" s="1018" t="s">
        <v>396</v>
      </c>
      <c r="DR126" s="1018"/>
      <c r="DS126" s="1018"/>
      <c r="DT126" s="1018"/>
      <c r="DU126" s="1018"/>
      <c r="DV126" s="1019" t="s">
        <v>240</v>
      </c>
      <c r="DW126" s="1019"/>
      <c r="DX126" s="1019"/>
      <c r="DY126" s="1019"/>
      <c r="DZ126" s="1020"/>
    </row>
    <row r="127" spans="1:130" s="246" customFormat="1" ht="26.25" customHeight="1" x14ac:dyDescent="0.15">
      <c r="A127" s="1158"/>
      <c r="B127" s="1046"/>
      <c r="C127" s="1100" t="s">
        <v>497</v>
      </c>
      <c r="D127" s="1101"/>
      <c r="E127" s="1101"/>
      <c r="F127" s="1101"/>
      <c r="G127" s="1101"/>
      <c r="H127" s="1101"/>
      <c r="I127" s="1101"/>
      <c r="J127" s="1101"/>
      <c r="K127" s="1101"/>
      <c r="L127" s="1101"/>
      <c r="M127" s="1101"/>
      <c r="N127" s="1101"/>
      <c r="O127" s="1101"/>
      <c r="P127" s="1101"/>
      <c r="Q127" s="1101"/>
      <c r="R127" s="1101"/>
      <c r="S127" s="1101"/>
      <c r="T127" s="1101"/>
      <c r="U127" s="1101"/>
      <c r="V127" s="1101"/>
      <c r="W127" s="1101"/>
      <c r="X127" s="1101"/>
      <c r="Y127" s="1101"/>
      <c r="Z127" s="1102"/>
      <c r="AA127" s="1056">
        <v>489</v>
      </c>
      <c r="AB127" s="1057"/>
      <c r="AC127" s="1057"/>
      <c r="AD127" s="1057"/>
      <c r="AE127" s="1058"/>
      <c r="AF127" s="1059">
        <v>250</v>
      </c>
      <c r="AG127" s="1057"/>
      <c r="AH127" s="1057"/>
      <c r="AI127" s="1057"/>
      <c r="AJ127" s="1058"/>
      <c r="AK127" s="1059">
        <v>86</v>
      </c>
      <c r="AL127" s="1057"/>
      <c r="AM127" s="1057"/>
      <c r="AN127" s="1057"/>
      <c r="AO127" s="1058"/>
      <c r="AP127" s="1060">
        <v>0</v>
      </c>
      <c r="AQ127" s="1061"/>
      <c r="AR127" s="1061"/>
      <c r="AS127" s="1061"/>
      <c r="AT127" s="1062"/>
      <c r="AU127" s="282"/>
      <c r="AV127" s="282"/>
      <c r="AW127" s="282"/>
      <c r="AX127" s="1130" t="s">
        <v>498</v>
      </c>
      <c r="AY127" s="1131"/>
      <c r="AZ127" s="1131"/>
      <c r="BA127" s="1131"/>
      <c r="BB127" s="1131"/>
      <c r="BC127" s="1131"/>
      <c r="BD127" s="1131"/>
      <c r="BE127" s="1132"/>
      <c r="BF127" s="1133" t="s">
        <v>499</v>
      </c>
      <c r="BG127" s="1131"/>
      <c r="BH127" s="1131"/>
      <c r="BI127" s="1131"/>
      <c r="BJ127" s="1131"/>
      <c r="BK127" s="1131"/>
      <c r="BL127" s="1132"/>
      <c r="BM127" s="1133" t="s">
        <v>500</v>
      </c>
      <c r="BN127" s="1131"/>
      <c r="BO127" s="1131"/>
      <c r="BP127" s="1131"/>
      <c r="BQ127" s="1131"/>
      <c r="BR127" s="1131"/>
      <c r="BS127" s="1132"/>
      <c r="BT127" s="1133" t="s">
        <v>501</v>
      </c>
      <c r="BU127" s="1131"/>
      <c r="BV127" s="1131"/>
      <c r="BW127" s="1131"/>
      <c r="BX127" s="1131"/>
      <c r="BY127" s="1131"/>
      <c r="BZ127" s="1155"/>
      <c r="CA127" s="282"/>
      <c r="CB127" s="282"/>
      <c r="CC127" s="282"/>
      <c r="CD127" s="283"/>
      <c r="CE127" s="283"/>
      <c r="CF127" s="283"/>
      <c r="CG127" s="280"/>
      <c r="CH127" s="280"/>
      <c r="CI127" s="280"/>
      <c r="CJ127" s="281"/>
      <c r="CK127" s="1122"/>
      <c r="CL127" s="1109"/>
      <c r="CM127" s="1109"/>
      <c r="CN127" s="1109"/>
      <c r="CO127" s="1110"/>
      <c r="CP127" s="1047" t="s">
        <v>502</v>
      </c>
      <c r="CQ127" s="1048"/>
      <c r="CR127" s="1048"/>
      <c r="CS127" s="1048"/>
      <c r="CT127" s="1048"/>
      <c r="CU127" s="1048"/>
      <c r="CV127" s="1048"/>
      <c r="CW127" s="1048"/>
      <c r="CX127" s="1048"/>
      <c r="CY127" s="1048"/>
      <c r="CZ127" s="1048"/>
      <c r="DA127" s="1048"/>
      <c r="DB127" s="1048"/>
      <c r="DC127" s="1048"/>
      <c r="DD127" s="1048"/>
      <c r="DE127" s="1048"/>
      <c r="DF127" s="1049"/>
      <c r="DG127" s="1017" t="s">
        <v>396</v>
      </c>
      <c r="DH127" s="1018"/>
      <c r="DI127" s="1018"/>
      <c r="DJ127" s="1018"/>
      <c r="DK127" s="1018"/>
      <c r="DL127" s="1018" t="s">
        <v>240</v>
      </c>
      <c r="DM127" s="1018"/>
      <c r="DN127" s="1018"/>
      <c r="DO127" s="1018"/>
      <c r="DP127" s="1018"/>
      <c r="DQ127" s="1018" t="s">
        <v>396</v>
      </c>
      <c r="DR127" s="1018"/>
      <c r="DS127" s="1018"/>
      <c r="DT127" s="1018"/>
      <c r="DU127" s="1018"/>
      <c r="DV127" s="1019" t="s">
        <v>240</v>
      </c>
      <c r="DW127" s="1019"/>
      <c r="DX127" s="1019"/>
      <c r="DY127" s="1019"/>
      <c r="DZ127" s="1020"/>
    </row>
    <row r="128" spans="1:130" s="246" customFormat="1" ht="26.25" customHeight="1" thickBot="1" x14ac:dyDescent="0.2">
      <c r="A128" s="1141" t="s">
        <v>503</v>
      </c>
      <c r="B128" s="1142"/>
      <c r="C128" s="1142"/>
      <c r="D128" s="1142"/>
      <c r="E128" s="1142"/>
      <c r="F128" s="1142"/>
      <c r="G128" s="1142"/>
      <c r="H128" s="1142"/>
      <c r="I128" s="1142"/>
      <c r="J128" s="1142"/>
      <c r="K128" s="1142"/>
      <c r="L128" s="1142"/>
      <c r="M128" s="1142"/>
      <c r="N128" s="1142"/>
      <c r="O128" s="1142"/>
      <c r="P128" s="1142"/>
      <c r="Q128" s="1142"/>
      <c r="R128" s="1142"/>
      <c r="S128" s="1142"/>
      <c r="T128" s="1142"/>
      <c r="U128" s="1142"/>
      <c r="V128" s="1142"/>
      <c r="W128" s="1143" t="s">
        <v>504</v>
      </c>
      <c r="X128" s="1143"/>
      <c r="Y128" s="1143"/>
      <c r="Z128" s="1144"/>
      <c r="AA128" s="1145">
        <v>126411</v>
      </c>
      <c r="AB128" s="1146"/>
      <c r="AC128" s="1146"/>
      <c r="AD128" s="1146"/>
      <c r="AE128" s="1147"/>
      <c r="AF128" s="1148">
        <v>124450</v>
      </c>
      <c r="AG128" s="1146"/>
      <c r="AH128" s="1146"/>
      <c r="AI128" s="1146"/>
      <c r="AJ128" s="1147"/>
      <c r="AK128" s="1148">
        <v>121599</v>
      </c>
      <c r="AL128" s="1146"/>
      <c r="AM128" s="1146"/>
      <c r="AN128" s="1146"/>
      <c r="AO128" s="1147"/>
      <c r="AP128" s="1149"/>
      <c r="AQ128" s="1150"/>
      <c r="AR128" s="1150"/>
      <c r="AS128" s="1150"/>
      <c r="AT128" s="1151"/>
      <c r="AU128" s="282"/>
      <c r="AV128" s="282"/>
      <c r="AW128" s="282"/>
      <c r="AX128" s="986" t="s">
        <v>505</v>
      </c>
      <c r="AY128" s="987"/>
      <c r="AZ128" s="987"/>
      <c r="BA128" s="987"/>
      <c r="BB128" s="987"/>
      <c r="BC128" s="987"/>
      <c r="BD128" s="987"/>
      <c r="BE128" s="988"/>
      <c r="BF128" s="1152" t="s">
        <v>396</v>
      </c>
      <c r="BG128" s="1153"/>
      <c r="BH128" s="1153"/>
      <c r="BI128" s="1153"/>
      <c r="BJ128" s="1153"/>
      <c r="BK128" s="1153"/>
      <c r="BL128" s="1154"/>
      <c r="BM128" s="1152">
        <v>13.44</v>
      </c>
      <c r="BN128" s="1153"/>
      <c r="BO128" s="1153"/>
      <c r="BP128" s="1153"/>
      <c r="BQ128" s="1153"/>
      <c r="BR128" s="1153"/>
      <c r="BS128" s="1154"/>
      <c r="BT128" s="1152">
        <v>20</v>
      </c>
      <c r="BU128" s="1153"/>
      <c r="BV128" s="1153"/>
      <c r="BW128" s="1153"/>
      <c r="BX128" s="1153"/>
      <c r="BY128" s="1153"/>
      <c r="BZ128" s="1177"/>
      <c r="CA128" s="283"/>
      <c r="CB128" s="283"/>
      <c r="CC128" s="283"/>
      <c r="CD128" s="283"/>
      <c r="CE128" s="283"/>
      <c r="CF128" s="283"/>
      <c r="CG128" s="280"/>
      <c r="CH128" s="280"/>
      <c r="CI128" s="280"/>
      <c r="CJ128" s="281"/>
      <c r="CK128" s="1123"/>
      <c r="CL128" s="1124"/>
      <c r="CM128" s="1124"/>
      <c r="CN128" s="1124"/>
      <c r="CO128" s="1125"/>
      <c r="CP128" s="1134" t="s">
        <v>506</v>
      </c>
      <c r="CQ128" s="1135"/>
      <c r="CR128" s="1135"/>
      <c r="CS128" s="1135"/>
      <c r="CT128" s="1135"/>
      <c r="CU128" s="1135"/>
      <c r="CV128" s="1135"/>
      <c r="CW128" s="1135"/>
      <c r="CX128" s="1135"/>
      <c r="CY128" s="1135"/>
      <c r="CZ128" s="1135"/>
      <c r="DA128" s="1135"/>
      <c r="DB128" s="1135"/>
      <c r="DC128" s="1135"/>
      <c r="DD128" s="1135"/>
      <c r="DE128" s="1135"/>
      <c r="DF128" s="1136"/>
      <c r="DG128" s="1137">
        <v>7531</v>
      </c>
      <c r="DH128" s="1138"/>
      <c r="DI128" s="1138"/>
      <c r="DJ128" s="1138"/>
      <c r="DK128" s="1138"/>
      <c r="DL128" s="1138">
        <v>13296</v>
      </c>
      <c r="DM128" s="1138"/>
      <c r="DN128" s="1138"/>
      <c r="DO128" s="1138"/>
      <c r="DP128" s="1138"/>
      <c r="DQ128" s="1138">
        <v>4135</v>
      </c>
      <c r="DR128" s="1138"/>
      <c r="DS128" s="1138"/>
      <c r="DT128" s="1138"/>
      <c r="DU128" s="1138"/>
      <c r="DV128" s="1139">
        <v>0.1</v>
      </c>
      <c r="DW128" s="1139"/>
      <c r="DX128" s="1139"/>
      <c r="DY128" s="1139"/>
      <c r="DZ128" s="1140"/>
    </row>
    <row r="129" spans="1:131" s="246" customFormat="1" ht="26.25" customHeight="1" x14ac:dyDescent="0.15">
      <c r="A129" s="1028" t="s">
        <v>106</v>
      </c>
      <c r="B129" s="1029"/>
      <c r="C129" s="1029"/>
      <c r="D129" s="1029"/>
      <c r="E129" s="1029"/>
      <c r="F129" s="1029"/>
      <c r="G129" s="1029"/>
      <c r="H129" s="1029"/>
      <c r="I129" s="1029"/>
      <c r="J129" s="1029"/>
      <c r="K129" s="1029"/>
      <c r="L129" s="1029"/>
      <c r="M129" s="1029"/>
      <c r="N129" s="1029"/>
      <c r="O129" s="1029"/>
      <c r="P129" s="1029"/>
      <c r="Q129" s="1029"/>
      <c r="R129" s="1029"/>
      <c r="S129" s="1029"/>
      <c r="T129" s="1029"/>
      <c r="U129" s="1029"/>
      <c r="V129" s="1029"/>
      <c r="W129" s="1171" t="s">
        <v>507</v>
      </c>
      <c r="X129" s="1172"/>
      <c r="Y129" s="1172"/>
      <c r="Z129" s="1173"/>
      <c r="AA129" s="1056">
        <v>9026289</v>
      </c>
      <c r="AB129" s="1057"/>
      <c r="AC129" s="1057"/>
      <c r="AD129" s="1057"/>
      <c r="AE129" s="1058"/>
      <c r="AF129" s="1059">
        <v>8878636</v>
      </c>
      <c r="AG129" s="1057"/>
      <c r="AH129" s="1057"/>
      <c r="AI129" s="1057"/>
      <c r="AJ129" s="1058"/>
      <c r="AK129" s="1059">
        <v>9421672</v>
      </c>
      <c r="AL129" s="1057"/>
      <c r="AM129" s="1057"/>
      <c r="AN129" s="1057"/>
      <c r="AO129" s="1058"/>
      <c r="AP129" s="1174"/>
      <c r="AQ129" s="1175"/>
      <c r="AR129" s="1175"/>
      <c r="AS129" s="1175"/>
      <c r="AT129" s="1176"/>
      <c r="AU129" s="284"/>
      <c r="AV129" s="284"/>
      <c r="AW129" s="284"/>
      <c r="AX129" s="1165" t="s">
        <v>508</v>
      </c>
      <c r="AY129" s="1048"/>
      <c r="AZ129" s="1048"/>
      <c r="BA129" s="1048"/>
      <c r="BB129" s="1048"/>
      <c r="BC129" s="1048"/>
      <c r="BD129" s="1048"/>
      <c r="BE129" s="1049"/>
      <c r="BF129" s="1166" t="s">
        <v>396</v>
      </c>
      <c r="BG129" s="1167"/>
      <c r="BH129" s="1167"/>
      <c r="BI129" s="1167"/>
      <c r="BJ129" s="1167"/>
      <c r="BK129" s="1167"/>
      <c r="BL129" s="1168"/>
      <c r="BM129" s="1166">
        <v>18.440000000000001</v>
      </c>
      <c r="BN129" s="1167"/>
      <c r="BO129" s="1167"/>
      <c r="BP129" s="1167"/>
      <c r="BQ129" s="1167"/>
      <c r="BR129" s="1167"/>
      <c r="BS129" s="1168"/>
      <c r="BT129" s="1166">
        <v>30</v>
      </c>
      <c r="BU129" s="1169"/>
      <c r="BV129" s="1169"/>
      <c r="BW129" s="1169"/>
      <c r="BX129" s="1169"/>
      <c r="BY129" s="1169"/>
      <c r="BZ129" s="1170"/>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8" t="s">
        <v>509</v>
      </c>
      <c r="B130" s="1029"/>
      <c r="C130" s="1029"/>
      <c r="D130" s="1029"/>
      <c r="E130" s="1029"/>
      <c r="F130" s="1029"/>
      <c r="G130" s="1029"/>
      <c r="H130" s="1029"/>
      <c r="I130" s="1029"/>
      <c r="J130" s="1029"/>
      <c r="K130" s="1029"/>
      <c r="L130" s="1029"/>
      <c r="M130" s="1029"/>
      <c r="N130" s="1029"/>
      <c r="O130" s="1029"/>
      <c r="P130" s="1029"/>
      <c r="Q130" s="1029"/>
      <c r="R130" s="1029"/>
      <c r="S130" s="1029"/>
      <c r="T130" s="1029"/>
      <c r="U130" s="1029"/>
      <c r="V130" s="1029"/>
      <c r="W130" s="1171" t="s">
        <v>510</v>
      </c>
      <c r="X130" s="1172"/>
      <c r="Y130" s="1172"/>
      <c r="Z130" s="1173"/>
      <c r="AA130" s="1056">
        <v>1665572</v>
      </c>
      <c r="AB130" s="1057"/>
      <c r="AC130" s="1057"/>
      <c r="AD130" s="1057"/>
      <c r="AE130" s="1058"/>
      <c r="AF130" s="1059">
        <v>1601916</v>
      </c>
      <c r="AG130" s="1057"/>
      <c r="AH130" s="1057"/>
      <c r="AI130" s="1057"/>
      <c r="AJ130" s="1058"/>
      <c r="AK130" s="1059">
        <v>1533473</v>
      </c>
      <c r="AL130" s="1057"/>
      <c r="AM130" s="1057"/>
      <c r="AN130" s="1057"/>
      <c r="AO130" s="1058"/>
      <c r="AP130" s="1174"/>
      <c r="AQ130" s="1175"/>
      <c r="AR130" s="1175"/>
      <c r="AS130" s="1175"/>
      <c r="AT130" s="1176"/>
      <c r="AU130" s="284"/>
      <c r="AV130" s="284"/>
      <c r="AW130" s="284"/>
      <c r="AX130" s="1165" t="s">
        <v>511</v>
      </c>
      <c r="AY130" s="1048"/>
      <c r="AZ130" s="1048"/>
      <c r="BA130" s="1048"/>
      <c r="BB130" s="1048"/>
      <c r="BC130" s="1048"/>
      <c r="BD130" s="1048"/>
      <c r="BE130" s="1049"/>
      <c r="BF130" s="1202">
        <v>11.5</v>
      </c>
      <c r="BG130" s="1203"/>
      <c r="BH130" s="1203"/>
      <c r="BI130" s="1203"/>
      <c r="BJ130" s="1203"/>
      <c r="BK130" s="1203"/>
      <c r="BL130" s="1204"/>
      <c r="BM130" s="1202">
        <v>25</v>
      </c>
      <c r="BN130" s="1203"/>
      <c r="BO130" s="1203"/>
      <c r="BP130" s="1203"/>
      <c r="BQ130" s="1203"/>
      <c r="BR130" s="1203"/>
      <c r="BS130" s="1204"/>
      <c r="BT130" s="1202">
        <v>35</v>
      </c>
      <c r="BU130" s="1205"/>
      <c r="BV130" s="1205"/>
      <c r="BW130" s="1205"/>
      <c r="BX130" s="1205"/>
      <c r="BY130" s="1205"/>
      <c r="BZ130" s="120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207"/>
      <c r="B131" s="1208"/>
      <c r="C131" s="1208"/>
      <c r="D131" s="1208"/>
      <c r="E131" s="1208"/>
      <c r="F131" s="1208"/>
      <c r="G131" s="1208"/>
      <c r="H131" s="1208"/>
      <c r="I131" s="1208"/>
      <c r="J131" s="1208"/>
      <c r="K131" s="1208"/>
      <c r="L131" s="1208"/>
      <c r="M131" s="1208"/>
      <c r="N131" s="1208"/>
      <c r="O131" s="1208"/>
      <c r="P131" s="1208"/>
      <c r="Q131" s="1208"/>
      <c r="R131" s="1208"/>
      <c r="S131" s="1208"/>
      <c r="T131" s="1208"/>
      <c r="U131" s="1208"/>
      <c r="V131" s="1208"/>
      <c r="W131" s="1209" t="s">
        <v>512</v>
      </c>
      <c r="X131" s="1210"/>
      <c r="Y131" s="1210"/>
      <c r="Z131" s="1211"/>
      <c r="AA131" s="1103">
        <v>7360717</v>
      </c>
      <c r="AB131" s="1082"/>
      <c r="AC131" s="1082"/>
      <c r="AD131" s="1082"/>
      <c r="AE131" s="1083"/>
      <c r="AF131" s="1081">
        <v>7276720</v>
      </c>
      <c r="AG131" s="1082"/>
      <c r="AH131" s="1082"/>
      <c r="AI131" s="1082"/>
      <c r="AJ131" s="1083"/>
      <c r="AK131" s="1081">
        <v>7888199</v>
      </c>
      <c r="AL131" s="1082"/>
      <c r="AM131" s="1082"/>
      <c r="AN131" s="1082"/>
      <c r="AO131" s="1083"/>
      <c r="AP131" s="1212"/>
      <c r="AQ131" s="1213"/>
      <c r="AR131" s="1213"/>
      <c r="AS131" s="1213"/>
      <c r="AT131" s="1214"/>
      <c r="AU131" s="284"/>
      <c r="AV131" s="284"/>
      <c r="AW131" s="284"/>
      <c r="AX131" s="1184" t="s">
        <v>513</v>
      </c>
      <c r="AY131" s="1135"/>
      <c r="AZ131" s="1135"/>
      <c r="BA131" s="1135"/>
      <c r="BB131" s="1135"/>
      <c r="BC131" s="1135"/>
      <c r="BD131" s="1135"/>
      <c r="BE131" s="1136"/>
      <c r="BF131" s="1185">
        <v>76.2</v>
      </c>
      <c r="BG131" s="1186"/>
      <c r="BH131" s="1186"/>
      <c r="BI131" s="1186"/>
      <c r="BJ131" s="1186"/>
      <c r="BK131" s="1186"/>
      <c r="BL131" s="1187"/>
      <c r="BM131" s="1185">
        <v>350</v>
      </c>
      <c r="BN131" s="1186"/>
      <c r="BO131" s="1186"/>
      <c r="BP131" s="1186"/>
      <c r="BQ131" s="1186"/>
      <c r="BR131" s="1186"/>
      <c r="BS131" s="1187"/>
      <c r="BT131" s="1188"/>
      <c r="BU131" s="1189"/>
      <c r="BV131" s="1189"/>
      <c r="BW131" s="1189"/>
      <c r="BX131" s="1189"/>
      <c r="BY131" s="1189"/>
      <c r="BZ131" s="1190"/>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91" t="s">
        <v>514</v>
      </c>
      <c r="B132" s="1192"/>
      <c r="C132" s="1192"/>
      <c r="D132" s="1192"/>
      <c r="E132" s="1192"/>
      <c r="F132" s="1192"/>
      <c r="G132" s="1192"/>
      <c r="H132" s="1192"/>
      <c r="I132" s="1192"/>
      <c r="J132" s="1192"/>
      <c r="K132" s="1192"/>
      <c r="L132" s="1192"/>
      <c r="M132" s="1192"/>
      <c r="N132" s="1192"/>
      <c r="O132" s="1192"/>
      <c r="P132" s="1192"/>
      <c r="Q132" s="1192"/>
      <c r="R132" s="1192"/>
      <c r="S132" s="1192"/>
      <c r="T132" s="1192"/>
      <c r="U132" s="1192"/>
      <c r="V132" s="1195" t="s">
        <v>515</v>
      </c>
      <c r="W132" s="1195"/>
      <c r="X132" s="1195"/>
      <c r="Y132" s="1195"/>
      <c r="Z132" s="1196"/>
      <c r="AA132" s="1197">
        <v>12.85544601</v>
      </c>
      <c r="AB132" s="1198"/>
      <c r="AC132" s="1198"/>
      <c r="AD132" s="1198"/>
      <c r="AE132" s="1199"/>
      <c r="AF132" s="1200">
        <v>11.589672269999999</v>
      </c>
      <c r="AG132" s="1198"/>
      <c r="AH132" s="1198"/>
      <c r="AI132" s="1198"/>
      <c r="AJ132" s="1199"/>
      <c r="AK132" s="1200">
        <v>10.301109289999999</v>
      </c>
      <c r="AL132" s="1198"/>
      <c r="AM132" s="1198"/>
      <c r="AN132" s="1198"/>
      <c r="AO132" s="1199"/>
      <c r="AP132" s="1097"/>
      <c r="AQ132" s="1098"/>
      <c r="AR132" s="1098"/>
      <c r="AS132" s="1098"/>
      <c r="AT132" s="1201"/>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93"/>
      <c r="B133" s="1194"/>
      <c r="C133" s="1194"/>
      <c r="D133" s="1194"/>
      <c r="E133" s="1194"/>
      <c r="F133" s="1194"/>
      <c r="G133" s="1194"/>
      <c r="H133" s="1194"/>
      <c r="I133" s="1194"/>
      <c r="J133" s="1194"/>
      <c r="K133" s="1194"/>
      <c r="L133" s="1194"/>
      <c r="M133" s="1194"/>
      <c r="N133" s="1194"/>
      <c r="O133" s="1194"/>
      <c r="P133" s="1194"/>
      <c r="Q133" s="1194"/>
      <c r="R133" s="1194"/>
      <c r="S133" s="1194"/>
      <c r="T133" s="1194"/>
      <c r="U133" s="1194"/>
      <c r="V133" s="1178" t="s">
        <v>516</v>
      </c>
      <c r="W133" s="1178"/>
      <c r="X133" s="1178"/>
      <c r="Y133" s="1178"/>
      <c r="Z133" s="1179"/>
      <c r="AA133" s="1180">
        <v>12.3</v>
      </c>
      <c r="AB133" s="1181"/>
      <c r="AC133" s="1181"/>
      <c r="AD133" s="1181"/>
      <c r="AE133" s="1182"/>
      <c r="AF133" s="1180">
        <v>12.3</v>
      </c>
      <c r="AG133" s="1181"/>
      <c r="AH133" s="1181"/>
      <c r="AI133" s="1181"/>
      <c r="AJ133" s="1182"/>
      <c r="AK133" s="1180">
        <v>11.5</v>
      </c>
      <c r="AL133" s="1181"/>
      <c r="AM133" s="1181"/>
      <c r="AN133" s="1181"/>
      <c r="AO133" s="1182"/>
      <c r="AP133" s="1127"/>
      <c r="AQ133" s="1128"/>
      <c r="AR133" s="1128"/>
      <c r="AS133" s="1128"/>
      <c r="AT133" s="1183"/>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sheetData>
  <sheetProtection algorithmName="SHA-512" hashValue="c/Lrf5dbBhjiI65Gr1OlzyTL1TZiYc6OYiAHE/5KCTe8OUFE8Rolwzpda1b/pToBkOrJamzOpY67l8Wnaj10Vg==" saltValue="1dLcr+0BuVI/L4uINDsKP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7" zoomScale="75" zoomScaleNormal="85" zoomScaleSheetLayoutView="75" workbookViewId="0">
      <selection activeCell="CM53" sqref="CM53"/>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517</v>
      </c>
    </row>
    <row r="98" spans="24:120" hidden="1" x14ac:dyDescent="0.15">
      <c r="CS98" s="290"/>
      <c r="CX98" s="290"/>
      <c r="DC98" s="290"/>
      <c r="DH98" s="290"/>
    </row>
    <row r="99" spans="24:120" hidden="1" x14ac:dyDescent="0.15">
      <c r="CS99" s="290"/>
      <c r="CX99" s="290"/>
      <c r="DC99" s="290"/>
      <c r="DH99" s="290"/>
    </row>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sheetData>
  <sheetProtection algorithmName="SHA-512" hashValue="zqDFyFWDobwEQebnTkbXfpAfnWD3L9ULtKT6CNUILbp4T9eePiJ7dhRHyzfX0ZCfdnEC+j90IDzitnf57K+Kjw==" saltValue="kkfMp4AB/105ZhEKyKOOd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8"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rCuvsKdrU5PFJBvQz6KsnqPnsNwhxEtk81rpUihOdSKYLlE/5uT2L0Yk6dx7PWOD9F9VuMFrVnQ0ENBj0I1mA==" saltValue="zSzLdPVY+FwJU3dSzHdl7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2"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518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519</v>
      </c>
      <c r="AL6" s="298"/>
      <c r="AM6" s="298"/>
      <c r="AN6" s="298"/>
      <c r="AO6" s="293"/>
      <c r="AP6" s="293"/>
      <c r="AQ6" s="293"/>
      <c r="AR6" s="293"/>
    </row>
    <row r="7" spans="1:46" ht="13.5" customHeight="1"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5" t="s">
        <v>520</v>
      </c>
      <c r="AP7" s="303"/>
      <c r="AQ7" s="304" t="s">
        <v>521</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6"/>
      <c r="AP8" s="309" t="s">
        <v>522</v>
      </c>
      <c r="AQ8" s="310" t="s">
        <v>523</v>
      </c>
      <c r="AR8" s="311" t="s">
        <v>524</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7" t="s">
        <v>525</v>
      </c>
      <c r="AL9" s="1218"/>
      <c r="AM9" s="1218"/>
      <c r="AN9" s="1219"/>
      <c r="AO9" s="312">
        <v>3013380</v>
      </c>
      <c r="AP9" s="312">
        <v>136124</v>
      </c>
      <c r="AQ9" s="313">
        <v>100177</v>
      </c>
      <c r="AR9" s="314">
        <v>35.9</v>
      </c>
    </row>
    <row r="10" spans="1:46" ht="13.5" customHeight="1"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7" t="s">
        <v>526</v>
      </c>
      <c r="AL10" s="1218"/>
      <c r="AM10" s="1218"/>
      <c r="AN10" s="1219"/>
      <c r="AO10" s="315">
        <v>42398</v>
      </c>
      <c r="AP10" s="315">
        <v>1915</v>
      </c>
      <c r="AQ10" s="316">
        <v>9943</v>
      </c>
      <c r="AR10" s="317">
        <v>-80.7</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7" t="s">
        <v>527</v>
      </c>
      <c r="AL11" s="1218"/>
      <c r="AM11" s="1218"/>
      <c r="AN11" s="1219"/>
      <c r="AO11" s="315" t="s">
        <v>528</v>
      </c>
      <c r="AP11" s="315" t="s">
        <v>528</v>
      </c>
      <c r="AQ11" s="316">
        <v>1487</v>
      </c>
      <c r="AR11" s="317" t="s">
        <v>528</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7" t="s">
        <v>529</v>
      </c>
      <c r="AL12" s="1218"/>
      <c r="AM12" s="1218"/>
      <c r="AN12" s="1219"/>
      <c r="AO12" s="315" t="s">
        <v>528</v>
      </c>
      <c r="AP12" s="315" t="s">
        <v>528</v>
      </c>
      <c r="AQ12" s="316">
        <v>23</v>
      </c>
      <c r="AR12" s="317" t="s">
        <v>528</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7" t="s">
        <v>530</v>
      </c>
      <c r="AL13" s="1218"/>
      <c r="AM13" s="1218"/>
      <c r="AN13" s="1219"/>
      <c r="AO13" s="315">
        <v>131245</v>
      </c>
      <c r="AP13" s="315">
        <v>5929</v>
      </c>
      <c r="AQ13" s="316">
        <v>4025</v>
      </c>
      <c r="AR13" s="317">
        <v>47.3</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7" t="s">
        <v>531</v>
      </c>
      <c r="AL14" s="1218"/>
      <c r="AM14" s="1218"/>
      <c r="AN14" s="1219"/>
      <c r="AO14" s="315">
        <v>179568</v>
      </c>
      <c r="AP14" s="315">
        <v>8112</v>
      </c>
      <c r="AQ14" s="316">
        <v>2366</v>
      </c>
      <c r="AR14" s="317">
        <v>242.9</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3" t="s">
        <v>532</v>
      </c>
      <c r="AL15" s="1224"/>
      <c r="AM15" s="1224"/>
      <c r="AN15" s="1225"/>
      <c r="AO15" s="315">
        <v>-206448</v>
      </c>
      <c r="AP15" s="315">
        <v>-9326</v>
      </c>
      <c r="AQ15" s="316">
        <v>-7732</v>
      </c>
      <c r="AR15" s="317">
        <v>20.6</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3" t="s">
        <v>188</v>
      </c>
      <c r="AL16" s="1224"/>
      <c r="AM16" s="1224"/>
      <c r="AN16" s="1225"/>
      <c r="AO16" s="315">
        <v>3160143</v>
      </c>
      <c r="AP16" s="315">
        <v>142754</v>
      </c>
      <c r="AQ16" s="316">
        <v>110288</v>
      </c>
      <c r="AR16" s="317">
        <v>29.4</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293"/>
      <c r="AL17" s="293"/>
      <c r="AM17" s="293"/>
      <c r="AN17" s="293"/>
      <c r="AO17" s="293"/>
      <c r="AP17" s="293"/>
      <c r="AQ17" s="293"/>
      <c r="AR17" s="318"/>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9"/>
      <c r="AR18" s="319"/>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533</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20"/>
      <c r="AL20" s="321"/>
      <c r="AM20" s="321"/>
      <c r="AN20" s="322"/>
      <c r="AO20" s="323" t="s">
        <v>534</v>
      </c>
      <c r="AP20" s="324" t="s">
        <v>535</v>
      </c>
      <c r="AQ20" s="325" t="s">
        <v>536</v>
      </c>
      <c r="AR20" s="326"/>
    </row>
    <row r="21" spans="1:46" s="332" customFormat="1" x14ac:dyDescent="0.15">
      <c r="A21" s="327"/>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6" t="s">
        <v>537</v>
      </c>
      <c r="AL21" s="1227"/>
      <c r="AM21" s="1227"/>
      <c r="AN21" s="1228"/>
      <c r="AO21" s="328">
        <v>14.27</v>
      </c>
      <c r="AP21" s="329">
        <v>10.26</v>
      </c>
      <c r="AQ21" s="330">
        <v>4.01</v>
      </c>
      <c r="AR21" s="298"/>
      <c r="AS21" s="331"/>
      <c r="AT21" s="327"/>
    </row>
    <row r="22" spans="1:46" s="332" customFormat="1" x14ac:dyDescent="0.15">
      <c r="A22" s="327"/>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6" t="s">
        <v>538</v>
      </c>
      <c r="AL22" s="1227"/>
      <c r="AM22" s="1227"/>
      <c r="AN22" s="1228"/>
      <c r="AO22" s="333">
        <v>99.6</v>
      </c>
      <c r="AP22" s="334">
        <v>97.6</v>
      </c>
      <c r="AQ22" s="335">
        <v>2</v>
      </c>
      <c r="AR22" s="319"/>
      <c r="AS22" s="331"/>
      <c r="AT22" s="327"/>
    </row>
    <row r="23" spans="1:46" s="332" customFormat="1" x14ac:dyDescent="0.15">
      <c r="A23" s="327"/>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9"/>
      <c r="AQ23" s="319"/>
      <c r="AR23" s="319"/>
      <c r="AS23" s="331"/>
      <c r="AT23" s="327"/>
    </row>
    <row r="24" spans="1:46" s="332" customFormat="1" x14ac:dyDescent="0.15">
      <c r="A24" s="327"/>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8" t="s">
        <v>539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9"/>
      <c r="AQ26" s="319"/>
      <c r="AR26" s="319"/>
      <c r="AS26" s="298"/>
      <c r="AT26" s="298"/>
    </row>
    <row r="27" spans="1:46" x14ac:dyDescent="0.15">
      <c r="A27" s="340"/>
      <c r="AO27" s="293"/>
      <c r="AP27" s="293"/>
      <c r="AQ27" s="293"/>
      <c r="AR27" s="293"/>
      <c r="AS27" s="293"/>
      <c r="AT27" s="293"/>
    </row>
    <row r="28" spans="1:46" ht="17.25" x14ac:dyDescent="0.15">
      <c r="A28" s="294" t="s">
        <v>540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1"/>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541</v>
      </c>
      <c r="AL29" s="298"/>
      <c r="AM29" s="298"/>
      <c r="AN29" s="298"/>
      <c r="AO29" s="293"/>
      <c r="AP29" s="293"/>
      <c r="AQ29" s="293"/>
      <c r="AR29" s="293"/>
      <c r="AS29" s="342"/>
    </row>
    <row r="30" spans="1:46" ht="13.5" customHeight="1"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5" t="s">
        <v>520</v>
      </c>
      <c r="AP30" s="303"/>
      <c r="AQ30" s="304" t="s">
        <v>521</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6"/>
      <c r="AP31" s="309" t="s">
        <v>522</v>
      </c>
      <c r="AQ31" s="310" t="s">
        <v>523</v>
      </c>
      <c r="AR31" s="311" t="s">
        <v>524</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0" t="s">
        <v>542</v>
      </c>
      <c r="AL32" s="1221"/>
      <c r="AM32" s="1221"/>
      <c r="AN32" s="1222"/>
      <c r="AO32" s="343">
        <v>1970099</v>
      </c>
      <c r="AP32" s="343">
        <v>88996</v>
      </c>
      <c r="AQ32" s="344">
        <v>68741</v>
      </c>
      <c r="AR32" s="345">
        <v>29.5</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0" t="s">
        <v>543</v>
      </c>
      <c r="AL33" s="1221"/>
      <c r="AM33" s="1221"/>
      <c r="AN33" s="1222"/>
      <c r="AO33" s="343" t="s">
        <v>528</v>
      </c>
      <c r="AP33" s="343" t="s">
        <v>528</v>
      </c>
      <c r="AQ33" s="344" t="s">
        <v>528</v>
      </c>
      <c r="AR33" s="345" t="s">
        <v>528</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0" t="s">
        <v>544</v>
      </c>
      <c r="AL34" s="1221"/>
      <c r="AM34" s="1221"/>
      <c r="AN34" s="1222"/>
      <c r="AO34" s="343" t="s">
        <v>528</v>
      </c>
      <c r="AP34" s="343" t="s">
        <v>528</v>
      </c>
      <c r="AQ34" s="344">
        <v>1</v>
      </c>
      <c r="AR34" s="345" t="s">
        <v>528</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0" t="s">
        <v>545</v>
      </c>
      <c r="AL35" s="1221"/>
      <c r="AM35" s="1221"/>
      <c r="AN35" s="1222"/>
      <c r="AO35" s="343">
        <v>460051</v>
      </c>
      <c r="AP35" s="343">
        <v>20782</v>
      </c>
      <c r="AQ35" s="344">
        <v>17075</v>
      </c>
      <c r="AR35" s="345">
        <v>21.7</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0" t="s">
        <v>546</v>
      </c>
      <c r="AL36" s="1221"/>
      <c r="AM36" s="1221"/>
      <c r="AN36" s="1222"/>
      <c r="AO36" s="343">
        <v>535</v>
      </c>
      <c r="AP36" s="343">
        <v>24</v>
      </c>
      <c r="AQ36" s="344">
        <v>2445</v>
      </c>
      <c r="AR36" s="345">
        <v>-99</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0" t="s">
        <v>547</v>
      </c>
      <c r="AL37" s="1221"/>
      <c r="AM37" s="1221"/>
      <c r="AN37" s="1222"/>
      <c r="AO37" s="343">
        <v>36844</v>
      </c>
      <c r="AP37" s="343">
        <v>1664</v>
      </c>
      <c r="AQ37" s="344">
        <v>621</v>
      </c>
      <c r="AR37" s="345">
        <v>168</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9" t="s">
        <v>548</v>
      </c>
      <c r="AL38" s="1230"/>
      <c r="AM38" s="1230"/>
      <c r="AN38" s="1231"/>
      <c r="AO38" s="346">
        <v>115</v>
      </c>
      <c r="AP38" s="346">
        <v>5</v>
      </c>
      <c r="AQ38" s="347">
        <v>4</v>
      </c>
      <c r="AR38" s="335">
        <v>25</v>
      </c>
      <c r="AS38" s="342"/>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9" t="s">
        <v>549</v>
      </c>
      <c r="AL39" s="1230"/>
      <c r="AM39" s="1230"/>
      <c r="AN39" s="1231"/>
      <c r="AO39" s="343">
        <v>-121599</v>
      </c>
      <c r="AP39" s="343">
        <v>-5493</v>
      </c>
      <c r="AQ39" s="344">
        <v>-4161</v>
      </c>
      <c r="AR39" s="345">
        <v>32</v>
      </c>
      <c r="AS39" s="342"/>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0" t="s">
        <v>550</v>
      </c>
      <c r="AL40" s="1221"/>
      <c r="AM40" s="1221"/>
      <c r="AN40" s="1222"/>
      <c r="AO40" s="343">
        <v>-1533473</v>
      </c>
      <c r="AP40" s="343">
        <v>-69272</v>
      </c>
      <c r="AQ40" s="344">
        <v>-59663</v>
      </c>
      <c r="AR40" s="345">
        <v>16.100000000000001</v>
      </c>
      <c r="AS40" s="342"/>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32" t="s">
        <v>300</v>
      </c>
      <c r="AL41" s="1233"/>
      <c r="AM41" s="1233"/>
      <c r="AN41" s="1234"/>
      <c r="AO41" s="343">
        <v>812572</v>
      </c>
      <c r="AP41" s="343">
        <v>36707</v>
      </c>
      <c r="AQ41" s="344">
        <v>25063</v>
      </c>
      <c r="AR41" s="345">
        <v>46.5</v>
      </c>
      <c r="AS41" s="342"/>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8" t="s">
        <v>551</v>
      </c>
      <c r="AL42" s="293"/>
      <c r="AM42" s="293"/>
      <c r="AN42" s="293"/>
      <c r="AO42" s="293"/>
      <c r="AP42" s="293"/>
      <c r="AQ42" s="319"/>
      <c r="AR42" s="319"/>
      <c r="AS42" s="342"/>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9"/>
      <c r="AQ43" s="319"/>
      <c r="AR43" s="293"/>
      <c r="AS43" s="342"/>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9"/>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50"/>
      <c r="AR45" s="295"/>
      <c r="AS45" s="295"/>
      <c r="AT45" s="293"/>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3"/>
    </row>
    <row r="47" spans="1:46" ht="17.25" customHeight="1" x14ac:dyDescent="0.15">
      <c r="A47" s="352" t="s">
        <v>552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3" t="s">
        <v>553</v>
      </c>
      <c r="AL48" s="353"/>
      <c r="AM48" s="353"/>
      <c r="AN48" s="353"/>
      <c r="AO48" s="353"/>
      <c r="AP48" s="353"/>
      <c r="AQ48" s="354"/>
      <c r="AR48" s="353"/>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5"/>
      <c r="AL49" s="356"/>
      <c r="AM49" s="1235" t="s">
        <v>520</v>
      </c>
      <c r="AN49" s="1237" t="s">
        <v>554</v>
      </c>
      <c r="AO49" s="1238"/>
      <c r="AP49" s="1238"/>
      <c r="AQ49" s="1238"/>
      <c r="AR49" s="1239"/>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7"/>
      <c r="AL50" s="358"/>
      <c r="AM50" s="1236"/>
      <c r="AN50" s="359" t="s">
        <v>555</v>
      </c>
      <c r="AO50" s="360" t="s">
        <v>556</v>
      </c>
      <c r="AP50" s="361" t="s">
        <v>557</v>
      </c>
      <c r="AQ50" s="362" t="s">
        <v>558</v>
      </c>
      <c r="AR50" s="363" t="s">
        <v>559</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5" t="s">
        <v>560</v>
      </c>
      <c r="AL51" s="356"/>
      <c r="AM51" s="364">
        <v>3327027</v>
      </c>
      <c r="AN51" s="365">
        <v>140233</v>
      </c>
      <c r="AO51" s="366">
        <v>-11.5</v>
      </c>
      <c r="AP51" s="367">
        <v>83280</v>
      </c>
      <c r="AQ51" s="368">
        <v>-2.5</v>
      </c>
      <c r="AR51" s="369">
        <v>-9</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70"/>
      <c r="AL52" s="371" t="s">
        <v>561</v>
      </c>
      <c r="AM52" s="372">
        <v>1078848</v>
      </c>
      <c r="AN52" s="373">
        <v>45473</v>
      </c>
      <c r="AO52" s="374">
        <v>-32.700000000000003</v>
      </c>
      <c r="AP52" s="375">
        <v>43123</v>
      </c>
      <c r="AQ52" s="376">
        <v>-2.8</v>
      </c>
      <c r="AR52" s="377">
        <v>-29.9</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5" t="s">
        <v>562</v>
      </c>
      <c r="AL53" s="356"/>
      <c r="AM53" s="364">
        <v>3307811</v>
      </c>
      <c r="AN53" s="365">
        <v>141802</v>
      </c>
      <c r="AO53" s="366">
        <v>1.1000000000000001</v>
      </c>
      <c r="AP53" s="367">
        <v>88968</v>
      </c>
      <c r="AQ53" s="368">
        <v>6.8</v>
      </c>
      <c r="AR53" s="369">
        <v>-5.7</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70"/>
      <c r="AL54" s="371" t="s">
        <v>561</v>
      </c>
      <c r="AM54" s="372">
        <v>1227496</v>
      </c>
      <c r="AN54" s="373">
        <v>52621</v>
      </c>
      <c r="AO54" s="374">
        <v>15.7</v>
      </c>
      <c r="AP54" s="375">
        <v>45482</v>
      </c>
      <c r="AQ54" s="376">
        <v>5.5</v>
      </c>
      <c r="AR54" s="377">
        <v>10.199999999999999</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5" t="s">
        <v>563</v>
      </c>
      <c r="AL55" s="356"/>
      <c r="AM55" s="364">
        <v>2733804</v>
      </c>
      <c r="AN55" s="365">
        <v>119037</v>
      </c>
      <c r="AO55" s="366">
        <v>-16.100000000000001</v>
      </c>
      <c r="AP55" s="367">
        <v>85173</v>
      </c>
      <c r="AQ55" s="368">
        <v>-4.3</v>
      </c>
      <c r="AR55" s="369">
        <v>-11.8</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70"/>
      <c r="AL56" s="371" t="s">
        <v>561</v>
      </c>
      <c r="AM56" s="372">
        <v>1355001</v>
      </c>
      <c r="AN56" s="373">
        <v>59000</v>
      </c>
      <c r="AO56" s="374">
        <v>12.1</v>
      </c>
      <c r="AP56" s="375">
        <v>43913</v>
      </c>
      <c r="AQ56" s="376">
        <v>-3.4</v>
      </c>
      <c r="AR56" s="377">
        <v>15.5</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5" t="s">
        <v>564</v>
      </c>
      <c r="AL57" s="356"/>
      <c r="AM57" s="364">
        <v>2940515</v>
      </c>
      <c r="AN57" s="365">
        <v>130498</v>
      </c>
      <c r="AO57" s="366">
        <v>9.6</v>
      </c>
      <c r="AP57" s="367">
        <v>94081</v>
      </c>
      <c r="AQ57" s="368">
        <v>10.5</v>
      </c>
      <c r="AR57" s="369">
        <v>-0.9</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70"/>
      <c r="AL58" s="371" t="s">
        <v>561</v>
      </c>
      <c r="AM58" s="372">
        <v>1522522</v>
      </c>
      <c r="AN58" s="373">
        <v>67569</v>
      </c>
      <c r="AO58" s="374">
        <v>14.5</v>
      </c>
      <c r="AP58" s="375">
        <v>48949</v>
      </c>
      <c r="AQ58" s="376">
        <v>11.5</v>
      </c>
      <c r="AR58" s="377">
        <v>3</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5" t="s">
        <v>565</v>
      </c>
      <c r="AL59" s="356"/>
      <c r="AM59" s="364">
        <v>4372623</v>
      </c>
      <c r="AN59" s="365">
        <v>197526</v>
      </c>
      <c r="AO59" s="366">
        <v>51.4</v>
      </c>
      <c r="AP59" s="367">
        <v>92632</v>
      </c>
      <c r="AQ59" s="368">
        <v>-1.5</v>
      </c>
      <c r="AR59" s="369">
        <v>52.9</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70"/>
      <c r="AL60" s="371" t="s">
        <v>561</v>
      </c>
      <c r="AM60" s="372">
        <v>2711454</v>
      </c>
      <c r="AN60" s="373">
        <v>122485</v>
      </c>
      <c r="AO60" s="374">
        <v>81.3</v>
      </c>
      <c r="AP60" s="375">
        <v>47978</v>
      </c>
      <c r="AQ60" s="376">
        <v>-2</v>
      </c>
      <c r="AR60" s="377">
        <v>83.3</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5" t="s">
        <v>566</v>
      </c>
      <c r="AL61" s="378"/>
      <c r="AM61" s="379">
        <v>3336356</v>
      </c>
      <c r="AN61" s="380">
        <v>145819</v>
      </c>
      <c r="AO61" s="381">
        <v>6.9</v>
      </c>
      <c r="AP61" s="382">
        <v>88827</v>
      </c>
      <c r="AQ61" s="383">
        <v>1.8</v>
      </c>
      <c r="AR61" s="369">
        <v>5.0999999999999996</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70"/>
      <c r="AL62" s="371" t="s">
        <v>561</v>
      </c>
      <c r="AM62" s="372">
        <v>1579064</v>
      </c>
      <c r="AN62" s="373">
        <v>69430</v>
      </c>
      <c r="AO62" s="374">
        <v>18.2</v>
      </c>
      <c r="AP62" s="375">
        <v>45889</v>
      </c>
      <c r="AQ62" s="376">
        <v>1.8</v>
      </c>
      <c r="AR62" s="377">
        <v>16.399999999999999</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sheetData>
  <sheetProtection algorithmName="SHA-512" hashValue="QKmbzMneuFcBkFk+QHppk3/cs8hZC4+soM2ox+G/whX//BmgK1Q2brjCLhTEmVvz989zrX4Fyo5/uumKo9o6cg==" saltValue="0ADjORDaG5WFuKA60wd/E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3" zoomScaleNormal="73" zoomScaleSheetLayoutView="55" workbookViewId="0">
      <selection activeCell="BK103" sqref="BK103"/>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568</v>
      </c>
    </row>
    <row r="121" spans="125:125" ht="13.5" hidden="1" customHeight="1" x14ac:dyDescent="0.15">
      <c r="DU121" s="290"/>
    </row>
  </sheetData>
  <sheetProtection algorithmName="SHA-512" hashValue="RudLcqaWIg2/Y76IaoW/65GifMp5iqye+NGftl75GtWcBzgql6yXZi5GgVY1wH4/L72hAsjcp9DNfAOZeR+nfA==" saltValue="4XOdwp9q73j3rnE0zzATq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68" zoomScaleNormal="68" zoomScaleSheetLayoutView="55" workbookViewId="0">
      <selection activeCell="DF77" sqref="DF77"/>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569</v>
      </c>
    </row>
  </sheetData>
  <sheetProtection algorithmName="SHA-512" hashValue="Vu2BQSQZ72o1cKmm+TUZ+qnMip/uu4IoMKAGej2wNd1g8gZIm/oH4M1CQ2Eo0rM19eiMDJwtMFMq4MZPDbxVgw==" saltValue="CLgaFF3qTQYSxElXohoOz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570</v>
      </c>
      <c r="G46" s="8" t="s">
        <v>571</v>
      </c>
      <c r="H46" s="8" t="s">
        <v>572</v>
      </c>
      <c r="I46" s="8" t="s">
        <v>573</v>
      </c>
      <c r="J46" s="9" t="s">
        <v>574</v>
      </c>
    </row>
    <row r="47" spans="2:10" ht="57.75" customHeight="1" x14ac:dyDescent="0.15">
      <c r="B47" s="10"/>
      <c r="C47" s="1240" t="s">
        <v>3</v>
      </c>
      <c r="D47" s="1240"/>
      <c r="E47" s="1241"/>
      <c r="F47" s="11">
        <v>14.26</v>
      </c>
      <c r="G47" s="12">
        <v>15.59</v>
      </c>
      <c r="H47" s="12">
        <v>11.85</v>
      </c>
      <c r="I47" s="12">
        <v>10.75</v>
      </c>
      <c r="J47" s="13">
        <v>12.76</v>
      </c>
    </row>
    <row r="48" spans="2:10" ht="57.75" customHeight="1" x14ac:dyDescent="0.15">
      <c r="B48" s="14"/>
      <c r="C48" s="1242" t="s">
        <v>4</v>
      </c>
      <c r="D48" s="1242"/>
      <c r="E48" s="1243"/>
      <c r="F48" s="15">
        <v>5.48</v>
      </c>
      <c r="G48" s="16">
        <v>6.23</v>
      </c>
      <c r="H48" s="16">
        <v>6.38</v>
      </c>
      <c r="I48" s="16">
        <v>8.2799999999999994</v>
      </c>
      <c r="J48" s="17">
        <v>5.88</v>
      </c>
    </row>
    <row r="49" spans="2:10" ht="57.75" customHeight="1" thickBot="1" x14ac:dyDescent="0.2">
      <c r="B49" s="18"/>
      <c r="C49" s="1244" t="s">
        <v>5</v>
      </c>
      <c r="D49" s="1244"/>
      <c r="E49" s="1245"/>
      <c r="F49" s="19" t="s">
        <v>575</v>
      </c>
      <c r="G49" s="20">
        <v>1.64</v>
      </c>
      <c r="H49" s="20" t="s">
        <v>576</v>
      </c>
      <c r="I49" s="20">
        <v>0.5</v>
      </c>
      <c r="J49" s="21">
        <v>0.71</v>
      </c>
    </row>
    <row r="50" spans="2:10" ht="13.5" customHeight="1" x14ac:dyDescent="0.15"/>
  </sheetData>
  <sheetProtection algorithmName="SHA-512" hashValue="+qniZOL0bJ72qToTpygKFvxLURHEoGEydZKX0W665OpBYxrSNynDqgTjGbprWyRRL1wGIoqT/dEjH4AhCF1/tw==" saltValue="ePE9NC83wHGQARkp3DGv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2022-03-18T02:11:11Z</cp:lastPrinted>
  <dcterms:created xsi:type="dcterms:W3CDTF">2022-02-02T07:13:43Z</dcterms:created>
  <dcterms:modified xsi:type="dcterms:W3CDTF">2022-11-30T01:47:36Z</dcterms:modified>
  <cp:category/>
</cp:coreProperties>
</file>