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0.0.36.31\財政班\□新居\203 財政状況資料集（内容確認等）\令和２年度決算（R4年度作業）\01_令和２年度財政状況資料集の作成について（2回目）\04 公表データ（1回目のデータと結合）\"/>
    </mc:Choice>
  </mc:AlternateContent>
  <xr:revisionPtr revIDLastSave="0" documentId="13_ncr:1_{F91E1A05-78AE-4FC6-9A1D-A13959CD0BBF}" xr6:coauthVersionLast="47" xr6:coauthVersionMax="47" xr10:uidLastSave="{00000000-0000-0000-0000-000000000000}"/>
  <bookViews>
    <workbookView xWindow="-120" yWindow="-120" windowWidth="29040" windowHeight="15840" tabRatio="93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AM37" i="10"/>
  <c r="C37"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U38" i="10" s="1"/>
  <c r="AM34" i="10" l="1"/>
  <c r="BE34" i="10" s="1"/>
  <c r="BE35" i="10" s="1"/>
  <c r="BE36" i="10" s="1"/>
  <c r="BE37" i="10" s="1"/>
  <c r="BW34" i="10" l="1"/>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<sst xmlns="http://schemas.openxmlformats.org/spreadsheetml/2006/main" count="1093" uniqueCount="636">
  <si>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</si>
  <si>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</si>
  <si>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</si>
  <si>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</si>
  <si>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</si>
  <si>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</si>
  <si>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</si>
  <si>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</si>
  <si>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</si>
  <si>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</si>
  <si>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</si>
  <si>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</si>
  <si>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</si>
  <si>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</si>
  <si>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</si>
  <si>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</si>
  <si>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</si>
  <si>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</si>
  <si>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</si>
  <si>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</si>
  <si>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</si>
  <si>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</si>
  <si>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</si>
  <si>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</si>
  <si>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</si>
  <si>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</si>
  <si>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</si>
  <si>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</si>
  <si>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</si>
  <si>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</si>
  <si>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</si>
  <si>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</si>
  <si>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</si>
  <si>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</si>
  <si>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</si>
  <si>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</si>
  <si>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</si>
  <si>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</si>
  <si>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</si>
  <si>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</si>
  <si>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</si>
  <si>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</si>
  <si>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</si>
  <si>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</si>
  <si>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</si>
  <si>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</si>
  <si>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</si>
  <si>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</si>
  <si>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</si>
  <si>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</si>
  <si>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</si>
  <si>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</si>
  <si>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</si>
  <si>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</si>
  <si>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</si>
  <si>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</si>
  <si>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</si>
  <si>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</si>
  <si>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</si>
  <si>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</si>
  <si>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</si>
  <si>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</si>
  <si>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</si>
  <si>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</si>
  <si>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</si>
  <si>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</si>
  <si>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</si>
  <si>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</si>
  <si>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</si>
  <si>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</si>
  <si>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</si>
  <si>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</si>
  <si>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</si>
  <si>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</si>
  <si>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</si>
  <si>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</si>
  <si>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</si>
  <si>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</si>
  <si>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</si>
  <si>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</si>
  <si>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</si>
  <si>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</si>
  <si>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</si>
  <si>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</si>
  <si>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</si>
  <si>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</si>
  <si>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</si>
  <si>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</si>
  <si>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</si>
  <si>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</si>
  <si>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</si>
  <si>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</si>
  <si>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</si>
  <si>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</si>
  <si>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</si>
  <si>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</si>
  <si>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</si>
  <si>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</si>
  <si>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</si>
  <si>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</si>
  <si>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</si>
  <si>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</si>
  <si>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</si>
  <si>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</si>
  <si>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</si>
  <si>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</si>
  <si>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</si>
  <si>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</si>
  <si>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</si>
  <si>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</si>
  <si>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</si>
  <si>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</si>
  <si>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</si>
  <si>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</si>
  <si>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</si>
  <si>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</si>
  <si>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</si>
  <si>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</si>
  <si>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</si>
  <si>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</si>
  <si>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</si>
  <si>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</si>
  <si>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</si>
  <si>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</si>
  <si>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</si>
  <si>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</si>
  <si>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</si>
  <si>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</si>
  <si>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</si>
  <si>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</si>
  <si>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</si>
  <si>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</si>
  <si>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</si>
  <si>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</si>
  <si>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</si>
  <si>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</si>
  <si>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</si>
  <si>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</si>
  <si>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</si>
  <si>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</si>
  <si>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</si>
  <si>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</si>
  <si>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</si>
  <si>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</si>
  <si>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</si>
  <si>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</si>
  <si>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</si>
  <si>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</si>
  <si>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</si>
  <si>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</si>
  <si>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</si>
  <si>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</si>
  <si>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</si>
  <si>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</si>
  <si>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</si>
  <si>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</si>
  <si>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</si>
  <si>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</si>
  <si>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</si>
  <si>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</si>
  <si>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</si>
  <si>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</si>
  <si>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</si>
  <si>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</si>
  <si>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</si>
  <si>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</si>
  <si>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</si>
  <si>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</si>
  <si>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</si>
  <si>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</si>
  <si>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</si>
  <si>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</si>
  <si>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</si>
  <si>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</si>
  <si>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</si>
  <si>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</si>
  <si>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</si>
  <si>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</si>
  <si>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</si>
  <si>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</si>
  <si>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</si>
  <si>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</si>
  <si>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</si>
  <si>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</si>
  <si>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</si>
  <si>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</si>
  <si>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</si>
  <si>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</si>
  <si>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</si>
  <si>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</si>
  <si>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</si>
  <si>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</si>
  <si>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</si>
  <si>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</si>
  <si>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</si>
  <si>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</si>
  <si>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</si>
  <si>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</si>
  <si>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</si>
  <si>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</si>
  <si>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</si>
  <si>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</si>
  <si>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</si>
  <si>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</si>
  <si>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</si>
  <si>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</si>
  <si>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</si>
  <si>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</si>
  <si>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</si>
  <si>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</si>
  <si>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</si>
  <si>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</si>
  <si>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</si>
  <si>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</si>
  <si>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</si>
  <si>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</si>
  <si>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長崎県五島市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</si>
  <si>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</si>
  <si>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</si>
  <si>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</si>
  <si>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</si>
  <si>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</si>
  <si>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</si>
  <si>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</si>
  <si>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</si>
  <si>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</si>
  <si>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</si>
  <si>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</si>
  <si>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</si>
  <si>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</si>
  <si>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</si>
  <si>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</si>
  <si>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</si>
  <si>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</si>
  <si>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</si>
  <si>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</si>
  <si>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</si>
  <si>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</si>
  <si>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</si>
  <si>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</si>
  <si>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</si>
  <si>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</si>
  <si>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</si>
  <si>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</si>
  <si>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</si>
  <si>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</si>
  <si>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</si>
  <si>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</si>
  <si>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</si>
  <si>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</si>
  <si>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</si>
  <si>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</si>
  <si>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</si>
  <si>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</si>
  <si>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</si>
  <si>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</si>
  <si>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</si>
  <si>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</si>
  <si>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</si>
  <si>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</si>
  <si>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</si>
  <si>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</si>
  <si>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</si>
  <si>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</si>
  <si>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</si>
  <si>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</si>
  <si>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</si>
  <si>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</si>
  <si>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</si>
  <si>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</si>
  <si>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</si>
  <si>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</si>
  <si>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</si>
  <si>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</si>
  <si>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</si>
  <si>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</si>
  <si>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</si>
  <si>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</si>
  <si>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</si>
  <si>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</si>
  <si>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</si>
  <si>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</si>
  <si>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</si>
  <si>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</si>
  <si>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</si>
  <si>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</si>
  <si>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</si>
  <si>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</si>
  <si>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</si>
  <si>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</si>
  <si>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</si>
  <si>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</si>
  <si>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</si>
  <si>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</si>
  <si>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</si>
  <si>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</si>
  <si>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</si>
  <si>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</si>
  <si>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</si>
  <si>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</si>
  <si>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</si>
  <si>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</si>
  <si>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</si>
  <si>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</si>
  <si>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</si>
  <si>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</si>
  <si>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</si>
  <si>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</si>
  <si>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</si>
  <si>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</si>
  <si>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</si>
  <si>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</si>
  <si>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</si>
  <si>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</si>
  <si>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</si>
  <si>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</si>
  <si>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</si>
  <si>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</si>
  <si>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</si>
  <si>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</si>
  <si>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</si>
  <si>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</si>
  <si>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</si>
  <si>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</si>
  <si>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</si>
  <si>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</si>
  <si>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</si>
  <si>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</si>
  <si>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</si>
  <si>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</si>
  <si>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</si>
  <si>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</si>
  <si>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</si>
  <si>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</si>
  <si>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</si>
  <si>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</si>
  <si>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</si>
  <si>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</si>
  <si>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</si>
  <si>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</si>
  <si>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</si>
  <si>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</si>
  <si>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港湾整備</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</si>
  <si>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</si>
  <si>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</si>
  <si>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</si>
  <si>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</si>
  <si>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</si>
  <si>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</si>
  <si>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</si>
  <si>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</si>
  <si>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</si>
  <si>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</si>
  <si>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</si>
  <si>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</si>
  <si>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</si>
  <si>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</si>
  <si>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</si>
  <si>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</si>
  <si>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</si>
  <si>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</si>
  <si>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</si>
  <si>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</si>
  <si>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</si>
  <si>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</si>
  <si>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</si>
  <si>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</si>
  <si>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</si>
  <si>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</si>
  <si>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</si>
  <si>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</si>
  <si>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長崎県五島市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</si>
  <si>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</si>
  <si>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</si>
  <si>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</si>
  <si>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</si>
  <si>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</si>
  <si>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</si>
  <si>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</si>
  <si>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</si>
  <si>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</si>
  <si>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</si>
  <si>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</si>
  <si>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</si>
  <si>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</si>
  <si>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</si>
  <si>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</si>
  <si>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</si>
  <si>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</si>
  <si>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</si>
  <si>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</si>
  <si>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</si>
  <si>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</si>
  <si>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</si>
  <si>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</si>
  <si>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</si>
  <si>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</si>
  <si>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</si>
  <si>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</si>
  <si>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</si>
  <si>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</si>
  <si>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</si>
  <si>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</si>
  <si>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</si>
  <si>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</si>
  <si>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</si>
  <si>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</si>
  <si>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</si>
  <si>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</si>
  <si>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</si>
  <si>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</si>
  <si>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</si>
  <si>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</si>
  <si>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</si>
  <si>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</si>
  <si>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</si>
  <si>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</si>
  <si>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</si>
  <si>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交通船事業特別会計</t>
    <phoneticPr fontId="5"/>
  </si>
  <si>
    <t>法非適用企業</t>
    <phoneticPr fontId="5"/>
  </si>
  <si>
    <t>公設小売市場事業特別会計</t>
    <phoneticPr fontId="5"/>
  </si>
  <si>
    <t>法非適用企業</t>
    <phoneticPr fontId="5"/>
  </si>
  <si>
    <t>下水道事業特別会計</t>
    <phoneticPr fontId="5"/>
  </si>
  <si>
    <t>法非適用企業</t>
    <phoneticPr fontId="5"/>
  </si>
  <si>
    <t>港湾整備事業特別会計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</si>
  <si>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</si>
  <si>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</si>
  <si>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</si>
  <si>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</si>
  <si>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</si>
  <si>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</si>
  <si>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</si>
  <si>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</si>
  <si>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</si>
  <si>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</si>
  <si>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</si>
  <si>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</si>
  <si>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</si>
  <si>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</si>
  <si>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</si>
  <si>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</si>
  <si>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</si>
  <si>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</si>
  <si>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</si>
  <si>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</si>
  <si>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</si>
  <si>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</si>
  <si>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</si>
  <si>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</si>
  <si>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</si>
  <si>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</si>
  <si>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</si>
  <si>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</si>
  <si>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</si>
  <si>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</si>
  <si>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</si>
  <si>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</si>
  <si>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</si>
  <si>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</si>
  <si>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</si>
  <si>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</si>
  <si>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</si>
  <si>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</si>
  <si>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</si>
  <si>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</si>
  <si>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</si>
  <si>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</si>
  <si>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</si>
  <si>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</si>
  <si>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</si>
  <si>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</si>
  <si>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</si>
  <si>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</si>
  <si>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</si>
  <si>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</si>
  <si>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</si>
  <si>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</si>
  <si>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</si>
  <si>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</si>
  <si>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</si>
  <si>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</si>
  <si>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</si>
  <si>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</si>
  <si>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</si>
  <si>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</si>
  <si>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</si>
  <si>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</si>
  <si>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港湾整備事業特別会計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</si>
  <si>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</si>
  <si>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国民健康保険事業特別会計（直営診療施設勘定）</t>
    <phoneticPr fontId="5"/>
  </si>
  <si>
    <t>(Ｆ)</t>
    <phoneticPr fontId="5"/>
  </si>
  <si>
    <t>下水道事業特別会計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</si>
  <si>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</si>
  <si>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</si>
  <si>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</si>
  <si>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</si>
  <si>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</si>
  <si>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</si>
  <si>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</si>
  <si>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</si>
  <si>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</si>
  <si>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</si>
  <si>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</si>
  <si>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</si>
  <si>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</si>
  <si>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</si>
  <si>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</si>
  <si>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</si>
  <si>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</si>
  <si>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</si>
  <si>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</si>
  <si>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</si>
  <si>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</si>
  <si>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</si>
  <si>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</si>
  <si>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</si>
  <si>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</si>
  <si>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</si>
  <si>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</si>
  <si>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</si>
  <si>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</si>
  <si>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</si>
  <si>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</si>
  <si>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</si>
  <si>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</si>
  <si>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</si>
  <si>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</si>
  <si>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</si>
  <si>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</si>
  <si>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</si>
  <si>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</si>
  <si>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</si>
  <si>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</si>
  <si>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</si>
  <si>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</si>
  <si>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</si>
  <si>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</si>
  <si>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</si>
  <si>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</si>
  <si>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</si>
  <si>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</si>
  <si>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</si>
  <si>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</si>
  <si>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</si>
  <si>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</si>
  <si>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</si>
  <si>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</si>
  <si>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</si>
  <si>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</si>
  <si>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</si>
  <si>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</si>
  <si>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</si>
  <si>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</si>
  <si>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</si>
  <si>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</si>
  <si>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</si>
  <si>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</si>
  <si>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</si>
  <si>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</si>
  <si>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</si>
  <si>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</si>
  <si>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</si>
  <si>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</si>
  <si>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</si>
  <si>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</si>
  <si>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</si>
  <si>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</si>
  <si>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</si>
  <si>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</si>
  <si>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</si>
  <si>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</si>
  <si>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</si>
  <si>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</si>
  <si>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</si>
  <si>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</si>
  <si>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</si>
  <si>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</si>
  <si>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</si>
  <si>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</si>
  <si>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</si>
  <si>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</si>
  <si>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</si>
  <si>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1.46</t>
  </si>
  <si>
    <t>▲ 3.40</t>
  </si>
  <si>
    <t>一般会計</t>
  </si>
  <si>
    <t>水道事業会計</t>
  </si>
  <si>
    <t>介護保険事業特別会計（事業勘定）</t>
  </si>
  <si>
    <t>国民健康保険事業特別会計（事業勘定）</t>
  </si>
  <si>
    <t>後期高齢者医療特別会計</t>
  </si>
  <si>
    <t>介護保険事業特別会計（介護サービス事業勘定）</t>
  </si>
  <si>
    <t>診療所事業特別会計</t>
  </si>
  <si>
    <t>土地取得事業特別会計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</si>
  <si>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</si>
  <si>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</si>
  <si>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</si>
  <si>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</si>
  <si>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</si>
  <si>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</si>
  <si>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</si>
  <si>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</si>
  <si>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</si>
  <si>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</si>
  <si>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</si>
  <si>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</si>
  <si>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</si>
  <si>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</si>
  <si>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</si>
  <si>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</si>
  <si>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</si>
  <si>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五島市農林総合開発公社</t>
    <rPh sb="0" eb="3">
      <t>ゴトウシ</t>
    </rPh>
    <rPh sb="3" eb="5">
      <t>ノウリン</t>
    </rPh>
    <rPh sb="5" eb="7">
      <t>ソウゴウ</t>
    </rPh>
    <rPh sb="7" eb="9">
      <t>カイハツ</t>
    </rPh>
    <rPh sb="9" eb="11">
      <t>コウシャ</t>
    </rPh>
    <phoneticPr fontId="2"/>
  </si>
  <si>
    <t>岐宿農研</t>
    <rPh sb="0" eb="2">
      <t>キシク</t>
    </rPh>
    <rPh sb="2" eb="3">
      <t>ノウ</t>
    </rPh>
    <rPh sb="3" eb="4">
      <t>ケン</t>
    </rPh>
    <phoneticPr fontId="2"/>
  </si>
  <si>
    <t>五島風力発電</t>
    <rPh sb="0" eb="2">
      <t>ゴトウ</t>
    </rPh>
    <rPh sb="2" eb="4">
      <t>フウリョク</t>
    </rPh>
    <rPh sb="4" eb="6">
      <t>ハツデン</t>
    </rPh>
    <phoneticPr fontId="2"/>
  </si>
  <si>
    <t>嵯峨島旅客船</t>
    <rPh sb="0" eb="2">
      <t>サガ</t>
    </rPh>
    <rPh sb="2" eb="3">
      <t>シマ</t>
    </rPh>
    <rPh sb="3" eb="5">
      <t>リョキャク</t>
    </rPh>
    <rPh sb="5" eb="6">
      <t>セン</t>
    </rPh>
    <phoneticPr fontId="2"/>
  </si>
  <si>
    <t>-</t>
    <phoneticPr fontId="2"/>
  </si>
  <si>
    <t>五島テレビ</t>
    <rPh sb="0" eb="2">
      <t>ゴトウ</t>
    </rPh>
    <phoneticPr fontId="2"/>
  </si>
  <si>
    <t>長崎県林業公社</t>
    <rPh sb="0" eb="3">
      <t>ナガサキケン</t>
    </rPh>
    <rPh sb="3" eb="5">
      <t>リンギョウ</t>
    </rPh>
    <rPh sb="5" eb="7">
      <t>コウシャ</t>
    </rPh>
    <phoneticPr fontId="2"/>
  </si>
  <si>
    <t>○</t>
    <phoneticPr fontId="2"/>
  </si>
  <si>
    <t>合併市町村振興基金</t>
    <rPh sb="0" eb="5">
      <t>ガッペイシチョウソン</t>
    </rPh>
    <rPh sb="5" eb="9">
      <t>シンコウキキン</t>
    </rPh>
    <phoneticPr fontId="5"/>
  </si>
  <si>
    <t>公共施設整備等基金</t>
    <rPh sb="0" eb="4">
      <t>コウキョウシセツ</t>
    </rPh>
    <rPh sb="4" eb="7">
      <t>セイビトウ</t>
    </rPh>
    <rPh sb="7" eb="9">
      <t>キキン</t>
    </rPh>
    <phoneticPr fontId="5"/>
  </si>
  <si>
    <t>まちづくり基金</t>
    <rPh sb="5" eb="7">
      <t>キキン</t>
    </rPh>
    <phoneticPr fontId="5"/>
  </si>
  <si>
    <t>地域福祉基金</t>
    <rPh sb="0" eb="6">
      <t>チイキフクシキキン</t>
    </rPh>
    <phoneticPr fontId="5"/>
  </si>
  <si>
    <t>ふるさとづくり基金</t>
    <rPh sb="7" eb="9">
      <t>キキン</t>
    </rPh>
    <phoneticPr fontId="5"/>
  </si>
  <si>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</si>
  <si>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</si>
  <si>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</si>
  <si>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</si>
  <si>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</si>
  <si>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</si>
  <si>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</si>
  <si>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ストック指標である将来負担比率については、繰上償還の実施、新発債発行抑制等による地方債現在高の漸減、定員適正化計画に基づく職員数の削減による退職手当負担見込額の減少により平成30年度までは減少傾向にあった。しかし令和元年度において大型事業により起債の発行額が膨らんだこと、令和2年度に地方債の現在高の減少に伴い基準財政需要額算入見込額が減少したこと、財政調整基金現在高が減少したことにより令和2年度も増加傾向にある。今後もフロー及びストックの両指数から、財政健全化に努めていく。
　フロー指標である実質公債費比率については、財政改革プランに基づき、これまで高利率地方債の繰上償還や、緊急性を考慮した事業の見直し等による新発債の発行抑制等を実施してきたが、令和元年度に平成27-28年度同意債である合併特例事業債の償還開始により元利償還金が増加したことから増加した。また、令和2年度においては簡易水道事業の上水事業統合に際し、簡水債・辺地債償還残の一般財源負担相当分に対する臨時的な繰出しを行ったため、公営企業に要する経費の財源とする地方債の償還の財源に充てたと認められる繰入金が増加したため、実質公債比率も増加した。
　今後は市庁舎建設事業、新図書館建設事業や小学校改築事業等の大型事業の起債発行や元金償還が予定されているため、その他事業の実施については、緊急度や必要性を考慮し、優先度の高いものから慎重に実施するとともに、行財政改革を進め、引き続き財政健全化に努めていく。</t>
    <rPh sb="86" eb="88">
      <t>ヘイセイ</t>
    </rPh>
    <rPh sb="90" eb="92">
      <t>ネンド</t>
    </rPh>
    <rPh sb="195" eb="197">
      <t>レイワ</t>
    </rPh>
    <rPh sb="198" eb="200">
      <t>ネンド</t>
    </rPh>
    <rPh sb="328" eb="330">
      <t>レイワ</t>
    </rPh>
    <rPh sb="330" eb="332">
      <t>ガンネン</t>
    </rPh>
    <rPh sb="332" eb="333">
      <t>ド</t>
    </rPh>
    <rPh sb="334" eb="336">
      <t>ヘイセイ</t>
    </rPh>
    <rPh sb="386" eb="388">
      <t>レイワ</t>
    </rPh>
    <rPh sb="389" eb="391">
      <t>ネンド</t>
    </rPh>
    <rPh sb="497" eb="499">
      <t>ジッシツ</t>
    </rPh>
    <rPh sb="499" eb="501">
      <t>コウサイ</t>
    </rPh>
    <rPh sb="501" eb="503">
      <t>ヒリツ</t>
    </rPh>
    <rPh sb="504" eb="506">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</si>
  <si>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</si>
  <si>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</si>
  <si>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</si>
  <si>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償却率は類似団体に比べ低い水準となっているが、50％を超えており年々償却率も上昇している。今後は複数の施設で更新・改修等の費用が同時に生じる可能性があると言え、このことを潜在的な将来費用と捉え、公共施設等総合管理計画に基づき、既存施設の統廃合を進め、計画的な更新・改修等を実施し、財政健全化に努めたい。</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</si>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</sst>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7"/>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421FCA-44CF-4B32-8A7C-5AC4E8D118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16FF-4C1E-9CB4-497D6DE3A6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117568</c:v>
                </c:pt>
                <c:pt idx="1">
                  <c:v>128822</c:v>
                </c:pt>
                <c:pt idx="2">
                  <c:v>181721</c:v>
                </c:pt>
                <c:pt idx="3">
                  <c:v>266645</c:v>
                </c:pt>
                <c:pt idx="4">
                  <c:v>122939</c:v>
                </c:pt>
              </c:numCache>
            </c:numRef>
          </c:val>
          <c:smooth val="0"/>
          <c:extLst>
            <c:ext xmlns:c16="http://schemas.microsoft.com/office/drawing/2014/chart" uri="{C3380CC4-5D6E-409C-BE32-E72D297353CC}">
              <c16:uniqueId val="{00000001-16FF-4C1E-9CB4-497D6DE3A6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5.52</c:v>
                </c:pt>
                <c:pt idx="1">
                  <c:v>4.5599999999999996</c:v>
                </c:pt>
                <c:pt idx="2">
                  <c:v>3.79</c:v>
                </c:pt>
                <c:pt idx="3">
                  <c:v>3.93</c:v>
                </c:pt>
                <c:pt idx="4">
                  <c:v>8.4</c:v>
                </c:pt>
              </c:numCache>
            </c:numRef>
          </c:val>
          <c:extLst>
            <c:ext xmlns:c16="http://schemas.microsoft.com/office/drawing/2014/chart" uri="{C3380CC4-5D6E-409C-BE32-E72D297353CC}">
              <c16:uniqueId val="{00000000-447E-410C-A7A7-8B70E6451ED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28.92</c:v>
                </c:pt>
                <c:pt idx="1">
                  <c:v>29.07</c:v>
                </c:pt>
                <c:pt idx="2">
                  <c:v>29.24</c:v>
                </c:pt>
                <c:pt idx="3">
                  <c:v>26.43</c:v>
                </c:pt>
                <c:pt idx="4">
                  <c:v>22.87</c:v>
                </c:pt>
              </c:numCache>
            </c:numRef>
          </c:val>
          <c:extLst>
            <c:ext xmlns:c16="http://schemas.microsoft.com/office/drawing/2014/chart" uri="{C3380CC4-5D6E-409C-BE32-E72D297353CC}">
              <c16:uniqueId val="{00000001-447E-410C-A7A7-8B70E6451ED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2.4900000000000002</c:v>
                </c:pt>
                <c:pt idx="1">
                  <c:v>1.18</c:v>
                </c:pt>
                <c:pt idx="2">
                  <c:v>-1.46</c:v>
                </c:pt>
                <c:pt idx="3">
                  <c:v>-3.4</c:v>
                </c:pt>
                <c:pt idx="4">
                  <c:v>1.06</c:v>
                </c:pt>
              </c:numCache>
            </c:numRef>
          </c:val>
          <c:smooth val="0"/>
          <c:extLst>
            <c:ext xmlns:c16="http://schemas.microsoft.com/office/drawing/2014/chart" uri="{C3380CC4-5D6E-409C-BE32-E72D297353CC}">
              <c16:uniqueId val="{00000002-447E-410C-A7A7-8B70E6451ED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0.01</c:v>
                </c:pt>
                <c:pt idx="4">
                  <c:v>#N/A</c:v>
                </c:pt>
                <c:pt idx="5">
                  <c:v>0</c:v>
                </c:pt>
                <c:pt idx="6">
                  <c:v>#N/A</c:v>
                </c:pt>
                <c:pt idx="7">
                  <c:v>0.05</c:v>
                </c:pt>
                <c:pt idx="8">
                  <c:v>#N/A</c:v>
                </c:pt>
                <c:pt idx="9">
                  <c:v>0</c:v>
                </c:pt>
              </c:numCache>
            </c:numRef>
          </c:val>
          <c:extLst>
            <c:ext xmlns:c16="http://schemas.microsoft.com/office/drawing/2014/chart" uri="{C3380CC4-5D6E-409C-BE32-E72D297353CC}">
              <c16:uniqueId val="{00000000-5FF3-4B8F-B56B-C9CB466EC3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FF3-4B8F-B56B-C9CB466EC312}"/>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FF3-4B8F-B56B-C9CB466EC312}"/>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FF3-4B8F-B56B-C9CB466EC312}"/>
            </c:ext>
          </c:extLst>
        </c:ser>
        <c:ser>
          <c:idx val="4"/>
          <c:order val="4"/>
          <c:tx>
            <c:strRef>
              <c:f>データシート!$A$31</c:f>
              <c:strCache>
                <c:ptCount val="1"/>
                <c:pt idx="0">
                  <c:v>介護保険事業特別会計（介護サービス事業勘定）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FF3-4B8F-B56B-C9CB466EC31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5-5FF3-4B8F-B56B-C9CB466EC312}"/>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1.38</c:v>
                </c:pt>
                <c:pt idx="4">
                  <c:v>#N/A</c:v>
                </c:pt>
                <c:pt idx="5">
                  <c:v>0.36</c:v>
                </c:pt>
                <c:pt idx="6">
                  <c:v>#N/A</c:v>
                </c:pt>
                <c:pt idx="7">
                  <c:v>0.23</c:v>
                </c:pt>
                <c:pt idx="8">
                  <c:v>#N/A</c:v>
                </c:pt>
                <c:pt idx="9">
                  <c:v>0.3</c:v>
                </c:pt>
              </c:numCache>
            </c:numRef>
          </c:val>
          <c:extLst>
            <c:ext xmlns:c16="http://schemas.microsoft.com/office/drawing/2014/chart" uri="{C3380CC4-5D6E-409C-BE32-E72D297353CC}">
              <c16:uniqueId val="{00000006-5FF3-4B8F-B56B-C9CB466EC312}"/>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0.63</c:v>
                </c:pt>
                <c:pt idx="2">
                  <c:v>#N/A</c:v>
                </c:pt>
                <c:pt idx="3">
                  <c:v>0.37</c:v>
                </c:pt>
                <c:pt idx="4">
                  <c:v>#N/A</c:v>
                </c:pt>
                <c:pt idx="5">
                  <c:v>1.0900000000000001</c:v>
                </c:pt>
                <c:pt idx="6">
                  <c:v>#N/A</c:v>
                </c:pt>
                <c:pt idx="7">
                  <c:v>0.47</c:v>
                </c:pt>
                <c:pt idx="8">
                  <c:v>#N/A</c:v>
                </c:pt>
                <c:pt idx="9">
                  <c:v>0.31</c:v>
                </c:pt>
              </c:numCache>
            </c:numRef>
          </c:val>
          <c:extLst>
            <c:ext xmlns:c16="http://schemas.microsoft.com/office/drawing/2014/chart" uri="{C3380CC4-5D6E-409C-BE32-E72D297353CC}">
              <c16:uniqueId val="{00000007-5FF3-4B8F-B56B-C9CB466EC3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4.45</c:v>
                </c:pt>
                <c:pt idx="2">
                  <c:v>#N/A</c:v>
                </c:pt>
                <c:pt idx="3">
                  <c:v>4.4800000000000004</c:v>
                </c:pt>
                <c:pt idx="4">
                  <c:v>#N/A</c:v>
                </c:pt>
                <c:pt idx="5">
                  <c:v>4.6100000000000003</c:v>
                </c:pt>
                <c:pt idx="6">
                  <c:v>#N/A</c:v>
                </c:pt>
                <c:pt idx="7">
                  <c:v>4.93</c:v>
                </c:pt>
                <c:pt idx="8">
                  <c:v>#N/A</c:v>
                </c:pt>
                <c:pt idx="9">
                  <c:v>6.3</c:v>
                </c:pt>
              </c:numCache>
            </c:numRef>
          </c:val>
          <c:extLst>
            <c:ext xmlns:c16="http://schemas.microsoft.com/office/drawing/2014/chart" uri="{C3380CC4-5D6E-409C-BE32-E72D297353CC}">
              <c16:uniqueId val="{00000008-5FF3-4B8F-B56B-C9CB466EC3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5.51</c:v>
                </c:pt>
                <c:pt idx="2">
                  <c:v>#N/A</c:v>
                </c:pt>
                <c:pt idx="3">
                  <c:v>4.55</c:v>
                </c:pt>
                <c:pt idx="4">
                  <c:v>#N/A</c:v>
                </c:pt>
                <c:pt idx="5">
                  <c:v>3.78</c:v>
                </c:pt>
                <c:pt idx="6">
                  <c:v>#N/A</c:v>
                </c:pt>
                <c:pt idx="7">
                  <c:v>3.93</c:v>
                </c:pt>
                <c:pt idx="8">
                  <c:v>#N/A</c:v>
                </c:pt>
                <c:pt idx="9">
                  <c:v>8.39</c:v>
                </c:pt>
              </c:numCache>
            </c:numRef>
          </c:val>
          <c:extLst>
            <c:ext xmlns:c16="http://schemas.microsoft.com/office/drawing/2014/chart" uri="{C3380CC4-5D6E-409C-BE32-E72D297353CC}">
              <c16:uniqueId val="{00000009-5FF3-4B8F-B56B-C9CB466EC3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3670</c:v>
                </c:pt>
                <c:pt idx="5">
                  <c:v>3570</c:v>
                </c:pt>
                <c:pt idx="8">
                  <c:v>3458</c:v>
                </c:pt>
                <c:pt idx="11">
                  <c:v>3426</c:v>
                </c:pt>
                <c:pt idx="14">
                  <c:v>3399</c:v>
                </c:pt>
              </c:numCache>
            </c:numRef>
          </c:val>
          <c:extLst>
            <c:ext xmlns:c16="http://schemas.microsoft.com/office/drawing/2014/chart" uri="{C3380CC4-5D6E-409C-BE32-E72D297353CC}">
              <c16:uniqueId val="{00000000-987C-4F7D-BD15-2BB8D305E4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3</c:v>
                </c:pt>
                <c:pt idx="12">
                  <c:v>0</c:v>
                </c:pt>
              </c:numCache>
            </c:numRef>
          </c:val>
          <c:extLst>
            <c:ext xmlns:c16="http://schemas.microsoft.com/office/drawing/2014/chart" uri="{C3380CC4-5D6E-409C-BE32-E72D297353CC}">
              <c16:uniqueId val="{00000001-987C-4F7D-BD15-2BB8D305E4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40</c:v>
                </c:pt>
                <c:pt idx="3">
                  <c:v>32</c:v>
                </c:pt>
                <c:pt idx="6">
                  <c:v>29</c:v>
                </c:pt>
                <c:pt idx="9">
                  <c:v>30</c:v>
                </c:pt>
                <c:pt idx="12">
                  <c:v>29</c:v>
                </c:pt>
              </c:numCache>
            </c:numRef>
          </c:val>
          <c:extLst>
            <c:ext xmlns:c16="http://schemas.microsoft.com/office/drawing/2014/chart" uri="{C3380CC4-5D6E-409C-BE32-E72D297353CC}">
              <c16:uniqueId val="{00000002-987C-4F7D-BD15-2BB8D305E4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281</c:v>
                </c:pt>
                <c:pt idx="3">
                  <c:v>295</c:v>
                </c:pt>
                <c:pt idx="6">
                  <c:v>292</c:v>
                </c:pt>
                <c:pt idx="9">
                  <c:v>278</c:v>
                </c:pt>
                <c:pt idx="12">
                  <c:v>309</c:v>
                </c:pt>
              </c:numCache>
            </c:numRef>
          </c:val>
          <c:extLst>
            <c:ext xmlns:c16="http://schemas.microsoft.com/office/drawing/2014/chart" uri="{C3380CC4-5D6E-409C-BE32-E72D297353CC}">
              <c16:uniqueId val="{00000003-987C-4F7D-BD15-2BB8D305E4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184</c:v>
                </c:pt>
                <c:pt idx="3">
                  <c:v>169</c:v>
                </c:pt>
                <c:pt idx="6">
                  <c:v>175</c:v>
                </c:pt>
                <c:pt idx="9">
                  <c:v>174</c:v>
                </c:pt>
                <c:pt idx="12">
                  <c:v>392</c:v>
                </c:pt>
              </c:numCache>
            </c:numRef>
          </c:val>
          <c:extLst>
            <c:ext xmlns:c16="http://schemas.microsoft.com/office/drawing/2014/chart" uri="{C3380CC4-5D6E-409C-BE32-E72D297353CC}">
              <c16:uniqueId val="{00000004-987C-4F7D-BD15-2BB8D305E4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7C-4F7D-BD15-2BB8D305E4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7C-4F7D-BD15-2BB8D305E4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3877</c:v>
                </c:pt>
                <c:pt idx="3">
                  <c:v>3882</c:v>
                </c:pt>
                <c:pt idx="6">
                  <c:v>3665</c:v>
                </c:pt>
                <c:pt idx="9">
                  <c:v>3721</c:v>
                </c:pt>
                <c:pt idx="12">
                  <c:v>3806</c:v>
                </c:pt>
              </c:numCache>
            </c:numRef>
          </c:val>
          <c:extLst>
            <c:ext xmlns:c16="http://schemas.microsoft.com/office/drawing/2014/chart" uri="{C3380CC4-5D6E-409C-BE32-E72D297353CC}">
              <c16:uniqueId val="{00000007-987C-4F7D-BD15-2BB8D305E4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712</c:v>
                </c:pt>
                <c:pt idx="2">
                  <c:v>#N/A</c:v>
                </c:pt>
                <c:pt idx="3">
                  <c:v>#N/A</c:v>
                </c:pt>
                <c:pt idx="4">
                  <c:v>808</c:v>
                </c:pt>
                <c:pt idx="5">
                  <c:v>#N/A</c:v>
                </c:pt>
                <c:pt idx="6">
                  <c:v>#N/A</c:v>
                </c:pt>
                <c:pt idx="7">
                  <c:v>703</c:v>
                </c:pt>
                <c:pt idx="8">
                  <c:v>#N/A</c:v>
                </c:pt>
                <c:pt idx="9">
                  <c:v>#N/A</c:v>
                </c:pt>
                <c:pt idx="10">
                  <c:v>780</c:v>
                </c:pt>
                <c:pt idx="11">
                  <c:v>#N/A</c:v>
                </c:pt>
                <c:pt idx="12">
                  <c:v>#N/A</c:v>
                </c:pt>
                <c:pt idx="13">
                  <c:v>1137</c:v>
                </c:pt>
                <c:pt idx="14">
                  <c:v>#N/A</c:v>
                </c:pt>
              </c:numCache>
            </c:numRef>
          </c:val>
          <c:smooth val="0"/>
          <c:extLst>
            <c:ext xmlns:c16="http://schemas.microsoft.com/office/drawing/2014/chart" uri="{C3380CC4-5D6E-409C-BE32-E72D297353CC}">
              <c16:uniqueId val="{00000008-987C-4F7D-BD15-2BB8D305E4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28884</c:v>
                </c:pt>
                <c:pt idx="5">
                  <c:v>28338</c:v>
                </c:pt>
                <c:pt idx="8">
                  <c:v>28327</c:v>
                </c:pt>
                <c:pt idx="11">
                  <c:v>30530</c:v>
                </c:pt>
                <c:pt idx="14">
                  <c:v>29819</c:v>
                </c:pt>
              </c:numCache>
            </c:numRef>
          </c:val>
          <c:extLst>
            <c:ext xmlns:c16="http://schemas.microsoft.com/office/drawing/2014/chart" uri="{C3380CC4-5D6E-409C-BE32-E72D297353CC}">
              <c16:uniqueId val="{00000000-0D00-4103-B042-2291E141D7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1452</c:v>
                </c:pt>
                <c:pt idx="5">
                  <c:v>1274</c:v>
                </c:pt>
                <c:pt idx="8">
                  <c:v>1184</c:v>
                </c:pt>
                <c:pt idx="11">
                  <c:v>1672</c:v>
                </c:pt>
                <c:pt idx="14">
                  <c:v>1836</c:v>
                </c:pt>
              </c:numCache>
            </c:numRef>
          </c:val>
          <c:extLst>
            <c:ext xmlns:c16="http://schemas.microsoft.com/office/drawing/2014/chart" uri="{C3380CC4-5D6E-409C-BE32-E72D297353CC}">
              <c16:uniqueId val="{00000001-0D00-4103-B042-2291E141D7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11451</c:v>
                </c:pt>
                <c:pt idx="5">
                  <c:v>11535</c:v>
                </c:pt>
                <c:pt idx="8">
                  <c:v>11943</c:v>
                </c:pt>
                <c:pt idx="11">
                  <c:v>11519</c:v>
                </c:pt>
                <c:pt idx="14">
                  <c:v>11399</c:v>
                </c:pt>
              </c:numCache>
            </c:numRef>
          </c:val>
          <c:extLst>
            <c:ext xmlns:c16="http://schemas.microsoft.com/office/drawing/2014/chart" uri="{C3380CC4-5D6E-409C-BE32-E72D297353CC}">
              <c16:uniqueId val="{00000002-0D00-4103-B042-2291E141D7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00-4103-B042-2291E141D7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00-4103-B042-2291E141D7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c:v>
                </c:pt>
                <c:pt idx="3">
                  <c:v>13</c:v>
                </c:pt>
                <c:pt idx="6">
                  <c:v>12</c:v>
                </c:pt>
                <c:pt idx="9">
                  <c:v>11</c:v>
                </c:pt>
                <c:pt idx="12">
                  <c:v>10</c:v>
                </c:pt>
              </c:numCache>
            </c:numRef>
          </c:val>
          <c:extLst>
            <c:ext xmlns:c16="http://schemas.microsoft.com/office/drawing/2014/chart" uri="{C3380CC4-5D6E-409C-BE32-E72D297353CC}">
              <c16:uniqueId val="{00000005-0D00-4103-B042-2291E141D7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2617</c:v>
                </c:pt>
                <c:pt idx="3">
                  <c:v>2645</c:v>
                </c:pt>
                <c:pt idx="6">
                  <c:v>2503</c:v>
                </c:pt>
                <c:pt idx="9">
                  <c:v>2472</c:v>
                </c:pt>
                <c:pt idx="12">
                  <c:v>2489</c:v>
                </c:pt>
              </c:numCache>
            </c:numRef>
          </c:val>
          <c:extLst>
            <c:ext xmlns:c16="http://schemas.microsoft.com/office/drawing/2014/chart" uri="{C3380CC4-5D6E-409C-BE32-E72D297353CC}">
              <c16:uniqueId val="{00000006-0D00-4103-B042-2291E141D7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2420</c:v>
                </c:pt>
                <c:pt idx="3">
                  <c:v>2278</c:v>
                </c:pt>
                <c:pt idx="6">
                  <c:v>2144</c:v>
                </c:pt>
                <c:pt idx="9">
                  <c:v>2246</c:v>
                </c:pt>
                <c:pt idx="12">
                  <c:v>2112</c:v>
                </c:pt>
              </c:numCache>
            </c:numRef>
          </c:val>
          <c:extLst>
            <c:ext xmlns:c16="http://schemas.microsoft.com/office/drawing/2014/chart" uri="{C3380CC4-5D6E-409C-BE32-E72D297353CC}">
              <c16:uniqueId val="{00000007-0D00-4103-B042-2291E141D7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1720</c:v>
                </c:pt>
                <c:pt idx="3">
                  <c:v>1242</c:v>
                </c:pt>
                <c:pt idx="6">
                  <c:v>1289</c:v>
                </c:pt>
                <c:pt idx="9">
                  <c:v>1390</c:v>
                </c:pt>
                <c:pt idx="12">
                  <c:v>1573</c:v>
                </c:pt>
              </c:numCache>
            </c:numRef>
          </c:val>
          <c:extLst>
            <c:ext xmlns:c16="http://schemas.microsoft.com/office/drawing/2014/chart" uri="{C3380CC4-5D6E-409C-BE32-E72D297353CC}">
              <c16:uniqueId val="{00000008-0D00-4103-B042-2291E141D7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133</c:v>
                </c:pt>
                <c:pt idx="3">
                  <c:v>110</c:v>
                </c:pt>
                <c:pt idx="6">
                  <c:v>90</c:v>
                </c:pt>
                <c:pt idx="9">
                  <c:v>72</c:v>
                </c:pt>
                <c:pt idx="12">
                  <c:v>55</c:v>
                </c:pt>
              </c:numCache>
            </c:numRef>
          </c:val>
          <c:extLst>
            <c:ext xmlns:c16="http://schemas.microsoft.com/office/drawing/2014/chart" uri="{C3380CC4-5D6E-409C-BE32-E72D297353CC}">
              <c16:uniqueId val="{00000009-0D00-4103-B042-2291E141D7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35142</c:v>
                </c:pt>
                <c:pt idx="3">
                  <c:v>34604</c:v>
                </c:pt>
                <c:pt idx="6">
                  <c:v>35033</c:v>
                </c:pt>
                <c:pt idx="9">
                  <c:v>39166</c:v>
                </c:pt>
                <c:pt idx="12">
                  <c:v>38490</c:v>
                </c:pt>
              </c:numCache>
            </c:numRef>
          </c:val>
          <c:extLst>
            <c:ext xmlns:c16="http://schemas.microsoft.com/office/drawing/2014/chart" uri="{C3380CC4-5D6E-409C-BE32-E72D297353CC}">
              <c16:uniqueId val="{0000000A-0D00-4103-B042-2291E141D7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259</c:v>
                </c:pt>
                <c:pt idx="2">
                  <c:v>#N/A</c:v>
                </c:pt>
                <c:pt idx="3">
                  <c:v>#N/A</c:v>
                </c:pt>
                <c:pt idx="4">
                  <c:v>0</c:v>
                </c:pt>
                <c:pt idx="5">
                  <c:v>#N/A</c:v>
                </c:pt>
                <c:pt idx="6">
                  <c:v>#N/A</c:v>
                </c:pt>
                <c:pt idx="7">
                  <c:v>0</c:v>
                </c:pt>
                <c:pt idx="8">
                  <c:v>#N/A</c:v>
                </c:pt>
                <c:pt idx="9">
                  <c:v>#N/A</c:v>
                </c:pt>
                <c:pt idx="10">
                  <c:v>1635</c:v>
                </c:pt>
                <c:pt idx="11">
                  <c:v>#N/A</c:v>
                </c:pt>
                <c:pt idx="12">
                  <c:v>#N/A</c:v>
                </c:pt>
                <c:pt idx="13">
                  <c:v>1675</c:v>
                </c:pt>
                <c:pt idx="14">
                  <c:v>#N/A</c:v>
                </c:pt>
              </c:numCache>
            </c:numRef>
          </c:val>
          <c:smooth val="0"/>
          <c:extLst>
            <c:ext xmlns:c16="http://schemas.microsoft.com/office/drawing/2014/chart" uri="{C3380CC4-5D6E-409C-BE32-E72D297353CC}">
              <c16:uniqueId val="{0000000B-0D00-4103-B042-2291E141D7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4814</c:v>
                </c:pt>
                <c:pt idx="1">
                  <c:v>4256</c:v>
                </c:pt>
                <c:pt idx="2">
                  <c:v>3701</c:v>
                </c:pt>
              </c:numCache>
            </c:numRef>
          </c:val>
          <c:extLst>
            <c:ext xmlns:c16="http://schemas.microsoft.com/office/drawing/2014/chart" uri="{C3380CC4-5D6E-409C-BE32-E72D297353CC}">
              <c16:uniqueId val="{00000000-5BE5-4EF0-9263-2697E775CE7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2100</c:v>
                </c:pt>
                <c:pt idx="1">
                  <c:v>2098</c:v>
                </c:pt>
                <c:pt idx="2">
                  <c:v>2097</c:v>
                </c:pt>
              </c:numCache>
            </c:numRef>
          </c:val>
          <c:extLst>
            <c:ext xmlns:c16="http://schemas.microsoft.com/office/drawing/2014/chart" uri="{C3380CC4-5D6E-409C-BE32-E72D297353CC}">
              <c16:uniqueId val="{00000001-5BE5-4EF0-9263-2697E775CE7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7612</c:v>
                </c:pt>
                <c:pt idx="1">
                  <c:v>7644</c:v>
                </c:pt>
                <c:pt idx="2">
                  <c:v>8029</c:v>
                </c:pt>
              </c:numCache>
            </c:numRef>
          </c:val>
          <c:extLst>
            <c:ext xmlns:c16="http://schemas.microsoft.com/office/drawing/2014/chart" uri="{C3380CC4-5D6E-409C-BE32-E72D297353CC}">
              <c16:uniqueId val="{00000002-5BE5-4EF0-9263-2697E775CE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{C3E9DC23-619C-4971-A8FB-E2FD580E4B51}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10A-48C1-BB76-187E980378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{97F4B352-20CE-4F7B-901E-859496275F9A}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0A-48C1-BB76-187E980378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{ECF9DDB6-3DCB-466E-8045-BF53658E0C08}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0A-48C1-BB76-187E980378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{82CFFA4C-1480-4E0E-BDE8-EFCE0C9087E6}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0A-48C1-BB76-187E980378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{947C1C0A-D397-448A-BB28-31CA8F7D6D10}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0A-48C1-BB76-187E980378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{DA419741-BB4B-496E-BEF1-A8697F4A2C49}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10A-48C1-BB76-187E980378C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{DCBB116A-D702-4FA6-A421-959AD84DE886}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10A-48C1-BB76-187E980378C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{1AB93846-ADC0-4E31-9A41-79726937310B}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10A-48C1-BB76-187E980378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{FB4117DC-A31B-4F3D-96AC-EC30316BD2F5}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10A-48C1-BB76-187E980378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53.9</c:v>
                </c:pt>
                <c:pt idx="8">
                  <c:v>55.2</c:v>
                </c:pt>
                <c:pt idx="16">
                  <c:v>57</c:v>
                </c:pt>
                <c:pt idx="24">
                  <c:v>57.3</c:v>
                </c:pt>
                <c:pt idx="32">
                  <c:v>59</c:v>
                </c:pt>
              </c:numCache>
            </c:numRef>
          </c:xVal>
          <c:yVal>
            <c:numRef>
              <c:f>公会計指標分析・財政指標組合せ分析表!$BP$51:$DC$51</c:f>
              <c:numCache>
                <c:formatCode>#,##0.0;"▲ "#,##0.0</c:formatCode>
                <c:ptCount val="40"/>
                <c:pt idx="0">
                  <c:v>1.8</c:v>
                </c:pt>
                <c:pt idx="24">
                  <c:v>12.6</c:v>
                </c:pt>
                <c:pt idx="32">
                  <c:v>12.8</c:v>
                </c:pt>
              </c:numCache>
            </c:numRef>
          </c:yVal>
          <c:smooth val="0"/>
          <c:extLst>
            <c:ext xmlns:c16="http://schemas.microsoft.com/office/drawing/2014/chart" uri="{C3380CC4-5D6E-409C-BE32-E72D297353CC}">
              <c16:uniqueId val="{00000009-310A-48C1-BB76-187E980378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{D8B93DCB-1267-4A6F-944C-D46E1E4C0B48}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10A-48C1-BB76-187E980378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{6EB8B3D9-C0C5-463D-875E-7085E392A2FC}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0A-48C1-BB76-187E980378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{8E355D04-B720-4273-99C6-A5880D932AF2}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0A-48C1-BB76-187E980378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{F81E6B54-5FF4-4AD0-AAD8-D51AA52BC6E5}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0A-48C1-BB76-187E980378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{1B90D158-69BE-482F-A338-E43B898C2EB8}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0A-48C1-BB76-187E980378C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{0D376805-6BF5-4F1E-8EAC-383C607B8E33}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10A-48C1-BB76-187E980378C0}"/>
                </c:ext>
              </c:extLst>
            </c:dLbl>
            <c:dLbl>
              <c:idx val="16"/>
              <c:layout>
                <c:manualLayout>
                  <c:x val="-2.557609537990828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{F8E7BFDD-816F-445B-B3F9-68B09D2D909D}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10A-48C1-BB76-187E980378C0}"/>
                </c:ext>
              </c:extLst>
            </c:dLbl>
            <c:dLbl>
              <c:idx val="24"/>
              <c:layout>
                <c:manualLayout>
                  <c:x val="-3.858485573989821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{388FD15B-1FB6-4E70-8575-501684EED133}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10A-48C1-BB76-187E980378C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{6F907E1B-93AE-4127-BB64-C7084081237B}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10A-48C1-BB76-187E980378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10A-48C1-BB76-187E980378C0}"/>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{6BF55BC9-EBBF-4FCD-951F-B2A021A943C2}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F99-463D-B366-6C6587CBF6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{EAE2AA70-AECE-4E59-B576-B811F5B8F822}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99-463D-B366-6C6587CBF6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{BB1617FD-6B49-41B2-A8DF-544613EC39DC}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99-463D-B366-6C6587CBF6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{FE8E19FB-FE80-4A5A-B5C6-97B977362328}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99-463D-B366-6C6587CBF6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{19D91CBD-EF90-42F9-A360-3B98F2FA1F96}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99-463D-B366-6C6587CBF64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{926D8034-3360-48F0-A151-AC15BCCB17A6}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F99-463D-B366-6C6587CBF64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{0930AC46-C537-4DAD-9D04-9B980A7FBDF4}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F99-463D-B366-6C6587CBF64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{6D79FA13-B2FA-444D-BCF1-E03459E16C6E}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F99-463D-B366-6C6587CBF64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{48308FA8-1187-42D2-ABE5-89C02198D456}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F99-463D-B366-6C6587CBF6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5.8</c:v>
                </c:pt>
                <c:pt idx="16">
                  <c:v>5.4</c:v>
                </c:pt>
                <c:pt idx="24">
                  <c:v>5.7</c:v>
                </c:pt>
                <c:pt idx="32">
                  <c:v>6.7</c:v>
                </c:pt>
              </c:numCache>
            </c:numRef>
          </c:xVal>
          <c:yVal>
            <c:numRef>
              <c:f>公会計指標分析・財政指標組合せ分析表!$BP$73:$DC$73</c:f>
              <c:numCache>
                <c:formatCode>#,##0.0;"▲ "#,##0.0</c:formatCode>
                <c:ptCount val="40"/>
                <c:pt idx="0">
                  <c:v>1.8</c:v>
                </c:pt>
                <c:pt idx="24">
                  <c:v>12.6</c:v>
                </c:pt>
                <c:pt idx="32">
                  <c:v>12.8</c:v>
                </c:pt>
              </c:numCache>
            </c:numRef>
          </c:yVal>
          <c:smooth val="0"/>
          <c:extLst>
            <c:ext xmlns:c16="http://schemas.microsoft.com/office/drawing/2014/chart" uri="{C3380CC4-5D6E-409C-BE32-E72D297353CC}">
              <c16:uniqueId val="{00000009-0F99-463D-B366-6C6587CBF6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{ACEEFD1F-4961-4EA4-9B82-A0D1EF963CFD}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F99-463D-B366-6C6587CBF6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{ED4AC2D6-57B9-45EC-AD65-A24BD84E63C1}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99-463D-B366-6C6587CBF6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{105E3BDF-8DB3-4BCF-932A-FD1A1D5D2D3F}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99-463D-B366-6C6587CBF6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{4411E4CC-1C46-4FC5-A621-69B09C73DEB1}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99-463D-B366-6C6587CBF6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{C4E8D3BD-1A58-421F-A5F2-DDB5A3E7033C}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99-463D-B366-6C6587CBF64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{848AFCEB-6A39-4434-B8B2-CCB4120711E8}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F99-463D-B366-6C6587CBF643}"/>
                </c:ext>
              </c:extLst>
            </c:dLbl>
            <c:dLbl>
              <c:idx val="16"/>
              <c:layout>
                <c:manualLayout>
                  <c:x val="-3.803377052720576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{9E855E5D-BE87-48DB-B8C0-BEC944FBCAE2}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F99-463D-B366-6C6587CBF643}"/>
                </c:ext>
              </c:extLst>
            </c:dLbl>
            <c:dLbl>
              <c:idx val="24"/>
              <c:layout>
                <c:manualLayout>
                  <c:x val="-2.523456381698049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{B3D0D75C-697F-4D31-814E-9A69C3778139}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F99-463D-B366-6C6587CBF64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{8C07EBBA-0CDE-40A5-9234-D346589547CA}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F99-463D-B366-6C6587CBF6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0F99-463D-B366-6C6587CBF643}"/>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五島市財政改革プラン</a:t>
          </a:r>
          <a:r>
            <a:rPr kumimoji="1" lang="ja-JP" altLang="ja-JP" sz="1100">
              <a:solidFill>
                <a:schemeClr val="dk1"/>
              </a:solidFill>
              <a:effectLst/>
              <a:latin typeface="+mn-lt"/>
              <a:ea typeface="+mn-ea"/>
              <a:cs typeface="+mn-cs"/>
            </a:rPr>
            <a:t>に基づき、高利率地方債の繰上償還を実施した結果、実質公債費比率は減少</a:t>
          </a:r>
          <a:r>
            <a:rPr kumimoji="1" lang="ja-JP" altLang="en-US" sz="1100">
              <a:solidFill>
                <a:schemeClr val="dk1"/>
              </a:solidFill>
              <a:effectLst/>
              <a:latin typeface="+mn-lt"/>
              <a:ea typeface="+mn-ea"/>
              <a:cs typeface="+mn-cs"/>
            </a:rPr>
            <a:t>傾向にあったものの</a:t>
          </a:r>
          <a:r>
            <a:rPr kumimoji="1" lang="ja-JP" altLang="ja-JP" sz="1100">
              <a:solidFill>
                <a:schemeClr val="dk1"/>
              </a:solidFill>
              <a:effectLst/>
              <a:latin typeface="+mn-lt"/>
              <a:ea typeface="+mn-ea"/>
              <a:cs typeface="+mn-cs"/>
            </a:rPr>
            <a:t>、大型建設事業の実施による新規発行債の増発により、</a:t>
          </a:r>
          <a:r>
            <a:rPr kumimoji="1" lang="ja-JP" altLang="en-US" sz="1100">
              <a:solidFill>
                <a:schemeClr val="dk1"/>
              </a:solidFill>
              <a:effectLst/>
              <a:latin typeface="+mn-lt"/>
              <a:ea typeface="+mn-ea"/>
              <a:cs typeface="+mn-cs"/>
            </a:rPr>
            <a:t>令和元年度から</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し、今後も元金償還開始により増加が予測される。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は令和２年度に策定した</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次財政改革プランに基づき、</a:t>
          </a:r>
          <a:r>
            <a:rPr kumimoji="1" lang="ja-JP" altLang="en-US" sz="1100">
              <a:solidFill>
                <a:schemeClr val="dk1"/>
              </a:solidFill>
              <a:effectLst/>
              <a:latin typeface="+mn-lt"/>
              <a:ea typeface="+mn-ea"/>
              <a:cs typeface="+mn-cs"/>
            </a:rPr>
            <a:t>普通建設事業費の見直しや</a:t>
          </a:r>
          <a:r>
            <a:rPr kumimoji="1" lang="ja-JP" altLang="ja-JP" sz="1100">
              <a:solidFill>
                <a:schemeClr val="dk1"/>
              </a:solidFill>
              <a:effectLst/>
              <a:latin typeface="+mn-lt"/>
              <a:ea typeface="+mn-ea"/>
              <a:cs typeface="+mn-cs"/>
            </a:rPr>
            <a:t>交付税措置の高い有利な地方債の活用などの取組みを進めていく。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元金の償還額が平準化されないため、財政収支を不安定にさせる恐れがあること、また利子の総支払額が過大となることから、当市では満期一括償還方式を導入していない。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将来負担額は年々減少傾向にあったが、令和元年度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市庁舎建設事業等の大型事業の影響</a:t>
          </a:r>
          <a:r>
            <a:rPr kumimoji="1" lang="ja-JP" altLang="en-US" sz="1100">
              <a:solidFill>
                <a:schemeClr val="dk1"/>
              </a:solidFill>
              <a:effectLst/>
              <a:latin typeface="+mn-lt"/>
              <a:ea typeface="+mn-ea"/>
              <a:cs typeface="+mn-cs"/>
            </a:rPr>
            <a:t>による地方債現在高の増加により</a:t>
          </a:r>
          <a:r>
            <a:rPr kumimoji="1" lang="ja-JP" altLang="ja-JP" sz="1100">
              <a:solidFill>
                <a:schemeClr val="dk1"/>
              </a:solidFill>
              <a:effectLst/>
              <a:latin typeface="+mn-lt"/>
              <a:ea typeface="+mn-ea"/>
              <a:cs typeface="+mn-cs"/>
            </a:rPr>
            <a:t>大きく増加している。</a:t>
          </a:r>
          <a:endParaRPr lang="ja-JP" altLang="ja-JP" sz="1400">
            <a:effectLst/>
          </a:endParaRPr>
        </a:p>
        <a:p>
          <a:r>
            <a:rPr kumimoji="1" lang="ja-JP" altLang="ja-JP" sz="1100">
              <a:solidFill>
                <a:schemeClr val="dk1"/>
              </a:solidFill>
              <a:effectLst/>
              <a:latin typeface="+mn-lt"/>
              <a:ea typeface="+mn-ea"/>
              <a:cs typeface="+mn-cs"/>
            </a:rPr>
            <a:t>　今後も、図書館建設事業等の起債発行が予定されているが、その他事業の実施については、緊急度や必要性を考慮し、優先度の高いものから慎重に実施するとともに、行財政改革を進め、財政健全化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百万円積み立てたが、財政調整基金の基金残高が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合併市町村振興基金：住民の連携の強化又は地域振興に資する事業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まちづくり基金：新市建設計画に定められた地域振興に関する事業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ふるさとづくり基金：多様な人々の参加による個性豊かで活力あるふるさとづくりに資するため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合併市町村振興基金：基金利子の積み立てにより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公共施設整備等基金：今後の公共施設の整備に備え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まちづくり基金：積み立て取り崩し同額のため増減なし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地域福祉基金：基金利子の積み立てにより百万円増加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ふるさとづくり基金：ふるさとづくり寄附金事業へ財源充当として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百万円を取り崩したものの、寄附額が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今後も各基金の目的に沿った積立、取崩を行っていき、基金残高については維持をしていく方針である。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普通交付税が一本算定へ移行したことに伴う財源不足への対応が主な要因である。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期せぬ大規模災害等へ備えるため、これまで同様、予算編成や執行における効率化の徹底はもとより、「第４次五島市財政改革プラン」（令和３年３月）において基本目標としている財政調整基金および減債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百万円程度の残高を引き続き確保していく。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令和２年度末の基金残高は、基金利子を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後年度負担が大きくならないよう、繰上償還等の取組を進め、「第４次五島市財政改革プラン」（令和３年３月）において基本目標としている財政調整基金および減債基金の合計が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百万円程度の残高を引き続き確保していく。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B7D250-0D44-43E2-AEB6-D903428098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DE31F0C-9A76-435C-A993-C26E57654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F552DF4-E4B5-45E8-B90E-84E13BE1B1F7}"/>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29C401F-5C49-4575-9EC1-74AAC62CDD5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BCFBDE3-CC5F-4897-8E06-DF225DEEF1BF}"/>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B176135-99BB-40A4-9207-F6757FCF5A4A}"/>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62C79B9-A7AB-47EA-BF22-54A12A59F37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C5F7F12-33C4-4570-BAFC-9D58775A5C9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8F1DB3C7-F0A7-49E6-A565-6A589E272F4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7AE0EE42-A1C0-4A26-8D3F-45E0250283F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7134C9F-2EAF-417C-9162-DE4C4B1C1A35}"/>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FE9C780C-88F1-4426-B76E-7E7ED4EE91F2}"/>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13D73652-CDFA-4099-B2E9-A2BE1994E58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EDD919E5-FFB3-4FD0-8094-5CDBA8AE356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B7776443-9BDD-49BB-A1E6-420676BBE3B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EF8B793-E458-434D-9992-57D57C5DC8D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98CB5F4A-4D41-4F82-94D5-5EEDD9EF400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F38F4A9E-8A43-4FC6-B338-DBF8824FFCF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6A3238DD-8834-49F0-9003-C1098C63A03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7E91899-0B01-4014-9272-B2F8A310A08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BBEC7E6E-8100-4A0D-BDFA-AA891D66773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E2285541-FCCF-4584-80D4-5E667A79EDA9}"/>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258AF0FB-8490-48D9-939C-E6D27990827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D272C090-3488-46BA-ADFE-5C3E9FD39CE2}"/>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7686A110-55BF-4E69-AAC3-15CF3FE1EE12}"/>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44DABDD-9359-4715-A9C1-B9BCA6AAE61D}"/>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2FC9B609-AD36-4C06-988D-01E2051019A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6E92DC5-CBE5-4DD7-817E-E96EA8182739}"/>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574F57AF-A4A2-4C29-AE87-5DFF5B73F9B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780A964-A88E-45FC-9A53-6465D4EAA3E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25B002BB-4B2A-4A6D-9393-BA7EF47AE71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C3DE81C-D3BC-48E1-B5D3-C4E175053C6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FF91C82-5A0E-4DB2-9EF3-042E8F07A49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D1254E8-6C25-4DC0-84B7-4E4C35C6768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700BA89E-18FB-4520-97E3-39F13992908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0766634-04CD-4F44-AAFE-0257333B54A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697DFCCA-973A-4687-A64C-BA28C3E9C27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DA68E01B-8386-4192-8EF8-BBD1D6D68CA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4DE020A9-B18E-4079-86DF-8564B3E1DAF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C421200C-04E2-4C6B-BDCF-6D5023C77C3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10D70EBB-BF11-44A9-B408-F5B7DBD2E10A}"/>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FEA4CCC7-1338-4DDA-AB45-CD4714AE29D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408B138-15B3-4692-96DD-947160EA4AE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4AA7906E-8F3D-49C2-A22E-E4C83F95160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412706AF-5D1C-4BC2-B8D2-5B9CB9356EC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F797B0A2-02A7-4B58-96C2-60CEF24DEE5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50D7E0B-BD34-45E5-B0F1-0E0179F25D0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E2193B9-2876-4B37-8D00-9BDFAADCEF6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87E772C5-8993-42CD-AC3F-F9480E0A315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0895DE8-1B49-464C-922E-11266C582FB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B18F2E3-BE45-41CB-8131-F1A0AF8F6AB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年度における当市の有形固定資産減価償却率は、類似団体、全国、県それぞれの平均に比べて低い比率となっている。</a:t>
          </a:r>
        </a:p>
        <a:p>
          <a:r>
            <a:rPr kumimoji="1" lang="ja-JP" altLang="en-US" sz="1100">
              <a:latin typeface="ＭＳ Ｐゴシック" panose="020B0600070205080204" pitchFamily="50" charset="-128"/>
              <a:ea typeface="ＭＳ Ｐゴシック" panose="020B0600070205080204" pitchFamily="50" charset="-128"/>
            </a:rPr>
            <a:t>　今後、減価償却が進むにつれ、建物等の老朽化が顕著となることなどが予想されるため、計画的な資産管理を進めていく。</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94BA84EB-B2F4-4107-9675-67234589E49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A8192D3D-2DFD-479D-8B3C-23AD8D81D71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121249B7-F820-454C-9A63-F0D7476D28F2}"/>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B215DB53-8605-4BAB-9B5C-BC0A07F3072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C06A37D6-46B6-4CAD-AFC7-04A88FCCA5F3}"/>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1B5DFDA2-99BF-46C8-98CC-FF35D6A552E7}"/>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7A09DD79-3320-4F09-8056-CCBD8C0FA8F9}"/>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44B506BA-CDD4-4990-A929-C8F5FC201B5E}"/>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69468C3E-61A3-42AA-AAB6-870630ECD09C}"/>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75CD2535-FA18-48C6-B99A-7BE1D18206E7}"/>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3B59E8E9-81FE-45B3-9F8A-A345E2C928F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515BC824-44B5-45A1-9B5D-D4D73D0AFAA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533F8ACE-B428-431E-A093-9FB73DF9F22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2986A02-F443-46AE-89EB-1A8C82A6664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7" name="直線コネクタ 66">
          <a:extLst>
            <a:ext uri="{FF2B5EF4-FFF2-40B4-BE49-F238E27FC236}">
              <a16:creationId xmlns:a16="http://schemas.microsoft.com/office/drawing/2014/main" id="{24E76494-6364-464C-8333-0E39AE7DBCBE}"/>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8" name="有形固定資産減価償却率最小値テキスト">
          <a:extLst>
            <a:ext uri="{FF2B5EF4-FFF2-40B4-BE49-F238E27FC236}">
              <a16:creationId xmlns:a16="http://schemas.microsoft.com/office/drawing/2014/main" id="{522431C3-90CC-46E2-84C4-F5860B8B1414}"/>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9" name="直線コネクタ 68">
          <a:extLst>
            <a:ext uri="{FF2B5EF4-FFF2-40B4-BE49-F238E27FC236}">
              <a16:creationId xmlns:a16="http://schemas.microsoft.com/office/drawing/2014/main" id="{B2DB6996-91D0-46F3-B086-E4B46340FF93}"/>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0" name="有形固定資産減価償却率最大値テキスト">
          <a:extLst>
            <a:ext uri="{FF2B5EF4-FFF2-40B4-BE49-F238E27FC236}">
              <a16:creationId xmlns:a16="http://schemas.microsoft.com/office/drawing/2014/main" id="{B761FB9D-2CB7-4D4B-8B93-7A51184B984A}"/>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1" name="直線コネクタ 70">
          <a:extLst>
            <a:ext uri="{FF2B5EF4-FFF2-40B4-BE49-F238E27FC236}">
              <a16:creationId xmlns:a16="http://schemas.microsoft.com/office/drawing/2014/main" id="{FD9666B2-51D9-45AD-BA5E-E99E46D5E314}"/>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2" name="有形固定資産減価償却率平均値テキスト">
          <a:extLst>
            <a:ext uri="{FF2B5EF4-FFF2-40B4-BE49-F238E27FC236}">
              <a16:creationId xmlns:a16="http://schemas.microsoft.com/office/drawing/2014/main" id="{5AFE9C69-5712-45F2-8C79-DDD91AD2635D}"/>
            </a:ext>
          </a:extLst>
        </xdr:cNvPr>
        <xdr:cNvSpPr txBox="1"/>
      </xdr:nvSpPr>
      <xdr:spPr>
        <a:xfrm>
          <a:off x="4813300" y="503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3" name="フローチャート: 判断 72">
          <a:extLst>
            <a:ext uri="{FF2B5EF4-FFF2-40B4-BE49-F238E27FC236}">
              <a16:creationId xmlns:a16="http://schemas.microsoft.com/office/drawing/2014/main" id="{1250ED99-C063-4833-AE16-FDE3EE752734}"/>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4" name="フローチャート: 判断 73">
          <a:extLst>
            <a:ext uri="{FF2B5EF4-FFF2-40B4-BE49-F238E27FC236}">
              <a16:creationId xmlns:a16="http://schemas.microsoft.com/office/drawing/2014/main" id="{9AC0BA21-04C4-44F2-B125-6EEDB651EDF8}"/>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5" name="フローチャート: 判断 74">
          <a:extLst>
            <a:ext uri="{FF2B5EF4-FFF2-40B4-BE49-F238E27FC236}">
              <a16:creationId xmlns:a16="http://schemas.microsoft.com/office/drawing/2014/main" id="{1340EA25-0ED9-4D88-9CCD-04A887795EBA}"/>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6" name="フローチャート: 判断 75">
          <a:extLst>
            <a:ext uri="{FF2B5EF4-FFF2-40B4-BE49-F238E27FC236}">
              <a16:creationId xmlns:a16="http://schemas.microsoft.com/office/drawing/2014/main" id="{7D2741E8-62E3-4915-B143-62F2939BDC88}"/>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7" name="フローチャート: 判断 76">
          <a:extLst>
            <a:ext uri="{FF2B5EF4-FFF2-40B4-BE49-F238E27FC236}">
              <a16:creationId xmlns:a16="http://schemas.microsoft.com/office/drawing/2014/main" id="{6606AC64-93F5-4871-B0D7-3C602DCD2A8D}"/>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556F82E-E85C-47E5-8237-5943D191EEF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713F73F-02B7-410D-808F-2CB4524A398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057ACF6-EEB7-499F-9BAD-6293956B505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DF0426B-32BB-4BBD-945A-480B3142667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E946378-C681-4292-9F41-C76AA3C92BB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635</xdr:rowOff>
    </xdr:from>
    <xdr:to>
      <xdr:col>23</xdr:col>
      <xdr:colOff>136525</xdr:colOff>
      <xdr:row>29</xdr:row>
      <xdr:rowOff>102235</xdr:rowOff>
    </xdr:to>
    <xdr:sp macro="" textlink="">
      <xdr:nvSpPr>
        <xdr:cNvPr id="83" name="楕円 82">
          <a:extLst>
            <a:ext uri="{FF2B5EF4-FFF2-40B4-BE49-F238E27FC236}">
              <a16:creationId xmlns:a16="http://schemas.microsoft.com/office/drawing/2014/main" id="{A2FD0E04-1FE4-46CC-9F9B-5819E133FED7}"/>
            </a:ext>
          </a:extLst>
        </xdr:cNvPr>
        <xdr:cNvSpPr/>
      </xdr:nvSpPr>
      <xdr:spPr>
        <a:xfrm>
          <a:off x="47117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23512</xdr:rowOff>
    </xdr:from>
    <xdr:ext cx="405111" cy="259045"/>
    <xdr:sp macro="" textlink="">
      <xdr:nvSpPr>
        <xdr:cNvPr id="84" name="有形固定資産減価償却率該当値テキスト">
          <a:extLst>
            <a:ext uri="{FF2B5EF4-FFF2-40B4-BE49-F238E27FC236}">
              <a16:creationId xmlns:a16="http://schemas.microsoft.com/office/drawing/2014/main" id="{89CEC51A-BFA7-470A-97B1-92BD7CE44BE2}"/>
            </a:ext>
          </a:extLst>
        </xdr:cNvPr>
        <xdr:cNvSpPr txBox="1"/>
      </xdr:nvSpPr>
      <xdr:spPr>
        <a:xfrm>
          <a:off x="4813300" y="482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135382</xdr:rowOff>
    </xdr:from>
    <xdr:to>
      <xdr:col>19</xdr:col>
      <xdr:colOff>187325</xdr:colOff>
      <xdr:row>29</xdr:row>
      <xdr:rowOff>65532</xdr:rowOff>
    </xdr:to>
    <xdr:sp macro="" textlink="">
      <xdr:nvSpPr>
        <xdr:cNvPr id="85" name="楕円 84">
          <a:extLst>
            <a:ext uri="{FF2B5EF4-FFF2-40B4-BE49-F238E27FC236}">
              <a16:creationId xmlns:a16="http://schemas.microsoft.com/office/drawing/2014/main" id="{F7ACE5FF-8294-4047-AC33-2DCA9F6CE33B}"/>
            </a:ext>
          </a:extLst>
        </xdr:cNvPr>
        <xdr:cNvSpPr/>
      </xdr:nvSpPr>
      <xdr:spPr>
        <a:xfrm>
          <a:off x="4000500" y="49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14732</xdr:rowOff>
    </xdr:from>
    <xdr:to>
      <xdr:col>23</xdr:col>
      <xdr:colOff>85725</xdr:colOff>
      <xdr:row>29</xdr:row>
      <xdr:rowOff>51435</xdr:rowOff>
    </xdr:to>
    <xdr:cxnSp macro="">
      <xdr:nvCxnSpPr>
        <xdr:cNvPr id="86" name="直線コネクタ 85">
          <a:extLst>
            <a:ext uri="{FF2B5EF4-FFF2-40B4-BE49-F238E27FC236}">
              <a16:creationId xmlns:a16="http://schemas.microsoft.com/office/drawing/2014/main" id="{EFCFB4D2-946B-448B-B38F-6F2253CF0438}"/>
            </a:ext>
          </a:extLst>
        </xdr:cNvPr>
        <xdr:cNvCxnSpPr/>
      </xdr:nvCxnSpPr>
      <xdr:spPr>
        <a:xfrm>
          <a:off x="4051300" y="4986782"/>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87" name="楕円 86">
          <a:extLst>
            <a:ext uri="{FF2B5EF4-FFF2-40B4-BE49-F238E27FC236}">
              <a16:creationId xmlns:a16="http://schemas.microsoft.com/office/drawing/2014/main" id="{144B6C36-7ED5-4D9F-ACC3-8D55EF7CB7D8}"/>
            </a:ext>
          </a:extLst>
        </xdr:cNvPr>
        <xdr:cNvSpPr/>
      </xdr:nvSpPr>
      <xdr:spPr>
        <a:xfrm>
          <a:off x="3238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14732</xdr:rowOff>
    </xdr:to>
    <xdr:cxnSp macro="">
      <xdr:nvCxnSpPr>
        <xdr:cNvPr id="88" name="直線コネクタ 87">
          <a:extLst>
            <a:ext uri="{FF2B5EF4-FFF2-40B4-BE49-F238E27FC236}">
              <a16:creationId xmlns:a16="http://schemas.microsoft.com/office/drawing/2014/main" id="{8540ABF8-D9A9-42DD-9133-2914B8D76589}"/>
            </a:ext>
          </a:extLst>
        </xdr:cNvPr>
        <xdr:cNvCxnSpPr/>
      </xdr:nvCxnSpPr>
      <xdr:spPr>
        <a:xfrm>
          <a:off x="3289300" y="4980305"/>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90043</xdr:rowOff>
    </xdr:from>
    <xdr:to>
      <xdr:col>11</xdr:col>
      <xdr:colOff>187325</xdr:colOff>
      <xdr:row>29</xdr:row>
      <xdr:rowOff>20193</xdr:rowOff>
    </xdr:to>
    <xdr:sp macro="" textlink="">
      <xdr:nvSpPr>
        <xdr:cNvPr id="89" name="楕円 88">
          <a:extLst>
            <a:ext uri="{FF2B5EF4-FFF2-40B4-BE49-F238E27FC236}">
              <a16:creationId xmlns:a16="http://schemas.microsoft.com/office/drawing/2014/main" id="{C2AB3D9A-CA1D-43C7-828C-F8C8F1E1032E}"/>
            </a:ext>
          </a:extLst>
        </xdr:cNvPr>
        <xdr:cNvSpPr/>
      </xdr:nvSpPr>
      <xdr:spPr>
        <a:xfrm>
          <a:off x="2476500" y="489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140843</xdr:rowOff>
    </xdr:from>
    <xdr:to>
      <xdr:col>15</xdr:col>
      <xdr:colOff>136525</xdr:colOff>
      <xdr:row>29</xdr:row>
      <xdr:rowOff>8255</xdr:rowOff>
    </xdr:to>
    <xdr:cxnSp macro="">
      <xdr:nvCxnSpPr>
        <xdr:cNvPr id="90" name="直線コネクタ 89">
          <a:extLst>
            <a:ext uri="{FF2B5EF4-FFF2-40B4-BE49-F238E27FC236}">
              <a16:creationId xmlns:a16="http://schemas.microsoft.com/office/drawing/2014/main" id="{CD7DF248-5D4C-4A6F-9816-BEB0DC41EE63}"/>
            </a:ext>
          </a:extLst>
        </xdr:cNvPr>
        <xdr:cNvCxnSpPr/>
      </xdr:nvCxnSpPr>
      <xdr:spPr>
        <a:xfrm>
          <a:off x="2527300" y="4941443"/>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61976</xdr:rowOff>
    </xdr:from>
    <xdr:to>
      <xdr:col>7</xdr:col>
      <xdr:colOff>187325</xdr:colOff>
      <xdr:row>28</xdr:row>
      <xdr:rowOff>163576</xdr:rowOff>
    </xdr:to>
    <xdr:sp macro="" textlink="">
      <xdr:nvSpPr>
        <xdr:cNvPr id="91" name="楕円 90">
          <a:extLst>
            <a:ext uri="{FF2B5EF4-FFF2-40B4-BE49-F238E27FC236}">
              <a16:creationId xmlns:a16="http://schemas.microsoft.com/office/drawing/2014/main" id="{2332FC09-3EC3-413F-B9A6-1A4D7AEC822F}"/>
            </a:ext>
          </a:extLst>
        </xdr:cNvPr>
        <xdr:cNvSpPr/>
      </xdr:nvSpPr>
      <xdr:spPr>
        <a:xfrm>
          <a:off x="1714500" y="486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112776</xdr:rowOff>
    </xdr:from>
    <xdr:to>
      <xdr:col>11</xdr:col>
      <xdr:colOff>136525</xdr:colOff>
      <xdr:row>28</xdr:row>
      <xdr:rowOff>140843</xdr:rowOff>
    </xdr:to>
    <xdr:cxnSp macro="">
      <xdr:nvCxnSpPr>
        <xdr:cNvPr id="92" name="直線コネクタ 91">
          <a:extLst>
            <a:ext uri="{FF2B5EF4-FFF2-40B4-BE49-F238E27FC236}">
              <a16:creationId xmlns:a16="http://schemas.microsoft.com/office/drawing/2014/main" id="{F74D3E25-9AB7-4502-85A0-9F3E87D0C616}"/>
            </a:ext>
          </a:extLst>
        </xdr:cNvPr>
        <xdr:cNvCxnSpPr/>
      </xdr:nvCxnSpPr>
      <xdr:spPr>
        <a:xfrm>
          <a:off x="1765300" y="491337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93" name="n_1aveValue有形固定資産減価償却率">
          <a:extLst>
            <a:ext uri="{FF2B5EF4-FFF2-40B4-BE49-F238E27FC236}">
              <a16:creationId xmlns:a16="http://schemas.microsoft.com/office/drawing/2014/main" id="{067D74D4-F339-4B43-AE54-DFE54CD85152}"/>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4" name="n_2aveValue有形固定資産減価償却率">
          <a:extLst>
            <a:ext uri="{FF2B5EF4-FFF2-40B4-BE49-F238E27FC236}">
              <a16:creationId xmlns:a16="http://schemas.microsoft.com/office/drawing/2014/main" id="{0F27543E-2DA6-4228-8492-8C761167E680}"/>
            </a:ext>
          </a:extLst>
        </xdr:cNvPr>
        <xdr:cNvSpPr txBox="1"/>
      </xdr:nvSpPr>
      <xdr:spPr>
        <a:xfrm>
          <a:off x="3086744" y="5104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5" name="n_3aveValue有形固定資産減価償却率">
          <a:extLst>
            <a:ext uri="{FF2B5EF4-FFF2-40B4-BE49-F238E27FC236}">
              <a16:creationId xmlns:a16="http://schemas.microsoft.com/office/drawing/2014/main" id="{D8512D50-4A38-4D45-B39A-271DE761FA77}"/>
            </a:ext>
          </a:extLst>
        </xdr:cNvPr>
        <xdr:cNvSpPr txBox="1"/>
      </xdr:nvSpPr>
      <xdr:spPr>
        <a:xfrm>
          <a:off x="2324744" y="50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6" name="n_4aveValue有形固定資産減価償却率">
          <a:extLst>
            <a:ext uri="{FF2B5EF4-FFF2-40B4-BE49-F238E27FC236}">
              <a16:creationId xmlns:a16="http://schemas.microsoft.com/office/drawing/2014/main" id="{FCB8B4A7-6E09-4217-8F01-64950B9A5CEB}"/>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82059</xdr:rowOff>
    </xdr:from>
    <xdr:ext cx="405111" cy="259045"/>
    <xdr:sp macro="" textlink="">
      <xdr:nvSpPr>
        <xdr:cNvPr id="97" name="n_1mainValue有形固定資産減価償却率">
          <a:extLst>
            <a:ext uri="{FF2B5EF4-FFF2-40B4-BE49-F238E27FC236}">
              <a16:creationId xmlns:a16="http://schemas.microsoft.com/office/drawing/2014/main" id="{D4ED2E63-8477-4666-9EA2-2233C38F2BB5}"/>
            </a:ext>
          </a:extLst>
        </xdr:cNvPr>
        <xdr:cNvSpPr txBox="1"/>
      </xdr:nvSpPr>
      <xdr:spPr>
        <a:xfrm>
          <a:off x="3836044" y="471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8" name="n_2mainValue有形固定資産減価償却率">
          <a:extLst>
            <a:ext uri="{FF2B5EF4-FFF2-40B4-BE49-F238E27FC236}">
              <a16:creationId xmlns:a16="http://schemas.microsoft.com/office/drawing/2014/main" id="{861D5046-7F23-49E2-BA1C-4FEEBCAD58BD}"/>
            </a:ext>
          </a:extLst>
        </xdr:cNvPr>
        <xdr:cNvSpPr txBox="1"/>
      </xdr:nvSpPr>
      <xdr:spPr>
        <a:xfrm>
          <a:off x="3086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36720</xdr:rowOff>
    </xdr:from>
    <xdr:ext cx="405111" cy="259045"/>
    <xdr:sp macro="" textlink="">
      <xdr:nvSpPr>
        <xdr:cNvPr id="99" name="n_3mainValue有形固定資産減価償却率">
          <a:extLst>
            <a:ext uri="{FF2B5EF4-FFF2-40B4-BE49-F238E27FC236}">
              <a16:creationId xmlns:a16="http://schemas.microsoft.com/office/drawing/2014/main" id="{9A814E65-71BC-4ED2-AE4E-A8F3C65062FA}"/>
            </a:ext>
          </a:extLst>
        </xdr:cNvPr>
        <xdr:cNvSpPr txBox="1"/>
      </xdr:nvSpPr>
      <xdr:spPr>
        <a:xfrm>
          <a:off x="2324744" y="466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8653</xdr:rowOff>
    </xdr:from>
    <xdr:ext cx="405111" cy="259045"/>
    <xdr:sp macro="" textlink="">
      <xdr:nvSpPr>
        <xdr:cNvPr id="100" name="n_4mainValue有形固定資産減価償却率">
          <a:extLst>
            <a:ext uri="{FF2B5EF4-FFF2-40B4-BE49-F238E27FC236}">
              <a16:creationId xmlns:a16="http://schemas.microsoft.com/office/drawing/2014/main" id="{5344E338-153A-41EB-8BAB-52D491F0683C}"/>
            </a:ext>
          </a:extLst>
        </xdr:cNvPr>
        <xdr:cNvSpPr txBox="1"/>
      </xdr:nvSpPr>
      <xdr:spPr>
        <a:xfrm>
          <a:off x="1562744" y="4637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3FAB5F0-CA42-4BCA-876C-D58F6B845E8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AF6B667-78EC-4E7B-A675-D179E350FED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9CE672E9-0D77-47F1-A20C-EC41731AC77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8E29AB49-116E-4F7C-B2C7-65F97974BED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997B1BE-4696-4F1E-ABEA-506BC3B7F36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6A3AEF1A-012F-4D81-B744-DC09D63282F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AB7AF73-3A9B-4164-822C-2C7362118E4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88FB098-4592-4BCA-A824-9837E98E667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8D7CA0C-3822-4910-8B7D-72630641714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3BEBC7DA-0858-4742-BDCC-FFDB7CA2A0A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E6B99989-AC8C-46B4-8480-F81730E0DB8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144060A-E14C-464A-AEEA-2FB9F289BB7F}"/>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BD8C2E5-156F-45D4-96CC-AEB0FA46956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改革プランに基づき、繰上償還の実施等により将来負担額を抑えたこと等で、類似団体に比べ低い水準である。ただし、大型建設事業の実施に伴う借入額の増に伴い、一時的に令和元年度は市債現在高が大きく増加したことにより数値が悪化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債務償還比率は改善しているものの、今後も事業の緊急度や必要性を考慮し、優先度の高いものから計画的に実施することで市債発行を抑制していくとともに、行財政改革を進め、引き続き財政健全化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B225B49-57C2-4194-BAE2-3A60CB22BAE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C5452FD-4899-444F-B7FA-E76814E8A71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04ED143-E164-483D-8E8D-063F1247531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92FB0CB8-2B19-48BC-9688-B907D3AD5D9A}"/>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BCD46B22-DF2B-49D6-8BCE-9D4C51EBF79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9B70FCFD-03D4-4D71-B617-7FEE7C3A8D9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88536103-8819-4195-8152-589023D41997}"/>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E7BC7B6-B26C-45E9-A54B-E50FBAA08B7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27FFCA1B-9E07-4487-989F-0140B43B881A}"/>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E484414F-5DB6-401A-8551-CD6A1B1B9978}"/>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3CA0FC23-EF6F-47D8-AB46-C6C86C43FE44}"/>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10CE591E-45AF-4C5C-A956-8B5E12DB6F83}"/>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8A5BAC8-0633-4376-8B99-8A673AEB8AF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C95DAC3-9FBC-43CA-978F-4981ADFEAB19}"/>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A85505FF-9609-41E6-A795-E090964175CA}"/>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07EF7F3-9D00-40C1-A155-7A9C699C498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B5370280-02C5-40A7-8287-BDBA725FD68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31" name="直線コネクタ 130">
          <a:extLst>
            <a:ext uri="{FF2B5EF4-FFF2-40B4-BE49-F238E27FC236}">
              <a16:creationId xmlns:a16="http://schemas.microsoft.com/office/drawing/2014/main" id="{819E9329-B0E3-4E7A-BAF6-143691983F66}"/>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2" name="債務償還比率最小値テキスト">
          <a:extLst>
            <a:ext uri="{FF2B5EF4-FFF2-40B4-BE49-F238E27FC236}">
              <a16:creationId xmlns:a16="http://schemas.microsoft.com/office/drawing/2014/main" id="{05C3DE41-1189-4757-8032-9ECF9F65E446}"/>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3" name="直線コネクタ 132">
          <a:extLst>
            <a:ext uri="{FF2B5EF4-FFF2-40B4-BE49-F238E27FC236}">
              <a16:creationId xmlns:a16="http://schemas.microsoft.com/office/drawing/2014/main" id="{A341B3BC-CED3-4688-B28A-13E7B7890DE1}"/>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4" name="債務償還比率最大値テキスト">
          <a:extLst>
            <a:ext uri="{FF2B5EF4-FFF2-40B4-BE49-F238E27FC236}">
              <a16:creationId xmlns:a16="http://schemas.microsoft.com/office/drawing/2014/main" id="{C7075D4B-7CDA-4B83-AAE3-485157DBB833}"/>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5" name="直線コネクタ 134">
          <a:extLst>
            <a:ext uri="{FF2B5EF4-FFF2-40B4-BE49-F238E27FC236}">
              <a16:creationId xmlns:a16="http://schemas.microsoft.com/office/drawing/2014/main" id="{599DAC18-E84F-47AC-B1CF-AD3DF9421FDF}"/>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6" name="債務償還比率平均値テキスト">
          <a:extLst>
            <a:ext uri="{FF2B5EF4-FFF2-40B4-BE49-F238E27FC236}">
              <a16:creationId xmlns:a16="http://schemas.microsoft.com/office/drawing/2014/main" id="{B4ABCEAD-A790-454D-8355-5695CBA77448}"/>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7" name="フローチャート: 判断 136">
          <a:extLst>
            <a:ext uri="{FF2B5EF4-FFF2-40B4-BE49-F238E27FC236}">
              <a16:creationId xmlns:a16="http://schemas.microsoft.com/office/drawing/2014/main" id="{42A72CE4-4EF1-4E30-BD91-2F1BE1093E29}"/>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8" name="フローチャート: 判断 137">
          <a:extLst>
            <a:ext uri="{FF2B5EF4-FFF2-40B4-BE49-F238E27FC236}">
              <a16:creationId xmlns:a16="http://schemas.microsoft.com/office/drawing/2014/main" id="{F2FF61BF-2B29-4825-AC66-F071DE85B134}"/>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9" name="フローチャート: 判断 138">
          <a:extLst>
            <a:ext uri="{FF2B5EF4-FFF2-40B4-BE49-F238E27FC236}">
              <a16:creationId xmlns:a16="http://schemas.microsoft.com/office/drawing/2014/main" id="{5D53E042-8E6E-43F2-8093-5604339724ED}"/>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40" name="フローチャート: 判断 139">
          <a:extLst>
            <a:ext uri="{FF2B5EF4-FFF2-40B4-BE49-F238E27FC236}">
              <a16:creationId xmlns:a16="http://schemas.microsoft.com/office/drawing/2014/main" id="{4B93E2B0-80EA-4ADE-BD37-8F745F451AAD}"/>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41" name="フローチャート: 判断 140">
          <a:extLst>
            <a:ext uri="{FF2B5EF4-FFF2-40B4-BE49-F238E27FC236}">
              <a16:creationId xmlns:a16="http://schemas.microsoft.com/office/drawing/2014/main" id="{19BE774B-E635-4010-B814-398673E5B3BE}"/>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E5F57B4-FBD3-4D8F-ABE4-D0A9AC4F713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E4301A0-97AB-4A9E-A2E6-7C71BFA66BB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DBEC50A-B3F9-42DF-8412-3BC50A8AD36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1A7D7D7-E1A9-4909-9566-4703E23B431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192C4D7-1CFD-4E88-B16A-AA8DB86FC1E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42581</xdr:rowOff>
    </xdr:from>
    <xdr:to>
      <xdr:col>76</xdr:col>
      <xdr:colOff>73025</xdr:colOff>
      <xdr:row>29</xdr:row>
      <xdr:rowOff>144181</xdr:rowOff>
    </xdr:to>
    <xdr:sp macro="" textlink="">
      <xdr:nvSpPr>
        <xdr:cNvPr id="147" name="楕円 146">
          <a:extLst>
            <a:ext uri="{FF2B5EF4-FFF2-40B4-BE49-F238E27FC236}">
              <a16:creationId xmlns:a16="http://schemas.microsoft.com/office/drawing/2014/main" id="{BC47A0B3-3389-4F6D-8FDD-CD76E4FAFBEF}"/>
            </a:ext>
          </a:extLst>
        </xdr:cNvPr>
        <xdr:cNvSpPr/>
      </xdr:nvSpPr>
      <xdr:spPr>
        <a:xfrm>
          <a:off x="14744700" y="50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65458</xdr:rowOff>
    </xdr:from>
    <xdr:ext cx="469744" cy="259045"/>
    <xdr:sp macro="" textlink="">
      <xdr:nvSpPr>
        <xdr:cNvPr id="148" name="債務償還比率該当値テキスト">
          <a:extLst>
            <a:ext uri="{FF2B5EF4-FFF2-40B4-BE49-F238E27FC236}">
              <a16:creationId xmlns:a16="http://schemas.microsoft.com/office/drawing/2014/main" id="{CD27F157-34B8-4FD7-8697-B9DE324A70EF}"/>
            </a:ext>
          </a:extLst>
        </xdr:cNvPr>
        <xdr:cNvSpPr txBox="1"/>
      </xdr:nvSpPr>
      <xdr:spPr>
        <a:xfrm>
          <a:off x="14846300" y="486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125754</xdr:rowOff>
    </xdr:from>
    <xdr:to>
      <xdr:col>72</xdr:col>
      <xdr:colOff>123825</xdr:colOff>
      <xdr:row>30</xdr:row>
      <xdr:rowOff>55904</xdr:rowOff>
    </xdr:to>
    <xdr:sp macro="" textlink="">
      <xdr:nvSpPr>
        <xdr:cNvPr id="149" name="楕円 148">
          <a:extLst>
            <a:ext uri="{FF2B5EF4-FFF2-40B4-BE49-F238E27FC236}">
              <a16:creationId xmlns:a16="http://schemas.microsoft.com/office/drawing/2014/main" id="{37BA9BFC-0374-40F7-AE62-B661533D4B68}"/>
            </a:ext>
          </a:extLst>
        </xdr:cNvPr>
        <xdr:cNvSpPr/>
      </xdr:nvSpPr>
      <xdr:spPr>
        <a:xfrm>
          <a:off x="14033500" y="50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93381</xdr:rowOff>
    </xdr:from>
    <xdr:to>
      <xdr:col>76</xdr:col>
      <xdr:colOff>22225</xdr:colOff>
      <xdr:row>30</xdr:row>
      <xdr:rowOff>5104</xdr:rowOff>
    </xdr:to>
    <xdr:cxnSp macro="">
      <xdr:nvCxnSpPr>
        <xdr:cNvPr id="150" name="直線コネクタ 149">
          <a:extLst>
            <a:ext uri="{FF2B5EF4-FFF2-40B4-BE49-F238E27FC236}">
              <a16:creationId xmlns:a16="http://schemas.microsoft.com/office/drawing/2014/main" id="{FDB77BE1-89DA-4608-ABE9-6C43387144F9}"/>
            </a:ext>
          </a:extLst>
        </xdr:cNvPr>
        <xdr:cNvCxnSpPr/>
      </xdr:nvCxnSpPr>
      <xdr:spPr>
        <a:xfrm flipV="1">
          <a:off x="14084300" y="5065431"/>
          <a:ext cx="711200" cy="8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7934</xdr:rowOff>
    </xdr:from>
    <xdr:to>
      <xdr:col>68</xdr:col>
      <xdr:colOff>123825</xdr:colOff>
      <xdr:row>29</xdr:row>
      <xdr:rowOff>109534</xdr:rowOff>
    </xdr:to>
    <xdr:sp macro="" textlink="">
      <xdr:nvSpPr>
        <xdr:cNvPr id="151" name="楕円 150">
          <a:extLst>
            <a:ext uri="{FF2B5EF4-FFF2-40B4-BE49-F238E27FC236}">
              <a16:creationId xmlns:a16="http://schemas.microsoft.com/office/drawing/2014/main" id="{2F512CE2-5C57-4E81-A83F-1E3B37FD6C8B}"/>
            </a:ext>
          </a:extLst>
        </xdr:cNvPr>
        <xdr:cNvSpPr/>
      </xdr:nvSpPr>
      <xdr:spPr>
        <a:xfrm>
          <a:off x="13271500" y="49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58734</xdr:rowOff>
    </xdr:from>
    <xdr:to>
      <xdr:col>72</xdr:col>
      <xdr:colOff>73025</xdr:colOff>
      <xdr:row>30</xdr:row>
      <xdr:rowOff>5104</xdr:rowOff>
    </xdr:to>
    <xdr:cxnSp macro="">
      <xdr:nvCxnSpPr>
        <xdr:cNvPr id="152" name="直線コネクタ 151">
          <a:extLst>
            <a:ext uri="{FF2B5EF4-FFF2-40B4-BE49-F238E27FC236}">
              <a16:creationId xmlns:a16="http://schemas.microsoft.com/office/drawing/2014/main" id="{616D60D6-10E7-4518-B522-F7875FBAFF5C}"/>
            </a:ext>
          </a:extLst>
        </xdr:cNvPr>
        <xdr:cNvCxnSpPr/>
      </xdr:nvCxnSpPr>
      <xdr:spPr>
        <a:xfrm>
          <a:off x="13322300" y="5030784"/>
          <a:ext cx="762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159439</xdr:rowOff>
    </xdr:from>
    <xdr:to>
      <xdr:col>64</xdr:col>
      <xdr:colOff>123825</xdr:colOff>
      <xdr:row>29</xdr:row>
      <xdr:rowOff>89589</xdr:rowOff>
    </xdr:to>
    <xdr:sp macro="" textlink="">
      <xdr:nvSpPr>
        <xdr:cNvPr id="153" name="楕円 152">
          <a:extLst>
            <a:ext uri="{FF2B5EF4-FFF2-40B4-BE49-F238E27FC236}">
              <a16:creationId xmlns:a16="http://schemas.microsoft.com/office/drawing/2014/main" id="{1E9190FD-76FC-4B19-A033-960808BB5B72}"/>
            </a:ext>
          </a:extLst>
        </xdr:cNvPr>
        <xdr:cNvSpPr/>
      </xdr:nvSpPr>
      <xdr:spPr>
        <a:xfrm>
          <a:off x="12509500" y="49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38789</xdr:rowOff>
    </xdr:from>
    <xdr:to>
      <xdr:col>68</xdr:col>
      <xdr:colOff>73025</xdr:colOff>
      <xdr:row>29</xdr:row>
      <xdr:rowOff>58734</xdr:rowOff>
    </xdr:to>
    <xdr:cxnSp macro="">
      <xdr:nvCxnSpPr>
        <xdr:cNvPr id="154" name="直線コネクタ 153">
          <a:extLst>
            <a:ext uri="{FF2B5EF4-FFF2-40B4-BE49-F238E27FC236}">
              <a16:creationId xmlns:a16="http://schemas.microsoft.com/office/drawing/2014/main" id="{71D1506E-2BA2-4934-A07B-633506A9C2E1}"/>
            </a:ext>
          </a:extLst>
        </xdr:cNvPr>
        <xdr:cNvCxnSpPr/>
      </xdr:nvCxnSpPr>
      <xdr:spPr>
        <a:xfrm>
          <a:off x="12560300" y="5010839"/>
          <a:ext cx="762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158309</xdr:rowOff>
    </xdr:from>
    <xdr:to>
      <xdr:col>60</xdr:col>
      <xdr:colOff>123825</xdr:colOff>
      <xdr:row>29</xdr:row>
      <xdr:rowOff>88459</xdr:rowOff>
    </xdr:to>
    <xdr:sp macro="" textlink="">
      <xdr:nvSpPr>
        <xdr:cNvPr id="155" name="楕円 154">
          <a:extLst>
            <a:ext uri="{FF2B5EF4-FFF2-40B4-BE49-F238E27FC236}">
              <a16:creationId xmlns:a16="http://schemas.microsoft.com/office/drawing/2014/main" id="{B4DA2520-5D7B-476E-B7DC-417F392B0DF2}"/>
            </a:ext>
          </a:extLst>
        </xdr:cNvPr>
        <xdr:cNvSpPr/>
      </xdr:nvSpPr>
      <xdr:spPr>
        <a:xfrm>
          <a:off x="11747500" y="49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37659</xdr:rowOff>
    </xdr:from>
    <xdr:to>
      <xdr:col>64</xdr:col>
      <xdr:colOff>73025</xdr:colOff>
      <xdr:row>29</xdr:row>
      <xdr:rowOff>38789</xdr:rowOff>
    </xdr:to>
    <xdr:cxnSp macro="">
      <xdr:nvCxnSpPr>
        <xdr:cNvPr id="156" name="直線コネクタ 155">
          <a:extLst>
            <a:ext uri="{FF2B5EF4-FFF2-40B4-BE49-F238E27FC236}">
              <a16:creationId xmlns:a16="http://schemas.microsoft.com/office/drawing/2014/main" id="{DB2B7139-19C3-4C7A-A545-56E74461DEF7}"/>
            </a:ext>
          </a:extLst>
        </xdr:cNvPr>
        <xdr:cNvCxnSpPr/>
      </xdr:nvCxnSpPr>
      <xdr:spPr>
        <a:xfrm>
          <a:off x="11798300" y="5009709"/>
          <a:ext cx="7620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7" name="n_1aveValue債務償還比率">
          <a:extLst>
            <a:ext uri="{FF2B5EF4-FFF2-40B4-BE49-F238E27FC236}">
              <a16:creationId xmlns:a16="http://schemas.microsoft.com/office/drawing/2014/main" id="{40EBFF23-AB18-4338-82EB-D70CC128C4C6}"/>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8" name="n_2aveValue債務償還比率">
          <a:extLst>
            <a:ext uri="{FF2B5EF4-FFF2-40B4-BE49-F238E27FC236}">
              <a16:creationId xmlns:a16="http://schemas.microsoft.com/office/drawing/2014/main" id="{EC585D21-4EC3-47B7-9C6F-6F3608472DBA}"/>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9" name="n_3aveValue債務償還比率">
          <a:extLst>
            <a:ext uri="{FF2B5EF4-FFF2-40B4-BE49-F238E27FC236}">
              <a16:creationId xmlns:a16="http://schemas.microsoft.com/office/drawing/2014/main" id="{D4CED7FA-6BF6-45D4-9407-80A05E5E1346}"/>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60" name="n_4aveValue債務償還比率">
          <a:extLst>
            <a:ext uri="{FF2B5EF4-FFF2-40B4-BE49-F238E27FC236}">
              <a16:creationId xmlns:a16="http://schemas.microsoft.com/office/drawing/2014/main" id="{BFE7507B-C729-4C52-9414-E93D01CC929D}"/>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72431</xdr:rowOff>
    </xdr:from>
    <xdr:ext cx="469744" cy="259045"/>
    <xdr:sp macro="" textlink="">
      <xdr:nvSpPr>
        <xdr:cNvPr id="161" name="n_1mainValue債務償還比率">
          <a:extLst>
            <a:ext uri="{FF2B5EF4-FFF2-40B4-BE49-F238E27FC236}">
              <a16:creationId xmlns:a16="http://schemas.microsoft.com/office/drawing/2014/main" id="{FFAE7CE9-FE0B-4350-85A6-09B9020A1244}"/>
            </a:ext>
          </a:extLst>
        </xdr:cNvPr>
        <xdr:cNvSpPr txBox="1"/>
      </xdr:nvSpPr>
      <xdr:spPr>
        <a:xfrm>
          <a:off x="13836727" y="48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126061</xdr:rowOff>
    </xdr:from>
    <xdr:ext cx="469744" cy="259045"/>
    <xdr:sp macro="" textlink="">
      <xdr:nvSpPr>
        <xdr:cNvPr id="162" name="n_2mainValue債務償還比率">
          <a:extLst>
            <a:ext uri="{FF2B5EF4-FFF2-40B4-BE49-F238E27FC236}">
              <a16:creationId xmlns:a16="http://schemas.microsoft.com/office/drawing/2014/main" id="{7C35BA6B-EB5E-42FD-948B-847B260BC0E1}"/>
            </a:ext>
          </a:extLst>
        </xdr:cNvPr>
        <xdr:cNvSpPr txBox="1"/>
      </xdr:nvSpPr>
      <xdr:spPr>
        <a:xfrm>
          <a:off x="13087427" y="475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106116</xdr:rowOff>
    </xdr:from>
    <xdr:ext cx="469744" cy="259045"/>
    <xdr:sp macro="" textlink="">
      <xdr:nvSpPr>
        <xdr:cNvPr id="163" name="n_3mainValue債務償還比率">
          <a:extLst>
            <a:ext uri="{FF2B5EF4-FFF2-40B4-BE49-F238E27FC236}">
              <a16:creationId xmlns:a16="http://schemas.microsoft.com/office/drawing/2014/main" id="{87446617-007A-445E-8870-31F82EAEC5BC}"/>
            </a:ext>
          </a:extLst>
        </xdr:cNvPr>
        <xdr:cNvSpPr txBox="1"/>
      </xdr:nvSpPr>
      <xdr:spPr>
        <a:xfrm>
          <a:off x="12325427" y="473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104986</xdr:rowOff>
    </xdr:from>
    <xdr:ext cx="469744" cy="259045"/>
    <xdr:sp macro="" textlink="">
      <xdr:nvSpPr>
        <xdr:cNvPr id="164" name="n_4mainValue債務償還比率">
          <a:extLst>
            <a:ext uri="{FF2B5EF4-FFF2-40B4-BE49-F238E27FC236}">
              <a16:creationId xmlns:a16="http://schemas.microsoft.com/office/drawing/2014/main" id="{3302EB9A-233F-4919-BB0D-8D6735943567}"/>
            </a:ext>
          </a:extLst>
        </xdr:cNvPr>
        <xdr:cNvSpPr txBox="1"/>
      </xdr:nvSpPr>
      <xdr:spPr>
        <a:xfrm>
          <a:off x="11563427" y="4734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E1BFF4A-D505-451F-A79A-33CB4D3F6E7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A61CD43B-9EDB-42A0-BDF3-33455E7EA3A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44DC5265-0FD6-4CF9-9981-97E0A275CF8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300CA367-1E64-41DA-AE4A-6C711BE8A8C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04A20F1-1325-4905-932C-282223FEFF0B}"/>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2ABA641-821E-4F93-866C-C140EC0788C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421B21-F83D-4E0B-A4F7-2F68872308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843A1E-5719-4BA2-90E3-B8291297C3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988F15-CA5B-4673-BA12-C643523F894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F00ED4-9276-4319-973B-E2EDC54FCF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7420A8-AB07-4CE6-879E-80C12278DD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767714-8317-4922-944B-5BA20583C1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8D7A18-0789-4C98-B595-2B8EC2AEDE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774679E-3352-4E65-A956-17BBDB4F64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ADD7AE-6287-4D65-AC13-20AC3C1487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9A5712C-D1BC-4A27-9FF1-A631087ED0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B1E450-2CB1-42C5-A4E3-F2BC28EDB9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E36932-9B16-4056-9388-E0F7521A11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A46828-F5E7-4143-B724-CDCDE0528F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6B733E-CDA3-4262-A439-E7B0F1E0B9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1725F3-9EC8-48B3-949D-BCB2E5FF309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92A9E31-80D1-4931-BC2B-0F2832E7FE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E5618A-4088-4854-9B16-55DEE98F81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64C52E2-5598-4DC4-9C00-5B08408CBC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1FCFDE-BFE6-48A3-9CB4-934DC836288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760728-74FE-40E9-B385-94C31699AB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06D5C4-A51D-4D09-850D-087EEA31E3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A00A08-76F3-45D8-81FB-93DABFADD2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AA052C-408E-40BB-8CF2-37687D9A3BB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070699-3673-4479-A330-91AF1A6720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F388DF-D9D9-4575-BDCA-402BE36110B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6EA4F7-9EB1-47E6-A98D-C1077A267F1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1BE1B7D-85FD-407E-971B-B4A900AF77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2AFD237-E765-45ED-AA8D-46F8CFF9A45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B6E403-4304-470A-8B5C-53337DD5DE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FA4BB2F-7A71-4E71-A5C8-12B80F94DCA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5246EF-39FF-4D94-B15A-B5ECE29B89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B90DFBE-40D5-4C9D-92C4-99019A1D7C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4C12F0-C6B8-4B4C-93B9-5234343D51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1F9FC4-87BB-4D64-949F-44F44859468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6FDBDE3-5C5F-4D4D-A7AE-B60965928E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4E8F75-E273-4C4F-AC35-F3673B00288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ACF36D4-9D38-4946-AE5C-564775D2F9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BAC9E0-DED2-46B5-A0BC-B72391CA9A9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62B1A0-8B62-4E4A-BCAA-73623FD46D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E8AED3-7B00-4197-80A4-2EC08EA293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4390F5B-C885-4FDB-858D-71E55DB536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5456D62-802F-4F66-AC0A-EC406DFA9BA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556F56F-CEED-4D96-AFC0-8434C3651B8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78C4DCC-9FA4-4DBE-99D5-7470FAE91E4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FB08399-54BC-47B5-9A59-1A30824FD25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295521-7266-4CDB-A2E9-60DA8EA5C40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C7AEFE2-FD35-44B4-B115-F4779BF1C78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C73394-C871-41F4-B797-E0EF805A82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095B07-840C-47C4-9676-22D79740223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028289-068F-465E-A665-AD28B77F6D0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89EF43-03F6-49A6-A82A-7FDC1CC489FD}"/>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BC04A28-032D-4841-B1B2-C417317A48B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ED259DA-3CEC-4E5C-A2E6-4669BF7E1E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87BAAB0-65DD-4EE8-816B-50582AFBB8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BB7A5D1-0FB4-42A7-87A3-E8226030F2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C1174B87-9371-4EB8-9EE7-12D3416AC192}"/>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D1913B6E-6655-4E10-A587-6463F213D4F8}"/>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B833DE1C-3E20-43CB-9B34-505F3FF2FEBC}"/>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903635B1-7C1F-4C65-87BE-3F102759DE1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7894C8A6-7765-4FF7-ADE7-585355CA844E}"/>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D401EC4E-1BA4-4DE5-B573-1FD6F4C78129}"/>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A7BE58D-875F-485F-8447-5685B5FBCE31}"/>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FAF1F4F5-5C9F-4A41-A556-916FF7789F6B}"/>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19024928-E2B7-4F9C-A1CA-D7087C7342BD}"/>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C13072BC-5C57-46BC-8EE1-C38B0613855B}"/>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4C3504F7-AACC-4203-9AE8-3244EFE1E546}"/>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F4834D-EF1F-44C8-B001-640A769507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F834F0F-14F3-41AD-B338-DFF36119BF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21E6A8-C59E-41F1-B1CA-00CEDA61E0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C980B7-A259-4DD7-B406-184834E54E9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B1C546B-90BD-4F87-84B1-5BF1D88E591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693A460F-EF18-44F9-9635-AB647634EF8A}"/>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83B79945-51D8-4C49-B967-2AB719C19A1F}"/>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5" name="楕円 74">
          <a:extLst>
            <a:ext uri="{FF2B5EF4-FFF2-40B4-BE49-F238E27FC236}">
              <a16:creationId xmlns:a16="http://schemas.microsoft.com/office/drawing/2014/main" id="{84B14A9D-56F7-470A-A29A-D4CBC6B309A2}"/>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95250</xdr:rowOff>
    </xdr:from>
    <xdr:to>
      <xdr:col>24</xdr:col>
      <xdr:colOff>63500</xdr:colOff>
      <xdr:row>37</xdr:row>
      <xdr:rowOff>129540</xdr:rowOff>
    </xdr:to>
    <xdr:cxnSp macro="">
      <xdr:nvCxnSpPr>
        <xdr:cNvPr id="76" name="直線コネクタ 75">
          <a:extLst>
            <a:ext uri="{FF2B5EF4-FFF2-40B4-BE49-F238E27FC236}">
              <a16:creationId xmlns:a16="http://schemas.microsoft.com/office/drawing/2014/main" id="{B534027F-70A5-4A9D-9551-7796C478CAF2}"/>
            </a:ext>
          </a:extLst>
        </xdr:cNvPr>
        <xdr:cNvCxnSpPr/>
      </xdr:nvCxnSpPr>
      <xdr:spPr>
        <a:xfrm>
          <a:off x="3797300" y="64389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xdr:rowOff>
    </xdr:from>
    <xdr:to>
      <xdr:col>15</xdr:col>
      <xdr:colOff>101600</xdr:colOff>
      <xdr:row>37</xdr:row>
      <xdr:rowOff>113665</xdr:rowOff>
    </xdr:to>
    <xdr:sp macro="" textlink="">
      <xdr:nvSpPr>
        <xdr:cNvPr id="77" name="楕円 76">
          <a:extLst>
            <a:ext uri="{FF2B5EF4-FFF2-40B4-BE49-F238E27FC236}">
              <a16:creationId xmlns:a16="http://schemas.microsoft.com/office/drawing/2014/main" id="{E1FB96F9-07CA-4D60-AE51-D8EAD7BE7417}"/>
            </a:ext>
          </a:extLst>
        </xdr:cNvPr>
        <xdr:cNvSpPr/>
      </xdr:nvSpPr>
      <xdr:spPr>
        <a:xfrm>
          <a:off x="2857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95250</xdr:rowOff>
    </xdr:to>
    <xdr:cxnSp macro="">
      <xdr:nvCxnSpPr>
        <xdr:cNvPr id="78" name="直線コネクタ 77">
          <a:extLst>
            <a:ext uri="{FF2B5EF4-FFF2-40B4-BE49-F238E27FC236}">
              <a16:creationId xmlns:a16="http://schemas.microsoft.com/office/drawing/2014/main" id="{D432304F-5C1B-48DD-96DF-0534CE3BC5C7}"/>
            </a:ext>
          </a:extLst>
        </xdr:cNvPr>
        <xdr:cNvCxnSpPr/>
      </xdr:nvCxnSpPr>
      <xdr:spPr>
        <a:xfrm>
          <a:off x="2908300" y="64065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69215</xdr:rowOff>
    </xdr:from>
    <xdr:to>
      <xdr:col>10</xdr:col>
      <xdr:colOff>165100</xdr:colOff>
      <xdr:row>36</xdr:row>
      <xdr:rowOff>170815</xdr:rowOff>
    </xdr:to>
    <xdr:sp macro="" textlink="">
      <xdr:nvSpPr>
        <xdr:cNvPr id="79" name="楕円 78">
          <a:extLst>
            <a:ext uri="{FF2B5EF4-FFF2-40B4-BE49-F238E27FC236}">
              <a16:creationId xmlns:a16="http://schemas.microsoft.com/office/drawing/2014/main" id="{5814AD95-E7C0-400E-ABAD-CE44F42F5360}"/>
            </a:ext>
          </a:extLst>
        </xdr:cNvPr>
        <xdr:cNvSpPr/>
      </xdr:nvSpPr>
      <xdr:spPr>
        <a:xfrm>
          <a:off x="1968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120015</xdr:rowOff>
    </xdr:from>
    <xdr:to>
      <xdr:col>15</xdr:col>
      <xdr:colOff>50800</xdr:colOff>
      <xdr:row>37</xdr:row>
      <xdr:rowOff>62865</xdr:rowOff>
    </xdr:to>
    <xdr:cxnSp macro="">
      <xdr:nvCxnSpPr>
        <xdr:cNvPr id="80" name="直線コネクタ 79">
          <a:extLst>
            <a:ext uri="{FF2B5EF4-FFF2-40B4-BE49-F238E27FC236}">
              <a16:creationId xmlns:a16="http://schemas.microsoft.com/office/drawing/2014/main" id="{D9545766-5348-4D21-BBF2-03DB94A54A0A}"/>
            </a:ext>
          </a:extLst>
        </xdr:cNvPr>
        <xdr:cNvCxnSpPr/>
      </xdr:nvCxnSpPr>
      <xdr:spPr>
        <a:xfrm>
          <a:off x="2019300" y="62922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67310</xdr:rowOff>
    </xdr:from>
    <xdr:to>
      <xdr:col>6</xdr:col>
      <xdr:colOff>38100</xdr:colOff>
      <xdr:row>36</xdr:row>
      <xdr:rowOff>168910</xdr:rowOff>
    </xdr:to>
    <xdr:sp macro="" textlink="">
      <xdr:nvSpPr>
        <xdr:cNvPr id="81" name="楕円 80">
          <a:extLst>
            <a:ext uri="{FF2B5EF4-FFF2-40B4-BE49-F238E27FC236}">
              <a16:creationId xmlns:a16="http://schemas.microsoft.com/office/drawing/2014/main" id="{384F4A91-6B74-454E-B001-97E37EB01837}"/>
            </a:ext>
          </a:extLst>
        </xdr:cNvPr>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118110</xdr:rowOff>
    </xdr:from>
    <xdr:to>
      <xdr:col>10</xdr:col>
      <xdr:colOff>114300</xdr:colOff>
      <xdr:row>36</xdr:row>
      <xdr:rowOff>120015</xdr:rowOff>
    </xdr:to>
    <xdr:cxnSp macro="">
      <xdr:nvCxnSpPr>
        <xdr:cNvPr id="82" name="直線コネクタ 81">
          <a:extLst>
            <a:ext uri="{FF2B5EF4-FFF2-40B4-BE49-F238E27FC236}">
              <a16:creationId xmlns:a16="http://schemas.microsoft.com/office/drawing/2014/main" id="{3C025347-64C0-4A6A-9BF7-38E81FE068FB}"/>
            </a:ext>
          </a:extLst>
        </xdr:cNvPr>
        <xdr:cNvCxnSpPr/>
      </xdr:nvCxnSpPr>
      <xdr:spPr>
        <a:xfrm>
          <a:off x="1130300" y="62903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456EEDE0-5A8D-468B-981E-A231DBF7972D}"/>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723768A7-9265-4A4C-BABA-A0F6471E0CF5}"/>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BD1E2520-34D4-427C-85B3-07EF483D4C83}"/>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FCCA6ABD-8C56-43BB-9B3C-6030A8F88632}"/>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FD7F00E4-38CF-481C-8CE3-DAF7A8429C45}"/>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88" name="n_2mainValue【道路】&#10;有形固定資産減価償却率">
          <a:extLst>
            <a:ext uri="{FF2B5EF4-FFF2-40B4-BE49-F238E27FC236}">
              <a16:creationId xmlns:a16="http://schemas.microsoft.com/office/drawing/2014/main" id="{0ABDCB0D-BE44-4547-813D-9CEF7D6FE705}"/>
            </a:ext>
          </a:extLst>
        </xdr:cNvPr>
        <xdr:cNvSpPr txBox="1"/>
      </xdr:nvSpPr>
      <xdr:spPr>
        <a:xfrm>
          <a:off x="2705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6037BE5F-63FC-4983-A60F-4FE42397E466}"/>
            </a:ext>
          </a:extLst>
        </xdr:cNvPr>
        <xdr:cNvSpPr txBox="1"/>
      </xdr:nvSpPr>
      <xdr:spPr>
        <a:xfrm>
          <a:off x="1816744" y="601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7C54A2CB-930F-4D21-A007-D06598007A23}"/>
            </a:ext>
          </a:extLst>
        </xdr:cNvPr>
        <xdr:cNvSpPr txBox="1"/>
      </xdr:nvSpPr>
      <xdr:spPr>
        <a:xfrm>
          <a:off x="927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E051477-406E-4B13-BEBE-04C8FFEF9DB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B02A175-5F00-4507-B06F-3A64020FE0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9874BC-F74E-4DEF-BA4D-1922D3C2CAC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3BB3846-B7A2-44D9-B00F-6EB8E33F34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52F6DD-D75C-4937-A744-24752E22177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59642F0-0D82-4EFF-91B8-CAE211CCB9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3FD29CF-BA69-4DFD-98DB-37A8347C23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5C87351-9A31-4310-8B50-FD970D06996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26B2714-6C0A-4DDE-A3BC-A924153DA5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18BECDB-103E-477D-88F7-562C7C1865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42CCA88-54D9-4F20-89E9-B669610E638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223A0E2-4336-48B2-AF99-7BEB574F282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4F02A73-E0DF-49BA-96CA-1A520EE4714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8A2D468-EA44-41B1-B6CD-0CFB74939CD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17D0D240-A437-40D7-A6C0-26E9D459090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3A565F5-4AE0-47CE-B64C-B3863B1C2B68}"/>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C46ADFC-3A1F-4B2D-8E1B-34FCFA629F4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E024F856-6CE9-4FEC-A958-D4D50270889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B701D33-97EF-4D7C-96D2-B3F456C3051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AE2FD43-1296-4019-9156-FF5396FF2EB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B52EB15-9677-4E97-9EC0-5DF6F9EA2FB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C5496DB1-A2E9-4E9F-BB12-FBC27CED6DF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2A2EC6E-0554-4FA7-880A-17F4A5B819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7C3C708-95C7-4B74-B311-9F4E5F7BD6F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1A5CD6D-7393-4E13-9AFA-CA2274C74B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DACA6FA4-1D0A-4EAC-91AD-90F6FE3B3B08}"/>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7C38C29-A6D9-4A54-9399-6BCE5E329EE7}"/>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55E74CB3-BA1D-46BD-96F9-824277917095}"/>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D5FF764-3F87-40EE-AC46-91D34E0854FE}"/>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26B85D20-4048-4815-9D52-22610229D574}"/>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775E0D8B-106E-4A08-A89D-1B13BCEDF7E9}"/>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989788B-FB8D-4384-8F30-436F3B7E1963}"/>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A0C87080-A5AB-4CA6-96B8-E1E9F92F4C29}"/>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B24E4DE4-B046-4B0B-A9A6-615517B6D6B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CF6088D7-7322-4F9B-B7FD-A7556C56CD49}"/>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47899575-C242-4FFD-8B04-ECEAD07E6D7B}"/>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76DE82-82BD-4265-AF23-2720AB7F1C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2654B4-D7D5-4129-B928-49151871B4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77A94FC-50BF-41F5-ABB2-F33FC0BCAF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125AA02-69AB-486D-A0BF-CCE7255FA1D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629FF86-9A89-47DC-B7AB-C2CAEB52D9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169004</xdr:rowOff>
    </xdr:from>
    <xdr:to>
      <xdr:col>55</xdr:col>
      <xdr:colOff>50800</xdr:colOff>
      <xdr:row>40</xdr:row>
      <xdr:rowOff>99154</xdr:rowOff>
    </xdr:to>
    <xdr:sp macro="" textlink="">
      <xdr:nvSpPr>
        <xdr:cNvPr id="132" name="楕円 131">
          <a:extLst>
            <a:ext uri="{FF2B5EF4-FFF2-40B4-BE49-F238E27FC236}">
              <a16:creationId xmlns:a16="http://schemas.microsoft.com/office/drawing/2014/main" id="{E6B5E570-FD38-4C3D-A534-A888DA055819}"/>
            </a:ext>
          </a:extLst>
        </xdr:cNvPr>
        <xdr:cNvSpPr/>
      </xdr:nvSpPr>
      <xdr:spPr>
        <a:xfrm>
          <a:off x="10426700" y="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20431</xdr:rowOff>
    </xdr:from>
    <xdr:ext cx="534377" cy="259045"/>
    <xdr:sp macro="" textlink="">
      <xdr:nvSpPr>
        <xdr:cNvPr id="133" name="【道路】&#10;一人当たり延長該当値テキスト">
          <a:extLst>
            <a:ext uri="{FF2B5EF4-FFF2-40B4-BE49-F238E27FC236}">
              <a16:creationId xmlns:a16="http://schemas.microsoft.com/office/drawing/2014/main" id="{DFD35F59-BF19-437B-84B6-570F71CD0D0C}"/>
            </a:ext>
          </a:extLst>
        </xdr:cNvPr>
        <xdr:cNvSpPr txBox="1"/>
      </xdr:nvSpPr>
      <xdr:spPr>
        <a:xfrm>
          <a:off x="10515600" y="67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4228</xdr:rowOff>
    </xdr:from>
    <xdr:to>
      <xdr:col>50</xdr:col>
      <xdr:colOff>165100</xdr:colOff>
      <xdr:row>40</xdr:row>
      <xdr:rowOff>105828</xdr:rowOff>
    </xdr:to>
    <xdr:sp macro="" textlink="">
      <xdr:nvSpPr>
        <xdr:cNvPr id="134" name="楕円 133">
          <a:extLst>
            <a:ext uri="{FF2B5EF4-FFF2-40B4-BE49-F238E27FC236}">
              <a16:creationId xmlns:a16="http://schemas.microsoft.com/office/drawing/2014/main" id="{472B88E6-8B43-4DCB-A5C3-0916E44045AF}"/>
            </a:ext>
          </a:extLst>
        </xdr:cNvPr>
        <xdr:cNvSpPr/>
      </xdr:nvSpPr>
      <xdr:spPr>
        <a:xfrm>
          <a:off x="9588500" y="68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48354</xdr:rowOff>
    </xdr:from>
    <xdr:to>
      <xdr:col>55</xdr:col>
      <xdr:colOff>0</xdr:colOff>
      <xdr:row>40</xdr:row>
      <xdr:rowOff>55028</xdr:rowOff>
    </xdr:to>
    <xdr:cxnSp macro="">
      <xdr:nvCxnSpPr>
        <xdr:cNvPr id="135" name="直線コネクタ 134">
          <a:extLst>
            <a:ext uri="{FF2B5EF4-FFF2-40B4-BE49-F238E27FC236}">
              <a16:creationId xmlns:a16="http://schemas.microsoft.com/office/drawing/2014/main" id="{C2249EFF-0C95-4914-8189-64C36F9061E5}"/>
            </a:ext>
          </a:extLst>
        </xdr:cNvPr>
        <xdr:cNvCxnSpPr/>
      </xdr:nvCxnSpPr>
      <xdr:spPr>
        <a:xfrm flipV="1">
          <a:off x="9639300" y="6906354"/>
          <a:ext cx="8382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8571</xdr:rowOff>
    </xdr:from>
    <xdr:to>
      <xdr:col>46</xdr:col>
      <xdr:colOff>38100</xdr:colOff>
      <xdr:row>40</xdr:row>
      <xdr:rowOff>110171</xdr:rowOff>
    </xdr:to>
    <xdr:sp macro="" textlink="">
      <xdr:nvSpPr>
        <xdr:cNvPr id="136" name="楕円 135">
          <a:extLst>
            <a:ext uri="{FF2B5EF4-FFF2-40B4-BE49-F238E27FC236}">
              <a16:creationId xmlns:a16="http://schemas.microsoft.com/office/drawing/2014/main" id="{C2FAE200-758B-4947-AFF7-6B532B1E6B46}"/>
            </a:ext>
          </a:extLst>
        </xdr:cNvPr>
        <xdr:cNvSpPr/>
      </xdr:nvSpPr>
      <xdr:spPr>
        <a:xfrm>
          <a:off x="8699500" y="686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55028</xdr:rowOff>
    </xdr:from>
    <xdr:to>
      <xdr:col>50</xdr:col>
      <xdr:colOff>114300</xdr:colOff>
      <xdr:row>40</xdr:row>
      <xdr:rowOff>59371</xdr:rowOff>
    </xdr:to>
    <xdr:cxnSp macro="">
      <xdr:nvCxnSpPr>
        <xdr:cNvPr id="137" name="直線コネクタ 136">
          <a:extLst>
            <a:ext uri="{FF2B5EF4-FFF2-40B4-BE49-F238E27FC236}">
              <a16:creationId xmlns:a16="http://schemas.microsoft.com/office/drawing/2014/main" id="{37A850C1-DEB7-4EBC-9096-409F02B10041}"/>
            </a:ext>
          </a:extLst>
        </xdr:cNvPr>
        <xdr:cNvCxnSpPr/>
      </xdr:nvCxnSpPr>
      <xdr:spPr>
        <a:xfrm flipV="1">
          <a:off x="8750300" y="691302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14340</xdr:rowOff>
    </xdr:from>
    <xdr:to>
      <xdr:col>41</xdr:col>
      <xdr:colOff>101600</xdr:colOff>
      <xdr:row>40</xdr:row>
      <xdr:rowOff>115940</xdr:rowOff>
    </xdr:to>
    <xdr:sp macro="" textlink="">
      <xdr:nvSpPr>
        <xdr:cNvPr id="138" name="楕円 137">
          <a:extLst>
            <a:ext uri="{FF2B5EF4-FFF2-40B4-BE49-F238E27FC236}">
              <a16:creationId xmlns:a16="http://schemas.microsoft.com/office/drawing/2014/main" id="{72686410-159B-4630-8EE0-437E9D36AD1F}"/>
            </a:ext>
          </a:extLst>
        </xdr:cNvPr>
        <xdr:cNvSpPr/>
      </xdr:nvSpPr>
      <xdr:spPr>
        <a:xfrm>
          <a:off x="7810500" y="68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59371</xdr:rowOff>
    </xdr:from>
    <xdr:to>
      <xdr:col>45</xdr:col>
      <xdr:colOff>177800</xdr:colOff>
      <xdr:row>40</xdr:row>
      <xdr:rowOff>65140</xdr:rowOff>
    </xdr:to>
    <xdr:cxnSp macro="">
      <xdr:nvCxnSpPr>
        <xdr:cNvPr id="139" name="直線コネクタ 138">
          <a:extLst>
            <a:ext uri="{FF2B5EF4-FFF2-40B4-BE49-F238E27FC236}">
              <a16:creationId xmlns:a16="http://schemas.microsoft.com/office/drawing/2014/main" id="{4CEFF013-0C66-48AC-909E-4DD5607CB675}"/>
            </a:ext>
          </a:extLst>
        </xdr:cNvPr>
        <xdr:cNvCxnSpPr/>
      </xdr:nvCxnSpPr>
      <xdr:spPr>
        <a:xfrm flipV="1">
          <a:off x="7861300" y="6917371"/>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20349</xdr:rowOff>
    </xdr:from>
    <xdr:to>
      <xdr:col>36</xdr:col>
      <xdr:colOff>165100</xdr:colOff>
      <xdr:row>40</xdr:row>
      <xdr:rowOff>121949</xdr:rowOff>
    </xdr:to>
    <xdr:sp macro="" textlink="">
      <xdr:nvSpPr>
        <xdr:cNvPr id="140" name="楕円 139">
          <a:extLst>
            <a:ext uri="{FF2B5EF4-FFF2-40B4-BE49-F238E27FC236}">
              <a16:creationId xmlns:a16="http://schemas.microsoft.com/office/drawing/2014/main" id="{994A515B-0583-4E6F-B474-2863FB7785F5}"/>
            </a:ext>
          </a:extLst>
        </xdr:cNvPr>
        <xdr:cNvSpPr/>
      </xdr:nvSpPr>
      <xdr:spPr>
        <a:xfrm>
          <a:off x="6921500" y="687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65140</xdr:rowOff>
    </xdr:from>
    <xdr:to>
      <xdr:col>41</xdr:col>
      <xdr:colOff>50800</xdr:colOff>
      <xdr:row>40</xdr:row>
      <xdr:rowOff>71149</xdr:rowOff>
    </xdr:to>
    <xdr:cxnSp macro="">
      <xdr:nvCxnSpPr>
        <xdr:cNvPr id="141" name="直線コネクタ 140">
          <a:extLst>
            <a:ext uri="{FF2B5EF4-FFF2-40B4-BE49-F238E27FC236}">
              <a16:creationId xmlns:a16="http://schemas.microsoft.com/office/drawing/2014/main" id="{9DDE0933-6F2B-4F78-A8B2-9CC96A7646F8}"/>
            </a:ext>
          </a:extLst>
        </xdr:cNvPr>
        <xdr:cNvCxnSpPr/>
      </xdr:nvCxnSpPr>
      <xdr:spPr>
        <a:xfrm flipV="1">
          <a:off x="6972300" y="6923140"/>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5A80F11F-542C-4E44-A72B-F0B4EE3E8C6C}"/>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3C5A3665-4546-4831-A059-EC46F0BA86A6}"/>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FB8D5330-EA86-49DE-AB9F-AA9F0B982C87}"/>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28774C1B-3E65-433B-BBF6-99682648561C}"/>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122355</xdr:rowOff>
    </xdr:from>
    <xdr:ext cx="534377" cy="259045"/>
    <xdr:sp macro="" textlink="">
      <xdr:nvSpPr>
        <xdr:cNvPr id="146" name="n_1mainValue【道路】&#10;一人当たり延長">
          <a:extLst>
            <a:ext uri="{FF2B5EF4-FFF2-40B4-BE49-F238E27FC236}">
              <a16:creationId xmlns:a16="http://schemas.microsoft.com/office/drawing/2014/main" id="{1BF8D3CC-FA35-4960-BCA5-17D69F1A30BF}"/>
            </a:ext>
          </a:extLst>
        </xdr:cNvPr>
        <xdr:cNvSpPr txBox="1"/>
      </xdr:nvSpPr>
      <xdr:spPr>
        <a:xfrm>
          <a:off x="9359411" y="66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126698</xdr:rowOff>
    </xdr:from>
    <xdr:ext cx="534377" cy="259045"/>
    <xdr:sp macro="" textlink="">
      <xdr:nvSpPr>
        <xdr:cNvPr id="147" name="n_2mainValue【道路】&#10;一人当たり延長">
          <a:extLst>
            <a:ext uri="{FF2B5EF4-FFF2-40B4-BE49-F238E27FC236}">
              <a16:creationId xmlns:a16="http://schemas.microsoft.com/office/drawing/2014/main" id="{6BD641A2-B1A2-4BA7-8558-0C8A08263F00}"/>
            </a:ext>
          </a:extLst>
        </xdr:cNvPr>
        <xdr:cNvSpPr txBox="1"/>
      </xdr:nvSpPr>
      <xdr:spPr>
        <a:xfrm>
          <a:off x="8483111" y="664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132467</xdr:rowOff>
    </xdr:from>
    <xdr:ext cx="534377" cy="259045"/>
    <xdr:sp macro="" textlink="">
      <xdr:nvSpPr>
        <xdr:cNvPr id="148" name="n_3mainValue【道路】&#10;一人当たり延長">
          <a:extLst>
            <a:ext uri="{FF2B5EF4-FFF2-40B4-BE49-F238E27FC236}">
              <a16:creationId xmlns:a16="http://schemas.microsoft.com/office/drawing/2014/main" id="{CAE8B655-1634-48B4-A37F-301D659A722D}"/>
            </a:ext>
          </a:extLst>
        </xdr:cNvPr>
        <xdr:cNvSpPr txBox="1"/>
      </xdr:nvSpPr>
      <xdr:spPr>
        <a:xfrm>
          <a:off x="7594111" y="66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138476</xdr:rowOff>
    </xdr:from>
    <xdr:ext cx="534377" cy="259045"/>
    <xdr:sp macro="" textlink="">
      <xdr:nvSpPr>
        <xdr:cNvPr id="149" name="n_4mainValue【道路】&#10;一人当たり延長">
          <a:extLst>
            <a:ext uri="{FF2B5EF4-FFF2-40B4-BE49-F238E27FC236}">
              <a16:creationId xmlns:a16="http://schemas.microsoft.com/office/drawing/2014/main" id="{211B31D6-34DD-411B-8F7C-92C11682C194}"/>
            </a:ext>
          </a:extLst>
        </xdr:cNvPr>
        <xdr:cNvSpPr txBox="1"/>
      </xdr:nvSpPr>
      <xdr:spPr>
        <a:xfrm>
          <a:off x="6705111" y="665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B39EA59-8A32-4183-B1C2-E276B1DE64B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BF74890-B5EA-47C2-8B53-013F05CD0E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7D41AEB-CA4D-4126-BA31-29248153442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F67C97-9A1C-4F3B-B903-73525DE1C7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8DD3326-D3A2-4ABD-B277-1F9E2B5A2DA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C7D34DB-F993-4D9C-8FAB-333C17A7E6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C006ED-CC62-4650-947B-C871B46A51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01116E0-91BE-478A-9BE1-BE8E390064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85E4C2E4-C026-4962-9053-D1C9D13E4C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5FC6B5D-B34A-45B8-BF96-7D84B0F2DD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6719E0E-1434-45C2-BDAC-882706EEC81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B42818AE-83E6-41A3-816D-A0B6FAAB721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894B25C-11FA-4F12-9727-A3F132A21BE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8BE5D482-7248-41BD-BB06-FC3944367D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903E77E-4602-4584-8521-02E6460413E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5E4D4DFC-91BB-4F5E-A7F4-257A02EBF05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8CD9CF9A-942B-4F4E-BD4A-BAF44A5F88C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0C987A8-5434-4910-B7F4-5DBEA1D3DAE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D66261A9-FF2D-4FC6-B8C9-4DC9A24BE6F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52690BA8-A866-42DB-A880-C593E5117FC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C606B81-F2B4-4350-A1A8-1C5B184638D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19A2412-6B5D-48D7-954F-F82A5B41CC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E8206D5-04AF-4419-986B-305436926E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335FD2DB-FAD7-42FA-AE96-079B6B71AA0C}"/>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15D8D86-E324-4F57-A085-3B118B1ABCB9}"/>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4CF5F861-ACC2-44BF-85BF-EBAFD3D335B7}"/>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50D03BB-DA9B-48CB-A70A-5BBECDDF5968}"/>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B8A967AE-B74B-4CFA-A06E-DEB457AE1722}"/>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607A606-AC70-49A3-B197-CDF4E3DBED81}"/>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AD3769B7-2FB7-4C2E-BEEC-D871D15DE6D3}"/>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8DC51814-BFA1-47EC-9C2C-DBEA8E3D6E2E}"/>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A9551BF7-528B-4C97-A839-7AAA4C6C124F}"/>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E126475A-4C64-4746-B120-40828D0A7AB3}"/>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B8F0DF5-BF4E-40E8-BC81-D1A2396DE41E}"/>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B4235D0-14D1-40EC-9BB1-4DB53F2E7C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D2754B7-D749-43CD-93EB-07788AB1B39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0305CD7-2C52-43CC-9DCD-2E236B9A8C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B8179DC-8AEC-4A50-9241-A9B044ED38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BAA535-B8AC-464E-92FC-B4809185CE4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88265</xdr:rowOff>
    </xdr:from>
    <xdr:to>
      <xdr:col>24</xdr:col>
      <xdr:colOff>114300</xdr:colOff>
      <xdr:row>62</xdr:row>
      <xdr:rowOff>18415</xdr:rowOff>
    </xdr:to>
    <xdr:sp macro="" textlink="">
      <xdr:nvSpPr>
        <xdr:cNvPr id="189" name="楕円 188">
          <a:extLst>
            <a:ext uri="{FF2B5EF4-FFF2-40B4-BE49-F238E27FC236}">
              <a16:creationId xmlns:a16="http://schemas.microsoft.com/office/drawing/2014/main" id="{F471A948-E3E4-4437-9E81-9500140F863F}"/>
            </a:ext>
          </a:extLst>
        </xdr:cNvPr>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111142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CABDEEA-447A-4C19-AB2B-19AAA5CEF63D}"/>
            </a:ext>
          </a:extLst>
        </xdr:cNvPr>
        <xdr:cNvSpPr txBox="1"/>
      </xdr:nvSpPr>
      <xdr:spPr>
        <a:xfrm>
          <a:off x="4673600" y="1039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91" name="楕円 190">
          <a:extLst>
            <a:ext uri="{FF2B5EF4-FFF2-40B4-BE49-F238E27FC236}">
              <a16:creationId xmlns:a16="http://schemas.microsoft.com/office/drawing/2014/main" id="{C3A6C5A1-ACEF-40DF-9A0D-06FCB578DF37}"/>
            </a:ext>
          </a:extLst>
        </xdr:cNvPr>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61</xdr:row>
      <xdr:rowOff>139065</xdr:rowOff>
    </xdr:to>
    <xdr:cxnSp macro="">
      <xdr:nvCxnSpPr>
        <xdr:cNvPr id="192" name="直線コネクタ 191">
          <a:extLst>
            <a:ext uri="{FF2B5EF4-FFF2-40B4-BE49-F238E27FC236}">
              <a16:creationId xmlns:a16="http://schemas.microsoft.com/office/drawing/2014/main" id="{F39F2044-DDEC-4634-98EA-C739D33DA3E5}"/>
            </a:ext>
          </a:extLst>
        </xdr:cNvPr>
        <xdr:cNvCxnSpPr/>
      </xdr:nvCxnSpPr>
      <xdr:spPr>
        <a:xfrm>
          <a:off x="3797300" y="1058799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55880</xdr:rowOff>
    </xdr:from>
    <xdr:to>
      <xdr:col>15</xdr:col>
      <xdr:colOff>101600</xdr:colOff>
      <xdr:row>61</xdr:row>
      <xdr:rowOff>157480</xdr:rowOff>
    </xdr:to>
    <xdr:sp macro="" textlink="">
      <xdr:nvSpPr>
        <xdr:cNvPr id="193" name="楕円 192">
          <a:extLst>
            <a:ext uri="{FF2B5EF4-FFF2-40B4-BE49-F238E27FC236}">
              <a16:creationId xmlns:a16="http://schemas.microsoft.com/office/drawing/2014/main" id="{7EFC049B-9A47-4500-9E77-CC18488566C9}"/>
            </a:ext>
          </a:extLst>
        </xdr:cNvPr>
        <xdr:cNvSpPr/>
      </xdr:nvSpPr>
      <xdr:spPr>
        <a:xfrm>
          <a:off x="2857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106680</xdr:rowOff>
    </xdr:from>
    <xdr:to>
      <xdr:col>19</xdr:col>
      <xdr:colOff>177800</xdr:colOff>
      <xdr:row>61</xdr:row>
      <xdr:rowOff>129540</xdr:rowOff>
    </xdr:to>
    <xdr:cxnSp macro="">
      <xdr:nvCxnSpPr>
        <xdr:cNvPr id="194" name="直線コネクタ 193">
          <a:extLst>
            <a:ext uri="{FF2B5EF4-FFF2-40B4-BE49-F238E27FC236}">
              <a16:creationId xmlns:a16="http://schemas.microsoft.com/office/drawing/2014/main" id="{1DE45A50-549E-4D28-B050-ECA2A2AABD1C}"/>
            </a:ext>
          </a:extLst>
        </xdr:cNvPr>
        <xdr:cNvCxnSpPr/>
      </xdr:nvCxnSpPr>
      <xdr:spPr>
        <a:xfrm>
          <a:off x="2908300" y="10565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33020</xdr:rowOff>
    </xdr:from>
    <xdr:to>
      <xdr:col>10</xdr:col>
      <xdr:colOff>165100</xdr:colOff>
      <xdr:row>61</xdr:row>
      <xdr:rowOff>134620</xdr:rowOff>
    </xdr:to>
    <xdr:sp macro="" textlink="">
      <xdr:nvSpPr>
        <xdr:cNvPr id="195" name="楕円 194">
          <a:extLst>
            <a:ext uri="{FF2B5EF4-FFF2-40B4-BE49-F238E27FC236}">
              <a16:creationId xmlns:a16="http://schemas.microsoft.com/office/drawing/2014/main" id="{FF6219D4-0DD8-43A2-B9DC-4EDC26000F2D}"/>
            </a:ext>
          </a:extLst>
        </xdr:cNvPr>
        <xdr:cNvSpPr/>
      </xdr:nvSpPr>
      <xdr:spPr>
        <a:xfrm>
          <a:off x="196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83820</xdr:rowOff>
    </xdr:from>
    <xdr:to>
      <xdr:col>15</xdr:col>
      <xdr:colOff>50800</xdr:colOff>
      <xdr:row>61</xdr:row>
      <xdr:rowOff>106680</xdr:rowOff>
    </xdr:to>
    <xdr:cxnSp macro="">
      <xdr:nvCxnSpPr>
        <xdr:cNvPr id="196" name="直線コネクタ 195">
          <a:extLst>
            <a:ext uri="{FF2B5EF4-FFF2-40B4-BE49-F238E27FC236}">
              <a16:creationId xmlns:a16="http://schemas.microsoft.com/office/drawing/2014/main" id="{CCA8166F-FCBD-40D3-908C-F928F69B119B}"/>
            </a:ext>
          </a:extLst>
        </xdr:cNvPr>
        <xdr:cNvCxnSpPr/>
      </xdr:nvCxnSpPr>
      <xdr:spPr>
        <a:xfrm>
          <a:off x="2019300" y="10542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2540</xdr:rowOff>
    </xdr:from>
    <xdr:to>
      <xdr:col>6</xdr:col>
      <xdr:colOff>38100</xdr:colOff>
      <xdr:row>61</xdr:row>
      <xdr:rowOff>104140</xdr:rowOff>
    </xdr:to>
    <xdr:sp macro="" textlink="">
      <xdr:nvSpPr>
        <xdr:cNvPr id="197" name="楕円 196">
          <a:extLst>
            <a:ext uri="{FF2B5EF4-FFF2-40B4-BE49-F238E27FC236}">
              <a16:creationId xmlns:a16="http://schemas.microsoft.com/office/drawing/2014/main" id="{F8FC2F11-9F31-4F6D-98FA-9488FF8A59CF}"/>
            </a:ext>
          </a:extLst>
        </xdr:cNvPr>
        <xdr:cNvSpPr/>
      </xdr:nvSpPr>
      <xdr:spPr>
        <a:xfrm>
          <a:off x="1079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53340</xdr:rowOff>
    </xdr:from>
    <xdr:to>
      <xdr:col>10</xdr:col>
      <xdr:colOff>114300</xdr:colOff>
      <xdr:row>61</xdr:row>
      <xdr:rowOff>83820</xdr:rowOff>
    </xdr:to>
    <xdr:cxnSp macro="">
      <xdr:nvCxnSpPr>
        <xdr:cNvPr id="198" name="直線コネクタ 197">
          <a:extLst>
            <a:ext uri="{FF2B5EF4-FFF2-40B4-BE49-F238E27FC236}">
              <a16:creationId xmlns:a16="http://schemas.microsoft.com/office/drawing/2014/main" id="{9237007E-0B20-4F15-B8FE-8ED1DB82EFCA}"/>
            </a:ext>
          </a:extLst>
        </xdr:cNvPr>
        <xdr:cNvCxnSpPr/>
      </xdr:nvCxnSpPr>
      <xdr:spPr>
        <a:xfrm>
          <a:off x="1130300" y="10511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C250363-03FE-42B4-9FCF-63140326B541}"/>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92FA3E4-8241-4758-AF30-746798C993C7}"/>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321884E-C43C-42B6-8453-7E95C4E64884}"/>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5FC4F22-7D7A-46D2-9392-0C4A1AA33295}"/>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25417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8D4CA56-1378-4B95-9D39-E9A7CC6FF15F}"/>
            </a:ext>
          </a:extLst>
        </xdr:cNvPr>
        <xdr:cNvSpPr txBox="1"/>
      </xdr:nvSpPr>
      <xdr:spPr>
        <a:xfrm>
          <a:off x="35820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F56B65B-9A43-4A2C-8529-7555850044A2}"/>
            </a:ext>
          </a:extLst>
        </xdr:cNvPr>
        <xdr:cNvSpPr txBox="1"/>
      </xdr:nvSpPr>
      <xdr:spPr>
        <a:xfrm>
          <a:off x="2705744" y="1028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151147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AF12143-8D3D-4437-91E8-81308999D0D3}"/>
            </a:ext>
          </a:extLst>
        </xdr:cNvPr>
        <xdr:cNvSpPr txBox="1"/>
      </xdr:nvSpPr>
      <xdr:spPr>
        <a:xfrm>
          <a:off x="1816744" y="1026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120667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7B52A4A-35D6-4C0F-8221-9B1503F30890}"/>
            </a:ext>
          </a:extLst>
        </xdr:cNvPr>
        <xdr:cNvSpPr txBox="1"/>
      </xdr:nvSpPr>
      <xdr:spPr>
        <a:xfrm>
          <a:off x="9277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937747D-112A-4148-AAF5-BF3A320F996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19FF051-1422-4AC7-AB6C-7A93C405C1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036FC5-95B6-4952-8DD9-7F0F003973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B5CA3E9F-37F5-46A5-81B5-F6EC8E6F35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473C7FD-5CDF-4C1E-848B-4F48B1A09D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D33DA61-F277-4CD8-A42C-1A754A5DA6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58C6386-A276-4F86-91FC-78EBA864E8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1C7180-6080-4A6E-8400-C382CEB49E4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B01D7DF-BBC7-4900-88D9-2608629FA0D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8E5CE4F-6C85-4DFD-9859-E867BAA118A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808AA3F-48E8-46A4-A021-A7013F06E0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9A182B9-0C17-474E-BA34-027E46F6268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5C823AD-543F-4DD1-A79B-B31DEE3FBC7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BCCAF8A-5129-4BB8-B500-16662C68AE0B}"/>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E840552-1FFF-4E34-990A-50EFE3D8C7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58561D0-4419-419E-8EA1-F324FB7079B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1D3A8EC-BA0C-4FFD-83B4-899F370A60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9AB2E2E2-9DC8-45D8-AFBA-5A2256F243C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EEFF8123-FB35-4F25-A242-BDDAF5A3EA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1470902-BA64-4E8F-89FF-8B49E369CBB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A66A12A-907A-4FEB-AA4D-D1BE3E027B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86FD4E2-BC50-40FD-8860-0E5AC6FB50C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B785875-4CB6-4586-83AD-2DE3F33015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A7221284-0B14-45EF-84AB-01D34F3BF0EF}"/>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289F440-6ABD-41CE-AE11-CBFAD33DC51C}"/>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212730D-B718-4055-934C-7EB8DA42C259}"/>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E4DE4FF4-7EC6-4F64-87C6-19129A5B48E8}"/>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45FC2F72-49F1-4299-92E5-2BD5AFCB2A1B}"/>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C16250D-95FB-42E0-B588-7F8D23AB0043}"/>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6AC6A349-F389-4913-B97E-9A47A7DF0119}"/>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7DBEFE5D-B232-4996-864B-CEFE1C89E904}"/>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D79E158-F204-4DBE-8FE0-D51711E058B8}"/>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CE9CC0C1-5CFE-48F0-85FA-19BF0AEEBE8E}"/>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3CDE8E34-F814-41E2-A780-8044055CDBC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3EB942-0819-46F0-8764-8F963CAD4C7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CA07BB-BCEA-41CA-9D34-AF552B12E7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30BD60-7926-4EF4-85FC-C4DEA53297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F937C37-0B9F-4A63-950E-B6998272A4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62D7E5B-A3D2-49E6-BAFB-7748B26F724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65058</xdr:rowOff>
    </xdr:from>
    <xdr:to>
      <xdr:col>55</xdr:col>
      <xdr:colOff>50800</xdr:colOff>
      <xdr:row>62</xdr:row>
      <xdr:rowOff>166658</xdr:rowOff>
    </xdr:to>
    <xdr:sp macro="" textlink="">
      <xdr:nvSpPr>
        <xdr:cNvPr id="246" name="楕円 245">
          <a:extLst>
            <a:ext uri="{FF2B5EF4-FFF2-40B4-BE49-F238E27FC236}">
              <a16:creationId xmlns:a16="http://schemas.microsoft.com/office/drawing/2014/main" id="{75DE83C0-2B38-40F9-84E0-EFEC372FFBB0}"/>
            </a:ext>
          </a:extLst>
        </xdr:cNvPr>
        <xdr:cNvSpPr/>
      </xdr:nvSpPr>
      <xdr:spPr>
        <a:xfrm>
          <a:off x="10426700" y="10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87935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2D5940E-A1D7-4B30-B8B7-FFC6D28FB000}"/>
            </a:ext>
          </a:extLst>
        </xdr:cNvPr>
        <xdr:cNvSpPr txBox="1"/>
      </xdr:nvSpPr>
      <xdr:spPr>
        <a:xfrm>
          <a:off x="10515600" y="1054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75264</xdr:rowOff>
    </xdr:from>
    <xdr:to>
      <xdr:col>50</xdr:col>
      <xdr:colOff>165100</xdr:colOff>
      <xdr:row>63</xdr:row>
      <xdr:rowOff>5414</xdr:rowOff>
    </xdr:to>
    <xdr:sp macro="" textlink="">
      <xdr:nvSpPr>
        <xdr:cNvPr id="248" name="楕円 247">
          <a:extLst>
            <a:ext uri="{FF2B5EF4-FFF2-40B4-BE49-F238E27FC236}">
              <a16:creationId xmlns:a16="http://schemas.microsoft.com/office/drawing/2014/main" id="{091BF750-043B-4D9A-8FAD-943806B98D8D}"/>
            </a:ext>
          </a:extLst>
        </xdr:cNvPr>
        <xdr:cNvSpPr/>
      </xdr:nvSpPr>
      <xdr:spPr>
        <a:xfrm>
          <a:off x="9588500" y="1070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115858</xdr:rowOff>
    </xdr:from>
    <xdr:to>
      <xdr:col>55</xdr:col>
      <xdr:colOff>0</xdr:colOff>
      <xdr:row>62</xdr:row>
      <xdr:rowOff>126064</xdr:rowOff>
    </xdr:to>
    <xdr:cxnSp macro="">
      <xdr:nvCxnSpPr>
        <xdr:cNvPr id="249" name="直線コネクタ 248">
          <a:extLst>
            <a:ext uri="{FF2B5EF4-FFF2-40B4-BE49-F238E27FC236}">
              <a16:creationId xmlns:a16="http://schemas.microsoft.com/office/drawing/2014/main" id="{B4DA25F8-7108-469B-ABC1-636200D1B5E0}"/>
            </a:ext>
          </a:extLst>
        </xdr:cNvPr>
        <xdr:cNvCxnSpPr/>
      </xdr:nvCxnSpPr>
      <xdr:spPr>
        <a:xfrm flipV="1">
          <a:off x="9639300" y="10745758"/>
          <a:ext cx="8382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67372</xdr:rowOff>
    </xdr:from>
    <xdr:to>
      <xdr:col>46</xdr:col>
      <xdr:colOff>38100</xdr:colOff>
      <xdr:row>62</xdr:row>
      <xdr:rowOff>168972</xdr:rowOff>
    </xdr:to>
    <xdr:sp macro="" textlink="">
      <xdr:nvSpPr>
        <xdr:cNvPr id="250" name="楕円 249">
          <a:extLst>
            <a:ext uri="{FF2B5EF4-FFF2-40B4-BE49-F238E27FC236}">
              <a16:creationId xmlns:a16="http://schemas.microsoft.com/office/drawing/2014/main" id="{DF0EAEC0-20A4-4404-8749-5E5A6A3601CC}"/>
            </a:ext>
          </a:extLst>
        </xdr:cNvPr>
        <xdr:cNvSpPr/>
      </xdr:nvSpPr>
      <xdr:spPr>
        <a:xfrm>
          <a:off x="8699500" y="106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118172</xdr:rowOff>
    </xdr:from>
    <xdr:to>
      <xdr:col>50</xdr:col>
      <xdr:colOff>114300</xdr:colOff>
      <xdr:row>62</xdr:row>
      <xdr:rowOff>126064</xdr:rowOff>
    </xdr:to>
    <xdr:cxnSp macro="">
      <xdr:nvCxnSpPr>
        <xdr:cNvPr id="251" name="直線コネクタ 250">
          <a:extLst>
            <a:ext uri="{FF2B5EF4-FFF2-40B4-BE49-F238E27FC236}">
              <a16:creationId xmlns:a16="http://schemas.microsoft.com/office/drawing/2014/main" id="{142F74AD-BCF9-4032-B1EA-C341E0BB6304}"/>
            </a:ext>
          </a:extLst>
        </xdr:cNvPr>
        <xdr:cNvCxnSpPr/>
      </xdr:nvCxnSpPr>
      <xdr:spPr>
        <a:xfrm>
          <a:off x="8750300" y="10748072"/>
          <a:ext cx="889000" cy="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74826</xdr:rowOff>
    </xdr:from>
    <xdr:to>
      <xdr:col>41</xdr:col>
      <xdr:colOff>101600</xdr:colOff>
      <xdr:row>63</xdr:row>
      <xdr:rowOff>4976</xdr:rowOff>
    </xdr:to>
    <xdr:sp macro="" textlink="">
      <xdr:nvSpPr>
        <xdr:cNvPr id="252" name="楕円 251">
          <a:extLst>
            <a:ext uri="{FF2B5EF4-FFF2-40B4-BE49-F238E27FC236}">
              <a16:creationId xmlns:a16="http://schemas.microsoft.com/office/drawing/2014/main" id="{E66037BA-F3DC-4DA8-9E22-CB101A9673BA}"/>
            </a:ext>
          </a:extLst>
        </xdr:cNvPr>
        <xdr:cNvSpPr/>
      </xdr:nvSpPr>
      <xdr:spPr>
        <a:xfrm>
          <a:off x="7810500" y="107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118172</xdr:rowOff>
    </xdr:from>
    <xdr:to>
      <xdr:col>45</xdr:col>
      <xdr:colOff>177800</xdr:colOff>
      <xdr:row>62</xdr:row>
      <xdr:rowOff>125626</xdr:rowOff>
    </xdr:to>
    <xdr:cxnSp macro="">
      <xdr:nvCxnSpPr>
        <xdr:cNvPr id="253" name="直線コネクタ 252">
          <a:extLst>
            <a:ext uri="{FF2B5EF4-FFF2-40B4-BE49-F238E27FC236}">
              <a16:creationId xmlns:a16="http://schemas.microsoft.com/office/drawing/2014/main" id="{B048FB4A-722D-4D3C-8D15-4D414D864089}"/>
            </a:ext>
          </a:extLst>
        </xdr:cNvPr>
        <xdr:cNvCxnSpPr/>
      </xdr:nvCxnSpPr>
      <xdr:spPr>
        <a:xfrm flipV="1">
          <a:off x="7861300" y="10748072"/>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80394</xdr:rowOff>
    </xdr:from>
    <xdr:to>
      <xdr:col>36</xdr:col>
      <xdr:colOff>165100</xdr:colOff>
      <xdr:row>63</xdr:row>
      <xdr:rowOff>10544</xdr:rowOff>
    </xdr:to>
    <xdr:sp macro="" textlink="">
      <xdr:nvSpPr>
        <xdr:cNvPr id="254" name="楕円 253">
          <a:extLst>
            <a:ext uri="{FF2B5EF4-FFF2-40B4-BE49-F238E27FC236}">
              <a16:creationId xmlns:a16="http://schemas.microsoft.com/office/drawing/2014/main" id="{B91284CA-5135-48A7-B112-52BC60646336}"/>
            </a:ext>
          </a:extLst>
        </xdr:cNvPr>
        <xdr:cNvSpPr/>
      </xdr:nvSpPr>
      <xdr:spPr>
        <a:xfrm>
          <a:off x="6921500" y="107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125626</xdr:rowOff>
    </xdr:from>
    <xdr:to>
      <xdr:col>41</xdr:col>
      <xdr:colOff>50800</xdr:colOff>
      <xdr:row>62</xdr:row>
      <xdr:rowOff>131194</xdr:rowOff>
    </xdr:to>
    <xdr:cxnSp macro="">
      <xdr:nvCxnSpPr>
        <xdr:cNvPr id="255" name="直線コネクタ 254">
          <a:extLst>
            <a:ext uri="{FF2B5EF4-FFF2-40B4-BE49-F238E27FC236}">
              <a16:creationId xmlns:a16="http://schemas.microsoft.com/office/drawing/2014/main" id="{AF44334A-777C-4DEF-81E3-F82A12819B1E}"/>
            </a:ext>
          </a:extLst>
        </xdr:cNvPr>
        <xdr:cNvCxnSpPr/>
      </xdr:nvCxnSpPr>
      <xdr:spPr>
        <a:xfrm flipV="1">
          <a:off x="6972300" y="10755526"/>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5ADE442-525C-4DE4-A37D-09FF8B7C6703}"/>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DE7EFC5-AA9C-4D49-8457-69B86A85469F}"/>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806CD58-4193-4023-B9E0-9B09B3B1F911}"/>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632ECF7-0242-4B0C-9FB6-CF64E89D401E}"/>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21941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CB0202B-059B-4B70-AA53-961CF362942C}"/>
            </a:ext>
          </a:extLst>
        </xdr:cNvPr>
        <xdr:cNvSpPr txBox="1"/>
      </xdr:nvSpPr>
      <xdr:spPr>
        <a:xfrm>
          <a:off x="9327095" y="1048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14049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64A430B-FF04-44DB-8B69-61BBBCB41A03}"/>
            </a:ext>
          </a:extLst>
        </xdr:cNvPr>
        <xdr:cNvSpPr txBox="1"/>
      </xdr:nvSpPr>
      <xdr:spPr>
        <a:xfrm>
          <a:off x="8450795" y="1047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21503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7C2050C-4DD3-41F4-90EE-A548C081C91D}"/>
            </a:ext>
          </a:extLst>
        </xdr:cNvPr>
        <xdr:cNvSpPr txBox="1"/>
      </xdr:nvSpPr>
      <xdr:spPr>
        <a:xfrm>
          <a:off x="7561795" y="10479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27071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06980ED-A400-40DB-9B58-140E06A70ECF}"/>
            </a:ext>
          </a:extLst>
        </xdr:cNvPr>
        <xdr:cNvSpPr txBox="1"/>
      </xdr:nvSpPr>
      <xdr:spPr>
        <a:xfrm>
          <a:off x="6672795" y="104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FE669AA-63B9-471C-AF07-42F700AAD8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FFEF3DD-00DE-476F-8CB7-898F1ED15D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B154FDAD-8EAC-4CE7-93FA-9833C8E079C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F13F564-1ED7-4358-BC91-7BB6AEF0E1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99E9DEE-6CC3-4592-A5FC-4AED6901AD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8116EA5-1B50-4C4B-AB7C-AEAA6C7448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24DB2DB-CDAF-445F-B947-87256AEFC19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E5A1684-89C0-4F66-906A-8929CD56E01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E994D3E-3EF3-4496-970F-AA764F2EB97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9692BE4-852A-4E5D-8824-37126831C4C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BC12E41-BEC3-4B4D-AE08-8AD14AF1AC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1DD89E9-3CB8-4D01-9411-83DEAE24E64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9933C81-628C-4BAD-B45C-86EE76E2222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06396CD-E0C8-47E7-AAD7-F250C1B79BD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5FC0AE2-906E-45AE-8E25-67E9A8307B6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3A3A76B-4504-4CF4-816F-9ADAD4B53E1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8CF7902-E079-4D0E-A912-2EACA76BFC9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55D158A-3A3F-497F-B7DD-23DA830B96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3ED1611-190F-47A0-9F8F-3185C0EE38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9B87615-2207-4C0D-8E3A-4F6F8AEEECF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D02B62A-E897-4B46-9B46-41BE3604A2A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65D6175-A65F-4513-A48B-6336780FDA7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EA7C45F-657D-44AE-945F-6B8BA3EBEF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C18F4EE-4F3C-4770-A1F1-E60A214A5CE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1ED8EEB-59F2-4793-9E8A-54720701D57A}"/>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8731D6E-A7BC-47FB-95BD-9070893DC67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4438D5B-77F2-4E23-9543-C6DA867B509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6F1E9C08-8952-4E33-A530-D92244644958}"/>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EC920B62-9807-46D7-A87B-440AB95B9AF3}"/>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FB5C290-C5F0-4381-9514-E845CE9B1827}"/>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4570655A-9294-4C1D-9D19-C0BD6C33382B}"/>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443239F1-5C34-46FB-944F-D22847FAF574}"/>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B9DB62B5-2898-4C7A-9621-5BAF22CB3B2A}"/>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6893EB0F-374A-4A5A-8E2A-935A14838374}"/>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D5CFBF0C-BCE6-4672-A72B-5F6400CEA2E2}"/>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3F16F3B-4687-41AE-9E14-5937B0DF7B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6A9AD8-8E13-49D0-BD58-D0600E5E9A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37CAA09-EA70-4279-A528-883172F40E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6A146D-EE90-4236-9962-BC150002557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251198C-2613-4B80-B72C-4C0A6FEF953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304" name="楕円 303">
          <a:extLst>
            <a:ext uri="{FF2B5EF4-FFF2-40B4-BE49-F238E27FC236}">
              <a16:creationId xmlns:a16="http://schemas.microsoft.com/office/drawing/2014/main" id="{A02A4480-C3B4-4AA6-8C21-F32642602B4D}"/>
            </a:ext>
          </a:extLst>
        </xdr:cNvPr>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6300C7C-F4A6-47C7-BCCE-55AF2B836565}"/>
            </a:ext>
          </a:extLst>
        </xdr:cNvPr>
        <xdr:cNvSpPr txBox="1"/>
      </xdr:nvSpPr>
      <xdr:spPr>
        <a:xfrm>
          <a:off x="4673600"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31114</xdr:rowOff>
    </xdr:from>
    <xdr:to>
      <xdr:col>20</xdr:col>
      <xdr:colOff>38100</xdr:colOff>
      <xdr:row>81</xdr:row>
      <xdr:rowOff>132714</xdr:rowOff>
    </xdr:to>
    <xdr:sp macro="" textlink="">
      <xdr:nvSpPr>
        <xdr:cNvPr id="306" name="楕円 305">
          <a:extLst>
            <a:ext uri="{FF2B5EF4-FFF2-40B4-BE49-F238E27FC236}">
              <a16:creationId xmlns:a16="http://schemas.microsoft.com/office/drawing/2014/main" id="{A1758408-90E0-48D3-A683-FA89DE5A1A92}"/>
            </a:ext>
          </a:extLst>
        </xdr:cNvPr>
        <xdr:cNvSpPr/>
      </xdr:nvSpPr>
      <xdr:spPr>
        <a:xfrm>
          <a:off x="3746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81914</xdr:rowOff>
    </xdr:from>
    <xdr:to>
      <xdr:col>24</xdr:col>
      <xdr:colOff>63500</xdr:colOff>
      <xdr:row>81</xdr:row>
      <xdr:rowOff>95250</xdr:rowOff>
    </xdr:to>
    <xdr:cxnSp macro="">
      <xdr:nvCxnSpPr>
        <xdr:cNvPr id="307" name="直線コネクタ 306">
          <a:extLst>
            <a:ext uri="{FF2B5EF4-FFF2-40B4-BE49-F238E27FC236}">
              <a16:creationId xmlns:a16="http://schemas.microsoft.com/office/drawing/2014/main" id="{C3341179-07CA-4743-A5F8-194A498F6CE2}"/>
            </a:ext>
          </a:extLst>
        </xdr:cNvPr>
        <xdr:cNvCxnSpPr/>
      </xdr:nvCxnSpPr>
      <xdr:spPr>
        <a:xfrm>
          <a:off x="3797300" y="1396936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636</xdr:rowOff>
    </xdr:from>
    <xdr:to>
      <xdr:col>15</xdr:col>
      <xdr:colOff>101600</xdr:colOff>
      <xdr:row>81</xdr:row>
      <xdr:rowOff>102236</xdr:rowOff>
    </xdr:to>
    <xdr:sp macro="" textlink="">
      <xdr:nvSpPr>
        <xdr:cNvPr id="308" name="楕円 307">
          <a:extLst>
            <a:ext uri="{FF2B5EF4-FFF2-40B4-BE49-F238E27FC236}">
              <a16:creationId xmlns:a16="http://schemas.microsoft.com/office/drawing/2014/main" id="{4715923D-013F-4C41-9A07-EF4FF191B78A}"/>
            </a:ext>
          </a:extLst>
        </xdr:cNvPr>
        <xdr:cNvSpPr/>
      </xdr:nvSpPr>
      <xdr:spPr>
        <a:xfrm>
          <a:off x="2857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51436</xdr:rowOff>
    </xdr:from>
    <xdr:to>
      <xdr:col>19</xdr:col>
      <xdr:colOff>177800</xdr:colOff>
      <xdr:row>81</xdr:row>
      <xdr:rowOff>81914</xdr:rowOff>
    </xdr:to>
    <xdr:cxnSp macro="">
      <xdr:nvCxnSpPr>
        <xdr:cNvPr id="309" name="直線コネクタ 308">
          <a:extLst>
            <a:ext uri="{FF2B5EF4-FFF2-40B4-BE49-F238E27FC236}">
              <a16:creationId xmlns:a16="http://schemas.microsoft.com/office/drawing/2014/main" id="{A0B5FF22-6D88-4AB4-8E38-182581F1F894}"/>
            </a:ext>
          </a:extLst>
        </xdr:cNvPr>
        <xdr:cNvCxnSpPr/>
      </xdr:nvCxnSpPr>
      <xdr:spPr>
        <a:xfrm>
          <a:off x="2908300" y="139388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153036</xdr:rowOff>
    </xdr:from>
    <xdr:to>
      <xdr:col>10</xdr:col>
      <xdr:colOff>165100</xdr:colOff>
      <xdr:row>81</xdr:row>
      <xdr:rowOff>83186</xdr:rowOff>
    </xdr:to>
    <xdr:sp macro="" textlink="">
      <xdr:nvSpPr>
        <xdr:cNvPr id="310" name="楕円 309">
          <a:extLst>
            <a:ext uri="{FF2B5EF4-FFF2-40B4-BE49-F238E27FC236}">
              <a16:creationId xmlns:a16="http://schemas.microsoft.com/office/drawing/2014/main" id="{0C324DE4-53A4-47DD-9934-393E1F1AE5C1}"/>
            </a:ext>
          </a:extLst>
        </xdr:cNvPr>
        <xdr:cNvSpPr/>
      </xdr:nvSpPr>
      <xdr:spPr>
        <a:xfrm>
          <a:off x="1968500" y="138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32386</xdr:rowOff>
    </xdr:from>
    <xdr:to>
      <xdr:col>15</xdr:col>
      <xdr:colOff>50800</xdr:colOff>
      <xdr:row>81</xdr:row>
      <xdr:rowOff>51436</xdr:rowOff>
    </xdr:to>
    <xdr:cxnSp macro="">
      <xdr:nvCxnSpPr>
        <xdr:cNvPr id="311" name="直線コネクタ 310">
          <a:extLst>
            <a:ext uri="{FF2B5EF4-FFF2-40B4-BE49-F238E27FC236}">
              <a16:creationId xmlns:a16="http://schemas.microsoft.com/office/drawing/2014/main" id="{491CFA93-3CF2-478E-8148-1B56F1D2BEE6}"/>
            </a:ext>
          </a:extLst>
        </xdr:cNvPr>
        <xdr:cNvCxnSpPr/>
      </xdr:nvCxnSpPr>
      <xdr:spPr>
        <a:xfrm>
          <a:off x="2019300" y="139198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2" name="楕円 311">
          <a:extLst>
            <a:ext uri="{FF2B5EF4-FFF2-40B4-BE49-F238E27FC236}">
              <a16:creationId xmlns:a16="http://schemas.microsoft.com/office/drawing/2014/main" id="{807D9A10-0F31-41D4-9A68-B7BAC3C6E8BD}"/>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32386</xdr:rowOff>
    </xdr:to>
    <xdr:cxnSp macro="">
      <xdr:nvCxnSpPr>
        <xdr:cNvPr id="313" name="直線コネクタ 312">
          <a:extLst>
            <a:ext uri="{FF2B5EF4-FFF2-40B4-BE49-F238E27FC236}">
              <a16:creationId xmlns:a16="http://schemas.microsoft.com/office/drawing/2014/main" id="{B4CEF8F8-4F2C-421C-A037-9F02DDC86885}"/>
            </a:ext>
          </a:extLst>
        </xdr:cNvPr>
        <xdr:cNvCxnSpPr/>
      </xdr:nvCxnSpPr>
      <xdr:spPr>
        <a:xfrm>
          <a:off x="1130300" y="138798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55AA9687-C725-40E2-A3C4-7B160DC419DD}"/>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32A226D7-0CA3-4F33-9203-1A2E6380D09D}"/>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DF581028-345E-4F14-A962-58D08869109C}"/>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C83DBB4F-AD93-4545-B57C-75B2E567B6F8}"/>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149241</xdr:rowOff>
    </xdr:from>
    <xdr:ext cx="405111" cy="259045"/>
    <xdr:sp macro="" textlink="">
      <xdr:nvSpPr>
        <xdr:cNvPr id="318" name="n_1mainValue【公営住宅】&#10;有形固定資産減価償却率">
          <a:extLst>
            <a:ext uri="{FF2B5EF4-FFF2-40B4-BE49-F238E27FC236}">
              <a16:creationId xmlns:a16="http://schemas.microsoft.com/office/drawing/2014/main" id="{ABDB12E6-3122-4E11-80B6-37508F0AD2F3}"/>
            </a:ext>
          </a:extLst>
        </xdr:cNvPr>
        <xdr:cNvSpPr txBox="1"/>
      </xdr:nvSpPr>
      <xdr:spPr>
        <a:xfrm>
          <a:off x="3582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118763</xdr:rowOff>
    </xdr:from>
    <xdr:ext cx="405111" cy="259045"/>
    <xdr:sp macro="" textlink="">
      <xdr:nvSpPr>
        <xdr:cNvPr id="319" name="n_2mainValue【公営住宅】&#10;有形固定資産減価償却率">
          <a:extLst>
            <a:ext uri="{FF2B5EF4-FFF2-40B4-BE49-F238E27FC236}">
              <a16:creationId xmlns:a16="http://schemas.microsoft.com/office/drawing/2014/main" id="{CC39CE5C-B818-4737-8872-BAC9D12603CE}"/>
            </a:ext>
          </a:extLst>
        </xdr:cNvPr>
        <xdr:cNvSpPr txBox="1"/>
      </xdr:nvSpPr>
      <xdr:spPr>
        <a:xfrm>
          <a:off x="2705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99713</xdr:rowOff>
    </xdr:from>
    <xdr:ext cx="405111" cy="259045"/>
    <xdr:sp macro="" textlink="">
      <xdr:nvSpPr>
        <xdr:cNvPr id="320" name="n_3mainValue【公営住宅】&#10;有形固定資産減価償却率">
          <a:extLst>
            <a:ext uri="{FF2B5EF4-FFF2-40B4-BE49-F238E27FC236}">
              <a16:creationId xmlns:a16="http://schemas.microsoft.com/office/drawing/2014/main" id="{D03F5375-17F4-43F9-A2F7-74FCD45FDCD1}"/>
            </a:ext>
          </a:extLst>
        </xdr:cNvPr>
        <xdr:cNvSpPr txBox="1"/>
      </xdr:nvSpPr>
      <xdr:spPr>
        <a:xfrm>
          <a:off x="1816744" y="1364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21" name="n_4mainValue【公営住宅】&#10;有形固定資産減価償却率">
          <a:extLst>
            <a:ext uri="{FF2B5EF4-FFF2-40B4-BE49-F238E27FC236}">
              <a16:creationId xmlns:a16="http://schemas.microsoft.com/office/drawing/2014/main" id="{77D5CD34-F2FB-4C5B-A0DF-C0AD0C4E3387}"/>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FF6092F-542A-4CE5-8CA1-74ED667D86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3228691-58C1-4244-939B-59F2F9F124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6D63DA3-1BA6-4718-9AAD-96E8F47DAE4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6E8C5C2-BE18-429C-A8BF-51B05E8762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15AF3BE-3201-4457-9031-C0AF99F654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24E8BCD-E998-4D0A-B227-68AF320854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E1DEC11-A26F-4430-B903-A420725093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EEC4CC0-F82D-472F-AEC9-AF7FCFD290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D43DEC7-D53C-4E0B-B0C8-32E51D8F77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198566A-3414-40CC-97BF-24B9B9DBB47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C87EFDD-3737-4694-90ED-377EFFAB85B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26254405-02D8-4894-B0F5-2B52A71ABAB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39075C1-2AAA-43C0-86DC-D40220CF8A4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ABAEA903-910D-4C12-B37A-72D74A4DDFE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B8DD0FA4-7659-4A82-8C80-DF0AFDF4795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BF7351CB-55EE-42A4-959B-811CB014E67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4B9AB21-B66F-4CF5-AD25-7860B151C3A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1E912DD9-9CE3-43A8-9EC1-45063BCF87B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FA307DC-F362-4680-88DE-0A229501B3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5AA1A05-E983-4FDC-8280-4CBF2811AC0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B8C81E8-9386-4136-952C-0636ECF4ED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D1A7EC4A-DA06-4EDE-A048-5B19F6C88C98}"/>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58FFBB53-86B0-4A3B-8DFF-53F1E745B645}"/>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826F7F60-7864-44B7-871B-E7BD35F5196A}"/>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9DD8D33F-946B-4662-9D90-525581FA684C}"/>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112C1EAF-5240-43EE-BD3C-7019154516DF}"/>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652EB35E-FA15-4738-A4BC-301FB9EC69FE}"/>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8655C52-9E19-4B91-81B2-EB0E768CE743}"/>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47BF5782-09B9-4068-A511-CAEEB5D885EF}"/>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3B5F8EF9-6794-40AB-98FD-5ABDA6DB6AAB}"/>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514128CC-C735-478C-9BFB-95BAC5900AFB}"/>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6F28406A-9EF0-40FA-B1AC-98E111CFA154}"/>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1FAFAA3-A93E-4CD9-B8D3-07186D399E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2DC77F5-487F-4BD8-90ED-2E49BD76263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43FFAD-7ADD-42B7-A23A-6D20106353D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BBB1456-18E6-4E6F-BF37-CF94A00639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4D2670-0FF3-447E-840E-B31C7AB0856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106904</xdr:rowOff>
    </xdr:from>
    <xdr:to>
      <xdr:col>55</xdr:col>
      <xdr:colOff>50800</xdr:colOff>
      <xdr:row>86</xdr:row>
      <xdr:rowOff>37054</xdr:rowOff>
    </xdr:to>
    <xdr:sp macro="" textlink="">
      <xdr:nvSpPr>
        <xdr:cNvPr id="359" name="楕円 358">
          <a:extLst>
            <a:ext uri="{FF2B5EF4-FFF2-40B4-BE49-F238E27FC236}">
              <a16:creationId xmlns:a16="http://schemas.microsoft.com/office/drawing/2014/main" id="{4D626075-EDD6-453A-A45C-334525CC44EB}"/>
            </a:ext>
          </a:extLst>
        </xdr:cNvPr>
        <xdr:cNvSpPr/>
      </xdr:nvSpPr>
      <xdr:spPr>
        <a:xfrm>
          <a:off x="10426700" y="14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A460FD81-A3F3-415F-9681-1A97C0297CF8}"/>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107040</xdr:rowOff>
    </xdr:from>
    <xdr:to>
      <xdr:col>50</xdr:col>
      <xdr:colOff>165100</xdr:colOff>
      <xdr:row>86</xdr:row>
      <xdr:rowOff>37190</xdr:rowOff>
    </xdr:to>
    <xdr:sp macro="" textlink="">
      <xdr:nvSpPr>
        <xdr:cNvPr id="361" name="楕円 360">
          <a:extLst>
            <a:ext uri="{FF2B5EF4-FFF2-40B4-BE49-F238E27FC236}">
              <a16:creationId xmlns:a16="http://schemas.microsoft.com/office/drawing/2014/main" id="{95721973-95D4-4F35-B375-7CB10AD73335}"/>
            </a:ext>
          </a:extLst>
        </xdr:cNvPr>
        <xdr:cNvSpPr/>
      </xdr:nvSpPr>
      <xdr:spPr>
        <a:xfrm>
          <a:off x="95885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157704</xdr:rowOff>
    </xdr:from>
    <xdr:to>
      <xdr:col>55</xdr:col>
      <xdr:colOff>0</xdr:colOff>
      <xdr:row>85</xdr:row>
      <xdr:rowOff>157840</xdr:rowOff>
    </xdr:to>
    <xdr:cxnSp macro="">
      <xdr:nvCxnSpPr>
        <xdr:cNvPr id="362" name="直線コネクタ 361">
          <a:extLst>
            <a:ext uri="{FF2B5EF4-FFF2-40B4-BE49-F238E27FC236}">
              <a16:creationId xmlns:a16="http://schemas.microsoft.com/office/drawing/2014/main" id="{7F13D773-AF64-4C13-A756-C91B9F34E01A}"/>
            </a:ext>
          </a:extLst>
        </xdr:cNvPr>
        <xdr:cNvCxnSpPr/>
      </xdr:nvCxnSpPr>
      <xdr:spPr>
        <a:xfrm flipV="1">
          <a:off x="9639300" y="14730954"/>
          <a:ext cx="8382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107361</xdr:rowOff>
    </xdr:from>
    <xdr:to>
      <xdr:col>46</xdr:col>
      <xdr:colOff>38100</xdr:colOff>
      <xdr:row>86</xdr:row>
      <xdr:rowOff>37511</xdr:rowOff>
    </xdr:to>
    <xdr:sp macro="" textlink="">
      <xdr:nvSpPr>
        <xdr:cNvPr id="363" name="楕円 362">
          <a:extLst>
            <a:ext uri="{FF2B5EF4-FFF2-40B4-BE49-F238E27FC236}">
              <a16:creationId xmlns:a16="http://schemas.microsoft.com/office/drawing/2014/main" id="{983FACF9-2112-4CA8-8037-EA038FFFA90C}"/>
            </a:ext>
          </a:extLst>
        </xdr:cNvPr>
        <xdr:cNvSpPr/>
      </xdr:nvSpPr>
      <xdr:spPr>
        <a:xfrm>
          <a:off x="8699500" y="1468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157840</xdr:rowOff>
    </xdr:from>
    <xdr:to>
      <xdr:col>50</xdr:col>
      <xdr:colOff>114300</xdr:colOff>
      <xdr:row>85</xdr:row>
      <xdr:rowOff>158161</xdr:rowOff>
    </xdr:to>
    <xdr:cxnSp macro="">
      <xdr:nvCxnSpPr>
        <xdr:cNvPr id="364" name="直線コネクタ 363">
          <a:extLst>
            <a:ext uri="{FF2B5EF4-FFF2-40B4-BE49-F238E27FC236}">
              <a16:creationId xmlns:a16="http://schemas.microsoft.com/office/drawing/2014/main" id="{8C0E5FA8-6601-44D0-A9F7-F64C0B823698}"/>
            </a:ext>
          </a:extLst>
        </xdr:cNvPr>
        <xdr:cNvCxnSpPr/>
      </xdr:nvCxnSpPr>
      <xdr:spPr>
        <a:xfrm flipV="1">
          <a:off x="8750300" y="14731090"/>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109052</xdr:rowOff>
    </xdr:from>
    <xdr:to>
      <xdr:col>41</xdr:col>
      <xdr:colOff>101600</xdr:colOff>
      <xdr:row>86</xdr:row>
      <xdr:rowOff>39202</xdr:rowOff>
    </xdr:to>
    <xdr:sp macro="" textlink="">
      <xdr:nvSpPr>
        <xdr:cNvPr id="365" name="楕円 364">
          <a:extLst>
            <a:ext uri="{FF2B5EF4-FFF2-40B4-BE49-F238E27FC236}">
              <a16:creationId xmlns:a16="http://schemas.microsoft.com/office/drawing/2014/main" id="{51D4E051-029E-487B-B767-C36DAE37635C}"/>
            </a:ext>
          </a:extLst>
        </xdr:cNvPr>
        <xdr:cNvSpPr/>
      </xdr:nvSpPr>
      <xdr:spPr>
        <a:xfrm>
          <a:off x="7810500" y="1468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158161</xdr:rowOff>
    </xdr:from>
    <xdr:to>
      <xdr:col>45</xdr:col>
      <xdr:colOff>177800</xdr:colOff>
      <xdr:row>85</xdr:row>
      <xdr:rowOff>159852</xdr:rowOff>
    </xdr:to>
    <xdr:cxnSp macro="">
      <xdr:nvCxnSpPr>
        <xdr:cNvPr id="366" name="直線コネクタ 365">
          <a:extLst>
            <a:ext uri="{FF2B5EF4-FFF2-40B4-BE49-F238E27FC236}">
              <a16:creationId xmlns:a16="http://schemas.microsoft.com/office/drawing/2014/main" id="{513DABB0-9F91-4A04-B883-E5DA71EB824C}"/>
            </a:ext>
          </a:extLst>
        </xdr:cNvPr>
        <xdr:cNvCxnSpPr/>
      </xdr:nvCxnSpPr>
      <xdr:spPr>
        <a:xfrm flipV="1">
          <a:off x="7861300" y="1473141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109829</xdr:rowOff>
    </xdr:from>
    <xdr:to>
      <xdr:col>36</xdr:col>
      <xdr:colOff>165100</xdr:colOff>
      <xdr:row>86</xdr:row>
      <xdr:rowOff>39979</xdr:rowOff>
    </xdr:to>
    <xdr:sp macro="" textlink="">
      <xdr:nvSpPr>
        <xdr:cNvPr id="367" name="楕円 366">
          <a:extLst>
            <a:ext uri="{FF2B5EF4-FFF2-40B4-BE49-F238E27FC236}">
              <a16:creationId xmlns:a16="http://schemas.microsoft.com/office/drawing/2014/main" id="{E46CF6DE-EF06-47A2-8D2B-1D36B725FDD8}"/>
            </a:ext>
          </a:extLst>
        </xdr:cNvPr>
        <xdr:cNvSpPr/>
      </xdr:nvSpPr>
      <xdr:spPr>
        <a:xfrm>
          <a:off x="6921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159852</xdr:rowOff>
    </xdr:from>
    <xdr:to>
      <xdr:col>41</xdr:col>
      <xdr:colOff>50800</xdr:colOff>
      <xdr:row>85</xdr:row>
      <xdr:rowOff>160629</xdr:rowOff>
    </xdr:to>
    <xdr:cxnSp macro="">
      <xdr:nvCxnSpPr>
        <xdr:cNvPr id="368" name="直線コネクタ 367">
          <a:extLst>
            <a:ext uri="{FF2B5EF4-FFF2-40B4-BE49-F238E27FC236}">
              <a16:creationId xmlns:a16="http://schemas.microsoft.com/office/drawing/2014/main" id="{FA8CD37D-3035-46DC-8DCD-4E8629DE30C1}"/>
            </a:ext>
          </a:extLst>
        </xdr:cNvPr>
        <xdr:cNvCxnSpPr/>
      </xdr:nvCxnSpPr>
      <xdr:spPr>
        <a:xfrm flipV="1">
          <a:off x="6972300" y="1473310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DEAC708F-71A0-4BA0-9A0B-748B53D6DCE0}"/>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DC487122-E0E7-4520-AFA6-55AE098E46F4}"/>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ADC459C0-C748-4C05-8E8A-F7DD7CDBDCBF}"/>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808530C7-AF86-43F8-9DB3-D9C977A2E023}"/>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28317</xdr:rowOff>
    </xdr:from>
    <xdr:ext cx="469744" cy="259045"/>
    <xdr:sp macro="" textlink="">
      <xdr:nvSpPr>
        <xdr:cNvPr id="373" name="n_1mainValue【公営住宅】&#10;一人当たり面積">
          <a:extLst>
            <a:ext uri="{FF2B5EF4-FFF2-40B4-BE49-F238E27FC236}">
              <a16:creationId xmlns:a16="http://schemas.microsoft.com/office/drawing/2014/main" id="{76797983-DE3F-4C63-9A4E-8465E728D46A}"/>
            </a:ext>
          </a:extLst>
        </xdr:cNvPr>
        <xdr:cNvSpPr txBox="1"/>
      </xdr:nvSpPr>
      <xdr:spPr>
        <a:xfrm>
          <a:off x="9391727" y="14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28638</xdr:rowOff>
    </xdr:from>
    <xdr:ext cx="469744" cy="259045"/>
    <xdr:sp macro="" textlink="">
      <xdr:nvSpPr>
        <xdr:cNvPr id="374" name="n_2mainValue【公営住宅】&#10;一人当たり面積">
          <a:extLst>
            <a:ext uri="{FF2B5EF4-FFF2-40B4-BE49-F238E27FC236}">
              <a16:creationId xmlns:a16="http://schemas.microsoft.com/office/drawing/2014/main" id="{8EE74B33-C3A4-46C8-9B12-10BC4A4B7FD4}"/>
            </a:ext>
          </a:extLst>
        </xdr:cNvPr>
        <xdr:cNvSpPr txBox="1"/>
      </xdr:nvSpPr>
      <xdr:spPr>
        <a:xfrm>
          <a:off x="8515427" y="147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30329</xdr:rowOff>
    </xdr:from>
    <xdr:ext cx="469744" cy="259045"/>
    <xdr:sp macro="" textlink="">
      <xdr:nvSpPr>
        <xdr:cNvPr id="375" name="n_3mainValue【公営住宅】&#10;一人当たり面積">
          <a:extLst>
            <a:ext uri="{FF2B5EF4-FFF2-40B4-BE49-F238E27FC236}">
              <a16:creationId xmlns:a16="http://schemas.microsoft.com/office/drawing/2014/main" id="{53238B9D-2AED-4517-ABA7-5AB788E2C790}"/>
            </a:ext>
          </a:extLst>
        </xdr:cNvPr>
        <xdr:cNvSpPr txBox="1"/>
      </xdr:nvSpPr>
      <xdr:spPr>
        <a:xfrm>
          <a:off x="7626427" y="1477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31106</xdr:rowOff>
    </xdr:from>
    <xdr:ext cx="469744" cy="259045"/>
    <xdr:sp macro="" textlink="">
      <xdr:nvSpPr>
        <xdr:cNvPr id="376" name="n_4mainValue【公営住宅】&#10;一人当たり面積">
          <a:extLst>
            <a:ext uri="{FF2B5EF4-FFF2-40B4-BE49-F238E27FC236}">
              <a16:creationId xmlns:a16="http://schemas.microsoft.com/office/drawing/2014/main" id="{47381A08-D9A4-4688-A0AE-D70FB15E036D}"/>
            </a:ext>
          </a:extLst>
        </xdr:cNvPr>
        <xdr:cNvSpPr txBox="1"/>
      </xdr:nvSpPr>
      <xdr:spPr>
        <a:xfrm>
          <a:off x="6737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0353847-AA7E-4317-87A5-5AABF722AC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0DFF9AC-9751-4CC4-BBBC-FCD0D06894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0DFF8D8-1392-457D-ADCC-E0B0924110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140F0F4-5588-4291-9FDF-EDE044998C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B0DAE27-87D4-4C3E-BFEC-C1B6D12063C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F48A909-F526-4172-9F4F-769B9D56BB3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1A8964CE-4211-4D1B-8742-2268F9076D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2A5D64A-B6D8-4EBF-9B50-403743A468B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EBA68CA5-8E9E-4657-9F14-CA43AD3EE87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2F9A9F1C-97EC-434A-9628-B92C065DDBF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30016BA-9AC8-4668-A527-8C2986EE539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9173902F-B61D-4955-A6A9-5CD04B58C9C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37843E70-8ACC-494A-A895-C08A555B1B6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A8820A6-4E74-4A5C-8B49-D026A82E151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E82F8A95-55AB-46A6-8A37-50DEA768A96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76F41B56-4A20-49B9-8F4F-7FF84028A18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69A85016-5B2F-49F7-9418-3F1B91E7F7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54CE37D8-16D1-4F89-A6FA-09EB3ABFC43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17E22A2-E939-4EE3-B349-36CCCD507C3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25E805DC-8C94-4D84-B882-0CFABB3EB0E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1744B737-2DA7-4275-8AD2-476A39F272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C5C1ACC7-F92F-4FF7-9707-B4EE9B9F959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E617382-9635-4ACE-8E35-2516F7285AE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CA9C668-3430-4A0A-A094-BBE0C073368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637625B4-E85F-462F-A0A2-D53974CFB1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97187524-1DC0-4245-8B86-AFFCE9961202}"/>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B0505E95-7A5D-42F5-9CBC-180BD175BB9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D0B7C6F8-71CC-4EA2-B262-CCF6412FCC7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122E6906-B07E-43B4-94D4-A8183A4A1C3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5E0AC9AC-E48C-481E-B2B8-15D0339036E3}"/>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EFC078FC-C9EB-433B-90B8-64AC798C0D50}"/>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507A958-5056-4370-9751-37B36CCFF653}"/>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B08B4694-27A0-4D25-B69B-C4A469522B4E}"/>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D16E2F39-CDF7-4E39-AF00-53253E29264F}"/>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AADD73A7-2254-43DD-931F-9D52E1EA6337}"/>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B277712B-082E-4A93-A49B-36B0DA7D74B9}"/>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6C4BD53-1791-4315-8C15-43A7D05D257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F218306-265B-4873-90DA-F7749A1E2C4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9F6754D-E4D5-4EFD-A6C5-81380F37870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B689E45-4ECA-4AE2-A44A-9255835353C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4FB0DFA-CB71-466E-83E2-9D8704BE744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27032</xdr:rowOff>
    </xdr:from>
    <xdr:to>
      <xdr:col>24</xdr:col>
      <xdr:colOff>114300</xdr:colOff>
      <xdr:row>105</xdr:row>
      <xdr:rowOff>128632</xdr:rowOff>
    </xdr:to>
    <xdr:sp macro="" textlink="">
      <xdr:nvSpPr>
        <xdr:cNvPr id="418" name="楕円 417">
          <a:extLst>
            <a:ext uri="{FF2B5EF4-FFF2-40B4-BE49-F238E27FC236}">
              <a16:creationId xmlns:a16="http://schemas.microsoft.com/office/drawing/2014/main" id="{36DE074E-5F9E-474D-AACC-45E1E1747ABF}"/>
            </a:ext>
          </a:extLst>
        </xdr:cNvPr>
        <xdr:cNvSpPr/>
      </xdr:nvSpPr>
      <xdr:spPr>
        <a:xfrm>
          <a:off x="4584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5459</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33E4147-5617-4D0E-98D2-16B36355F7EA}"/>
            </a:ext>
          </a:extLst>
        </xdr:cNvPr>
        <xdr:cNvSpPr txBox="1"/>
      </xdr:nvSpPr>
      <xdr:spPr>
        <a:xfrm>
          <a:off x="4673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xdr:rowOff>
    </xdr:from>
    <xdr:to>
      <xdr:col>20</xdr:col>
      <xdr:colOff>38100</xdr:colOff>
      <xdr:row>105</xdr:row>
      <xdr:rowOff>102507</xdr:rowOff>
    </xdr:to>
    <xdr:sp macro="" textlink="">
      <xdr:nvSpPr>
        <xdr:cNvPr id="420" name="楕円 419">
          <a:extLst>
            <a:ext uri="{FF2B5EF4-FFF2-40B4-BE49-F238E27FC236}">
              <a16:creationId xmlns:a16="http://schemas.microsoft.com/office/drawing/2014/main" id="{3CF774AB-0B82-4945-BA13-3871B55356DA}"/>
            </a:ext>
          </a:extLst>
        </xdr:cNvPr>
        <xdr:cNvSpPr/>
      </xdr:nvSpPr>
      <xdr:spPr>
        <a:xfrm>
          <a:off x="3746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51707</xdr:rowOff>
    </xdr:from>
    <xdr:to>
      <xdr:col>24</xdr:col>
      <xdr:colOff>63500</xdr:colOff>
      <xdr:row>105</xdr:row>
      <xdr:rowOff>77832</xdr:rowOff>
    </xdr:to>
    <xdr:cxnSp macro="">
      <xdr:nvCxnSpPr>
        <xdr:cNvPr id="421" name="直線コネクタ 420">
          <a:extLst>
            <a:ext uri="{FF2B5EF4-FFF2-40B4-BE49-F238E27FC236}">
              <a16:creationId xmlns:a16="http://schemas.microsoft.com/office/drawing/2014/main" id="{D47BDA54-5DC0-491F-922E-23A1570714EB}"/>
            </a:ext>
          </a:extLst>
        </xdr:cNvPr>
        <xdr:cNvCxnSpPr/>
      </xdr:nvCxnSpPr>
      <xdr:spPr>
        <a:xfrm>
          <a:off x="3797300" y="180539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144599</xdr:rowOff>
    </xdr:from>
    <xdr:to>
      <xdr:col>15</xdr:col>
      <xdr:colOff>101600</xdr:colOff>
      <xdr:row>105</xdr:row>
      <xdr:rowOff>74749</xdr:rowOff>
    </xdr:to>
    <xdr:sp macro="" textlink="">
      <xdr:nvSpPr>
        <xdr:cNvPr id="422" name="楕円 421">
          <a:extLst>
            <a:ext uri="{FF2B5EF4-FFF2-40B4-BE49-F238E27FC236}">
              <a16:creationId xmlns:a16="http://schemas.microsoft.com/office/drawing/2014/main" id="{FDF467A7-3F6E-41E2-BA24-6C111532DF2A}"/>
            </a:ext>
          </a:extLst>
        </xdr:cNvPr>
        <xdr:cNvSpPr/>
      </xdr:nvSpPr>
      <xdr:spPr>
        <a:xfrm>
          <a:off x="2857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51707</xdr:rowOff>
    </xdr:to>
    <xdr:cxnSp macro="">
      <xdr:nvCxnSpPr>
        <xdr:cNvPr id="423" name="直線コネクタ 422">
          <a:extLst>
            <a:ext uri="{FF2B5EF4-FFF2-40B4-BE49-F238E27FC236}">
              <a16:creationId xmlns:a16="http://schemas.microsoft.com/office/drawing/2014/main" id="{58D46EC9-F61D-4C24-AA9E-1967E91BB7A4}"/>
            </a:ext>
          </a:extLst>
        </xdr:cNvPr>
        <xdr:cNvCxnSpPr/>
      </xdr:nvCxnSpPr>
      <xdr:spPr>
        <a:xfrm>
          <a:off x="2908300" y="180261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24" name="楕円 423">
          <a:extLst>
            <a:ext uri="{FF2B5EF4-FFF2-40B4-BE49-F238E27FC236}">
              <a16:creationId xmlns:a16="http://schemas.microsoft.com/office/drawing/2014/main" id="{40FF4ABE-FF86-41FA-A772-A065134766F3}"/>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23949</xdr:rowOff>
    </xdr:to>
    <xdr:cxnSp macro="">
      <xdr:nvCxnSpPr>
        <xdr:cNvPr id="425" name="直線コネクタ 424">
          <a:extLst>
            <a:ext uri="{FF2B5EF4-FFF2-40B4-BE49-F238E27FC236}">
              <a16:creationId xmlns:a16="http://schemas.microsoft.com/office/drawing/2014/main" id="{483F2CDB-B8E0-4FBE-9E88-5E59ADE385D1}"/>
            </a:ext>
          </a:extLst>
        </xdr:cNvPr>
        <xdr:cNvCxnSpPr/>
      </xdr:nvCxnSpPr>
      <xdr:spPr>
        <a:xfrm>
          <a:off x="2019300" y="179968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89081</xdr:rowOff>
    </xdr:from>
    <xdr:to>
      <xdr:col>6</xdr:col>
      <xdr:colOff>38100</xdr:colOff>
      <xdr:row>105</xdr:row>
      <xdr:rowOff>19231</xdr:rowOff>
    </xdr:to>
    <xdr:sp macro="" textlink="">
      <xdr:nvSpPr>
        <xdr:cNvPr id="426" name="楕円 425">
          <a:extLst>
            <a:ext uri="{FF2B5EF4-FFF2-40B4-BE49-F238E27FC236}">
              <a16:creationId xmlns:a16="http://schemas.microsoft.com/office/drawing/2014/main" id="{FCC3AB9B-C05D-469E-936B-08C069E7452B}"/>
            </a:ext>
          </a:extLst>
        </xdr:cNvPr>
        <xdr:cNvSpPr/>
      </xdr:nvSpPr>
      <xdr:spPr>
        <a:xfrm>
          <a:off x="1079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139881</xdr:rowOff>
    </xdr:from>
    <xdr:to>
      <xdr:col>10</xdr:col>
      <xdr:colOff>114300</xdr:colOff>
      <xdr:row>104</xdr:row>
      <xdr:rowOff>166007</xdr:rowOff>
    </xdr:to>
    <xdr:cxnSp macro="">
      <xdr:nvCxnSpPr>
        <xdr:cNvPr id="427" name="直線コネクタ 426">
          <a:extLst>
            <a:ext uri="{FF2B5EF4-FFF2-40B4-BE49-F238E27FC236}">
              <a16:creationId xmlns:a16="http://schemas.microsoft.com/office/drawing/2014/main" id="{567E4F8A-140B-45E0-83E7-80989A103548}"/>
            </a:ext>
          </a:extLst>
        </xdr:cNvPr>
        <xdr:cNvCxnSpPr/>
      </xdr:nvCxnSpPr>
      <xdr:spPr>
        <a:xfrm>
          <a:off x="1130300" y="179706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68415</xdr:rowOff>
    </xdr:from>
    <xdr:ext cx="405111" cy="259045"/>
    <xdr:sp macro="" textlink="">
      <xdr:nvSpPr>
        <xdr:cNvPr id="428" name="n_1aveValue【港湾・漁港】&#10;有形固定資産減価償却率">
          <a:extLst>
            <a:ext uri="{FF2B5EF4-FFF2-40B4-BE49-F238E27FC236}">
              <a16:creationId xmlns:a16="http://schemas.microsoft.com/office/drawing/2014/main" id="{74C71670-B6B0-4F2D-8350-A088DAE43463}"/>
            </a:ext>
          </a:extLst>
        </xdr:cNvPr>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42290</xdr:rowOff>
    </xdr:from>
    <xdr:ext cx="405111" cy="259045"/>
    <xdr:sp macro="" textlink="">
      <xdr:nvSpPr>
        <xdr:cNvPr id="429" name="n_2aveValue【港湾・漁港】&#10;有形固定資産減価償却率">
          <a:extLst>
            <a:ext uri="{FF2B5EF4-FFF2-40B4-BE49-F238E27FC236}">
              <a16:creationId xmlns:a16="http://schemas.microsoft.com/office/drawing/2014/main" id="{0F823AB3-29F9-4D62-B545-3BD91B75E5B1}"/>
            </a:ext>
          </a:extLst>
        </xdr:cNvPr>
        <xdr:cNvSpPr txBox="1"/>
      </xdr:nvSpPr>
      <xdr:spPr>
        <a:xfrm>
          <a:off x="2705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430" name="n_3aveValue【港湾・漁港】&#10;有形固定資産減価償却率">
          <a:extLst>
            <a:ext uri="{FF2B5EF4-FFF2-40B4-BE49-F238E27FC236}">
              <a16:creationId xmlns:a16="http://schemas.microsoft.com/office/drawing/2014/main" id="{BC303852-4C80-4FA8-BC09-5601D582FD14}"/>
            </a:ext>
          </a:extLst>
        </xdr:cNvPr>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31" name="n_4aveValue【港湾・漁港】&#10;有形固定資産減価償却率">
          <a:extLst>
            <a:ext uri="{FF2B5EF4-FFF2-40B4-BE49-F238E27FC236}">
              <a16:creationId xmlns:a16="http://schemas.microsoft.com/office/drawing/2014/main" id="{F0485A3D-A1FF-421D-9A55-DB20E61880F4}"/>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93634</xdr:rowOff>
    </xdr:from>
    <xdr:ext cx="405111" cy="259045"/>
    <xdr:sp macro="" textlink="">
      <xdr:nvSpPr>
        <xdr:cNvPr id="432" name="n_1mainValue【港湾・漁港】&#10;有形固定資産減価償却率">
          <a:extLst>
            <a:ext uri="{FF2B5EF4-FFF2-40B4-BE49-F238E27FC236}">
              <a16:creationId xmlns:a16="http://schemas.microsoft.com/office/drawing/2014/main" id="{44253B9D-CB30-4800-916C-0FC0F20F52BE}"/>
            </a:ext>
          </a:extLst>
        </xdr:cNvPr>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65876</xdr:rowOff>
    </xdr:from>
    <xdr:ext cx="405111" cy="259045"/>
    <xdr:sp macro="" textlink="">
      <xdr:nvSpPr>
        <xdr:cNvPr id="433" name="n_2mainValue【港湾・漁港】&#10;有形固定資産減価償却率">
          <a:extLst>
            <a:ext uri="{FF2B5EF4-FFF2-40B4-BE49-F238E27FC236}">
              <a16:creationId xmlns:a16="http://schemas.microsoft.com/office/drawing/2014/main" id="{C3CF94CA-0E86-4C9F-82E9-46AABFB9247C}"/>
            </a:ext>
          </a:extLst>
        </xdr:cNvPr>
        <xdr:cNvSpPr txBox="1"/>
      </xdr:nvSpPr>
      <xdr:spPr>
        <a:xfrm>
          <a:off x="2705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34" name="n_3mainValue【港湾・漁港】&#10;有形固定資産減価償却率">
          <a:extLst>
            <a:ext uri="{FF2B5EF4-FFF2-40B4-BE49-F238E27FC236}">
              <a16:creationId xmlns:a16="http://schemas.microsoft.com/office/drawing/2014/main" id="{1B3E445C-0927-4EB9-BC62-66A1C33FDE0A}"/>
            </a:ext>
          </a:extLst>
        </xdr:cNvPr>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10358</xdr:rowOff>
    </xdr:from>
    <xdr:ext cx="405111" cy="259045"/>
    <xdr:sp macro="" textlink="">
      <xdr:nvSpPr>
        <xdr:cNvPr id="435" name="n_4mainValue【港湾・漁港】&#10;有形固定資産減価償却率">
          <a:extLst>
            <a:ext uri="{FF2B5EF4-FFF2-40B4-BE49-F238E27FC236}">
              <a16:creationId xmlns:a16="http://schemas.microsoft.com/office/drawing/2014/main" id="{1627E2F0-3D0D-4ABA-BB3F-B6A33B0B42A6}"/>
            </a:ext>
          </a:extLst>
        </xdr:cNvPr>
        <xdr:cNvSpPr txBox="1"/>
      </xdr:nvSpPr>
      <xdr:spPr>
        <a:xfrm>
          <a:off x="927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0A3AD0A-7FA5-4990-A29C-2E4FBB92B6E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7BB1AC20-57E7-4777-942F-6B977928EF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C5EEFF1C-1408-47B8-905E-93EA98D34C9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07D1C40-4CB6-4CB3-BCD6-A87930819E0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D67CE4C-D500-44F6-B3A4-A6D8AA693D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32FAE18-8663-4280-9690-D34351D30D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6B7B5D13-FC56-4D83-876E-40828C674E1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D996BFD-595B-46DE-9E96-1F1A6F7B68F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1293A754-8FE6-4F0A-BD76-56870722DC2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D9FB8C8-6535-4393-A5E0-CB38152BAD4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F622CAEC-AC37-4E8B-9694-4BFA3AB255D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F72E8D5A-6501-4CD3-AA47-1118D5C30EC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F6371CC2-E1AE-405A-BED1-99C0319CA15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E2BC3966-73D8-485C-A363-07AF2861F28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0FF56A7-23BD-418A-8FBA-BA0600D2F80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CE177E08-8AC4-4532-98AA-4E3035747BCD}"/>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8B654D3C-6C24-4F88-A771-482C8AA3EB51}"/>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C4ADCA9-A80F-450B-B9E1-0F19E53FD44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BD314E7-5604-493D-B282-69F1334BA8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5C774330-8A69-4586-B51F-93A82DBD24D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26ADC2E-7F49-4EC9-940A-C8AD8255064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88219BAC-8057-4CA6-95BD-4C1144A59CE5}"/>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CC31B3B4-5981-442C-A420-E094F0FF8286}"/>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7B1C88F2-620C-41FE-A6CB-14DB112A20C9}"/>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5F7B7AF8-B296-4197-8C52-42C3F5AF9437}"/>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0AA97E15-110E-40B9-B0A0-B10F8F8E166C}"/>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20139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D3DCF677-7A2F-4DAC-AEE2-795C873F9859}"/>
            </a:ext>
          </a:extLst>
        </xdr:cNvPr>
        <xdr:cNvSpPr txBox="1"/>
      </xdr:nvSpPr>
      <xdr:spPr>
        <a:xfrm>
          <a:off x="10515600" y="18365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83E3A299-D69C-4CAA-BA29-B09A8A8DAAF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2A5F566-D596-46C9-929F-CBA23FCB3076}"/>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05357A13-9E5F-413A-9DD9-6AA714A3ED31}"/>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934CA2FA-D629-40DD-9FDC-17A3CF407FF6}"/>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E1799AE0-2535-4E01-9617-D78E9719C293}"/>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1F79A21-1289-4AA7-90DA-6D607F94FCC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3E8AA7D-9173-4BF2-8B71-F67E696FF0A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C0DA615E-077F-467B-B761-D42EAFA813A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2124538-9E40-4248-AD83-BE8C7D8651B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14DEEF0-8378-49FC-9629-C9AC5068E4B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156826</xdr:rowOff>
    </xdr:from>
    <xdr:to>
      <xdr:col>55</xdr:col>
      <xdr:colOff>50800</xdr:colOff>
      <xdr:row>104</xdr:row>
      <xdr:rowOff>86976</xdr:rowOff>
    </xdr:to>
    <xdr:sp macro="" textlink="">
      <xdr:nvSpPr>
        <xdr:cNvPr id="473" name="楕円 472">
          <a:extLst>
            <a:ext uri="{FF2B5EF4-FFF2-40B4-BE49-F238E27FC236}">
              <a16:creationId xmlns:a16="http://schemas.microsoft.com/office/drawing/2014/main" id="{E279CE19-7F22-4760-A269-D3839210FED3}"/>
            </a:ext>
          </a:extLst>
        </xdr:cNvPr>
        <xdr:cNvSpPr/>
      </xdr:nvSpPr>
      <xdr:spPr>
        <a:xfrm>
          <a:off x="10426700" y="178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8253</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6FA5BC14-05E1-41BB-AB31-AB77C2DCB478}"/>
            </a:ext>
          </a:extLst>
        </xdr:cNvPr>
        <xdr:cNvSpPr txBox="1"/>
      </xdr:nvSpPr>
      <xdr:spPr>
        <a:xfrm>
          <a:off x="10515600" y="17667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167064</xdr:rowOff>
    </xdr:from>
    <xdr:to>
      <xdr:col>50</xdr:col>
      <xdr:colOff>165100</xdr:colOff>
      <xdr:row>104</xdr:row>
      <xdr:rowOff>97214</xdr:rowOff>
    </xdr:to>
    <xdr:sp macro="" textlink="">
      <xdr:nvSpPr>
        <xdr:cNvPr id="475" name="楕円 474">
          <a:extLst>
            <a:ext uri="{FF2B5EF4-FFF2-40B4-BE49-F238E27FC236}">
              <a16:creationId xmlns:a16="http://schemas.microsoft.com/office/drawing/2014/main" id="{08EDECA8-69CC-4FCE-95C6-1A52CBB75C30}"/>
            </a:ext>
          </a:extLst>
        </xdr:cNvPr>
        <xdr:cNvSpPr/>
      </xdr:nvSpPr>
      <xdr:spPr>
        <a:xfrm>
          <a:off x="9588500" y="17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36176</xdr:rowOff>
    </xdr:from>
    <xdr:to>
      <xdr:col>55</xdr:col>
      <xdr:colOff>0</xdr:colOff>
      <xdr:row>104</xdr:row>
      <xdr:rowOff>46414</xdr:rowOff>
    </xdr:to>
    <xdr:cxnSp macro="">
      <xdr:nvCxnSpPr>
        <xdr:cNvPr id="476" name="直線コネクタ 475">
          <a:extLst>
            <a:ext uri="{FF2B5EF4-FFF2-40B4-BE49-F238E27FC236}">
              <a16:creationId xmlns:a16="http://schemas.microsoft.com/office/drawing/2014/main" id="{DECE4EA7-7018-4BEA-A5C8-7F27F497D0AA}"/>
            </a:ext>
          </a:extLst>
        </xdr:cNvPr>
        <xdr:cNvCxnSpPr/>
      </xdr:nvCxnSpPr>
      <xdr:spPr>
        <a:xfrm flipV="1">
          <a:off x="9639300" y="17866976"/>
          <a:ext cx="8382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7562</xdr:rowOff>
    </xdr:from>
    <xdr:to>
      <xdr:col>46</xdr:col>
      <xdr:colOff>38100</xdr:colOff>
      <xdr:row>104</xdr:row>
      <xdr:rowOff>109162</xdr:rowOff>
    </xdr:to>
    <xdr:sp macro="" textlink="">
      <xdr:nvSpPr>
        <xdr:cNvPr id="477" name="楕円 476">
          <a:extLst>
            <a:ext uri="{FF2B5EF4-FFF2-40B4-BE49-F238E27FC236}">
              <a16:creationId xmlns:a16="http://schemas.microsoft.com/office/drawing/2014/main" id="{1FE41D67-7BF9-4B9E-AFFE-60093B814F4F}"/>
            </a:ext>
          </a:extLst>
        </xdr:cNvPr>
        <xdr:cNvSpPr/>
      </xdr:nvSpPr>
      <xdr:spPr>
        <a:xfrm>
          <a:off x="8699500" y="178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46414</xdr:rowOff>
    </xdr:from>
    <xdr:to>
      <xdr:col>50</xdr:col>
      <xdr:colOff>114300</xdr:colOff>
      <xdr:row>104</xdr:row>
      <xdr:rowOff>58362</xdr:rowOff>
    </xdr:to>
    <xdr:cxnSp macro="">
      <xdr:nvCxnSpPr>
        <xdr:cNvPr id="478" name="直線コネクタ 477">
          <a:extLst>
            <a:ext uri="{FF2B5EF4-FFF2-40B4-BE49-F238E27FC236}">
              <a16:creationId xmlns:a16="http://schemas.microsoft.com/office/drawing/2014/main" id="{CF9FA8F2-A7EF-4285-A1E9-69F42F2DE05F}"/>
            </a:ext>
          </a:extLst>
        </xdr:cNvPr>
        <xdr:cNvCxnSpPr/>
      </xdr:nvCxnSpPr>
      <xdr:spPr>
        <a:xfrm flipV="1">
          <a:off x="8750300" y="17877214"/>
          <a:ext cx="889000" cy="1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21304</xdr:rowOff>
    </xdr:from>
    <xdr:to>
      <xdr:col>41</xdr:col>
      <xdr:colOff>101600</xdr:colOff>
      <xdr:row>104</xdr:row>
      <xdr:rowOff>122904</xdr:rowOff>
    </xdr:to>
    <xdr:sp macro="" textlink="">
      <xdr:nvSpPr>
        <xdr:cNvPr id="479" name="楕円 478">
          <a:extLst>
            <a:ext uri="{FF2B5EF4-FFF2-40B4-BE49-F238E27FC236}">
              <a16:creationId xmlns:a16="http://schemas.microsoft.com/office/drawing/2014/main" id="{54494DEB-FDE9-4E2D-B9F4-7D8E24DD09F8}"/>
            </a:ext>
          </a:extLst>
        </xdr:cNvPr>
        <xdr:cNvSpPr/>
      </xdr:nvSpPr>
      <xdr:spPr>
        <a:xfrm>
          <a:off x="7810500" y="178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58362</xdr:rowOff>
    </xdr:from>
    <xdr:to>
      <xdr:col>45</xdr:col>
      <xdr:colOff>177800</xdr:colOff>
      <xdr:row>104</xdr:row>
      <xdr:rowOff>72104</xdr:rowOff>
    </xdr:to>
    <xdr:cxnSp macro="">
      <xdr:nvCxnSpPr>
        <xdr:cNvPr id="480" name="直線コネクタ 479">
          <a:extLst>
            <a:ext uri="{FF2B5EF4-FFF2-40B4-BE49-F238E27FC236}">
              <a16:creationId xmlns:a16="http://schemas.microsoft.com/office/drawing/2014/main" id="{B50EEA06-6A05-4122-94E9-98517BE82F1D}"/>
            </a:ext>
          </a:extLst>
        </xdr:cNvPr>
        <xdr:cNvCxnSpPr/>
      </xdr:nvCxnSpPr>
      <xdr:spPr>
        <a:xfrm flipV="1">
          <a:off x="7861300" y="17889162"/>
          <a:ext cx="8890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36596</xdr:rowOff>
    </xdr:from>
    <xdr:to>
      <xdr:col>36</xdr:col>
      <xdr:colOff>165100</xdr:colOff>
      <xdr:row>104</xdr:row>
      <xdr:rowOff>138196</xdr:rowOff>
    </xdr:to>
    <xdr:sp macro="" textlink="">
      <xdr:nvSpPr>
        <xdr:cNvPr id="481" name="楕円 480">
          <a:extLst>
            <a:ext uri="{FF2B5EF4-FFF2-40B4-BE49-F238E27FC236}">
              <a16:creationId xmlns:a16="http://schemas.microsoft.com/office/drawing/2014/main" id="{586623C5-1FE5-40D1-BCF3-59034EF6E0FF}"/>
            </a:ext>
          </a:extLst>
        </xdr:cNvPr>
        <xdr:cNvSpPr/>
      </xdr:nvSpPr>
      <xdr:spPr>
        <a:xfrm>
          <a:off x="6921500" y="1786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72104</xdr:rowOff>
    </xdr:from>
    <xdr:to>
      <xdr:col>41</xdr:col>
      <xdr:colOff>50800</xdr:colOff>
      <xdr:row>104</xdr:row>
      <xdr:rowOff>87396</xdr:rowOff>
    </xdr:to>
    <xdr:cxnSp macro="">
      <xdr:nvCxnSpPr>
        <xdr:cNvPr id="482" name="直線コネクタ 481">
          <a:extLst>
            <a:ext uri="{FF2B5EF4-FFF2-40B4-BE49-F238E27FC236}">
              <a16:creationId xmlns:a16="http://schemas.microsoft.com/office/drawing/2014/main" id="{BF274E2C-93DA-453B-B42B-241E1FE2A56D}"/>
            </a:ext>
          </a:extLst>
        </xdr:cNvPr>
        <xdr:cNvCxnSpPr/>
      </xdr:nvCxnSpPr>
      <xdr:spPr>
        <a:xfrm flipV="1">
          <a:off x="6972300" y="17902904"/>
          <a:ext cx="889000" cy="1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140509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5C60B777-3A9F-4052-8457-2C5908B4A9D1}"/>
            </a:ext>
          </a:extLst>
        </xdr:cNvPr>
        <xdr:cNvSpPr txBox="1"/>
      </xdr:nvSpPr>
      <xdr:spPr>
        <a:xfrm>
          <a:off x="9327095" y="1848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126230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E2AA1260-423C-4F05-B5B9-A9B9B1CE3E7F}"/>
            </a:ext>
          </a:extLst>
        </xdr:cNvPr>
        <xdr:cNvSpPr txBox="1"/>
      </xdr:nvSpPr>
      <xdr:spPr>
        <a:xfrm>
          <a:off x="84507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143950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647A8C1D-DBE1-4486-A370-D6D539344669}"/>
            </a:ext>
          </a:extLst>
        </xdr:cNvPr>
        <xdr:cNvSpPr txBox="1"/>
      </xdr:nvSpPr>
      <xdr:spPr>
        <a:xfrm>
          <a:off x="7561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144415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7D01E2BB-2811-4F32-BB32-10535F0AE7F1}"/>
            </a:ext>
          </a:extLst>
        </xdr:cNvPr>
        <xdr:cNvSpPr txBox="1"/>
      </xdr:nvSpPr>
      <xdr:spPr>
        <a:xfrm>
          <a:off x="6672795" y="1848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113741</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AE92C2DD-7DE8-4674-9791-A6B849E3C46F}"/>
            </a:ext>
          </a:extLst>
        </xdr:cNvPr>
        <xdr:cNvSpPr txBox="1"/>
      </xdr:nvSpPr>
      <xdr:spPr>
        <a:xfrm>
          <a:off x="9281505" y="17601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125689</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858E45D4-504C-4967-95ED-99E69C1236DA}"/>
            </a:ext>
          </a:extLst>
        </xdr:cNvPr>
        <xdr:cNvSpPr txBox="1"/>
      </xdr:nvSpPr>
      <xdr:spPr>
        <a:xfrm>
          <a:off x="8405205" y="176135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139431</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F8ADD77E-7DF4-444A-AEE1-D26B5087FC95}"/>
            </a:ext>
          </a:extLst>
        </xdr:cNvPr>
        <xdr:cNvSpPr txBox="1"/>
      </xdr:nvSpPr>
      <xdr:spPr>
        <a:xfrm>
          <a:off x="7516205" y="17627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154723</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4F5E60BE-BB6B-4B47-8A87-83F443E993E1}"/>
            </a:ext>
          </a:extLst>
        </xdr:cNvPr>
        <xdr:cNvSpPr txBox="1"/>
      </xdr:nvSpPr>
      <xdr:spPr>
        <a:xfrm>
          <a:off x="6627205" y="17642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4520D69-EB9D-4A1B-9C9F-BA8B14DF596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EDE5E33-49C1-4177-B00A-CF3C3E982F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2CD69CB9-19F7-4C42-8833-6F5A4DF7A17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4A99B56-B3C7-4B74-ABCE-4FC2ED20B2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DC46C875-BDA8-45FB-A549-ECD80C35FE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ADA8280-62B5-44A9-BD51-E56001523F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D8F4DB4-A4DC-44B5-9554-6972A2F8B8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E775E28-9EC3-4A71-BA01-18BEF23747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97D8106-3B58-4332-8110-3D53BDA64C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E7195F20-33DC-4413-859A-0FC0FD5529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917C18A-406E-4C58-84F3-B8CA9BC31BE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2D16337-7A5C-47E5-A9F1-C1D92DC8FA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E08082A1-F604-4A65-B2D7-F79A8F0EDA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295C3090-5E87-452F-AFE4-F8C0EC2D259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6E5F14A7-23D4-4E6F-91EB-99DE78C1BA7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B80CAE68-B52A-4378-90C7-D144B2AEC8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CA32918F-3B25-4401-B20A-E1A8A51AF78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9E020745-CD6F-4269-B9C6-734F73E9398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D5F2F376-F74A-4F2D-BC1B-B6A976EDE4F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96FBA4A-2478-4BDB-A3DE-EEEF6852331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22135E83-D6EA-4792-9349-F76CFAE525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58B0319C-9C51-455E-8E39-C0632C3730F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0805B33-8BD9-42AF-A7B8-8F9981BB94C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B50519B5-46AA-46CC-9849-E1D806AC062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201F316-C192-4792-A6A1-609215C80B1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FB6FEAE2-1760-4217-A181-C80D0A64BFF2}"/>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9F9DCAC0-1609-48C9-9805-7359138F529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6425BBFA-E7EA-4AF6-8D25-1A011A02253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645CDF4A-4347-427E-AE15-4F78EEC22D37}"/>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7364C37D-D645-47EF-8B2D-918B46C93C4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FA79360-F73D-4397-AC15-3357A56EC56E}"/>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3B2B61FC-BF52-4DCF-9A34-35E5D4B2C8D4}"/>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B1DE0D4F-5341-4F8F-9954-14D0E4E46E0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72D161AB-1D2C-49AA-8688-4231CDA370DA}"/>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459F1AAC-B8BA-4656-B528-6DC24C1156AE}"/>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3BFB6F67-94F3-4768-B251-58A697FC5F13}"/>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D59D96A2-B10E-48AD-9FEC-B4B1424A99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7CB5682-8993-436F-AF9C-5C21FF4193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9544F0D-F944-430A-A0FE-51AE578FED6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889A65F-54CD-427C-8DF1-E84D2C5D9E8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83FEA8E-7F6F-4929-B5A7-B775C7EE85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32" name="楕円 531">
          <a:extLst>
            <a:ext uri="{FF2B5EF4-FFF2-40B4-BE49-F238E27FC236}">
              <a16:creationId xmlns:a16="http://schemas.microsoft.com/office/drawing/2014/main" id="{DBE2682B-C1CF-4A8F-8744-62E122CD291C}"/>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3" name="【認定こども園・幼稚園・保育所】&#10;有形固定資産減価償却率該当値テキスト">
          <a:extLst>
            <a:ext uri="{FF2B5EF4-FFF2-40B4-BE49-F238E27FC236}">
              <a16:creationId xmlns:a16="http://schemas.microsoft.com/office/drawing/2014/main" id="{11B701C3-7E1D-4DCE-B24F-84665E73CB43}"/>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31931</xdr:rowOff>
    </xdr:from>
    <xdr:to>
      <xdr:col>81</xdr:col>
      <xdr:colOff>101600</xdr:colOff>
      <xdr:row>42</xdr:row>
      <xdr:rowOff>133531</xdr:rowOff>
    </xdr:to>
    <xdr:sp macro="" textlink="">
      <xdr:nvSpPr>
        <xdr:cNvPr id="534" name="楕円 533">
          <a:extLst>
            <a:ext uri="{FF2B5EF4-FFF2-40B4-BE49-F238E27FC236}">
              <a16:creationId xmlns:a16="http://schemas.microsoft.com/office/drawing/2014/main" id="{20D38C7A-286A-4C25-A9E0-7D8CE9DA3823}"/>
            </a:ext>
          </a:extLst>
        </xdr:cNvPr>
        <xdr:cNvSpPr/>
      </xdr:nvSpPr>
      <xdr:spPr>
        <a:xfrm>
          <a:off x="15430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82731</xdr:rowOff>
    </xdr:from>
    <xdr:to>
      <xdr:col>85</xdr:col>
      <xdr:colOff>127000</xdr:colOff>
      <xdr:row>42</xdr:row>
      <xdr:rowOff>92528</xdr:rowOff>
    </xdr:to>
    <xdr:cxnSp macro="">
      <xdr:nvCxnSpPr>
        <xdr:cNvPr id="535" name="直線コネクタ 534">
          <a:extLst>
            <a:ext uri="{FF2B5EF4-FFF2-40B4-BE49-F238E27FC236}">
              <a16:creationId xmlns:a16="http://schemas.microsoft.com/office/drawing/2014/main" id="{886737E1-FC81-445D-ACE5-00A10F187CB7}"/>
            </a:ext>
          </a:extLst>
        </xdr:cNvPr>
        <xdr:cNvCxnSpPr/>
      </xdr:nvCxnSpPr>
      <xdr:spPr>
        <a:xfrm>
          <a:off x="15481300" y="7283631"/>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4173</xdr:rowOff>
    </xdr:from>
    <xdr:to>
      <xdr:col>76</xdr:col>
      <xdr:colOff>165100</xdr:colOff>
      <xdr:row>42</xdr:row>
      <xdr:rowOff>105773</xdr:rowOff>
    </xdr:to>
    <xdr:sp macro="" textlink="">
      <xdr:nvSpPr>
        <xdr:cNvPr id="536" name="楕円 535">
          <a:extLst>
            <a:ext uri="{FF2B5EF4-FFF2-40B4-BE49-F238E27FC236}">
              <a16:creationId xmlns:a16="http://schemas.microsoft.com/office/drawing/2014/main" id="{E1809086-9A61-402D-B087-D871D80C3011}"/>
            </a:ext>
          </a:extLst>
        </xdr:cNvPr>
        <xdr:cNvSpPr/>
      </xdr:nvSpPr>
      <xdr:spPr>
        <a:xfrm>
          <a:off x="14541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54973</xdr:rowOff>
    </xdr:from>
    <xdr:to>
      <xdr:col>81</xdr:col>
      <xdr:colOff>50800</xdr:colOff>
      <xdr:row>42</xdr:row>
      <xdr:rowOff>82731</xdr:rowOff>
    </xdr:to>
    <xdr:cxnSp macro="">
      <xdr:nvCxnSpPr>
        <xdr:cNvPr id="537" name="直線コネクタ 536">
          <a:extLst>
            <a:ext uri="{FF2B5EF4-FFF2-40B4-BE49-F238E27FC236}">
              <a16:creationId xmlns:a16="http://schemas.microsoft.com/office/drawing/2014/main" id="{85E8306E-14B0-46FF-A35C-0E04F264A520}"/>
            </a:ext>
          </a:extLst>
        </xdr:cNvPr>
        <xdr:cNvCxnSpPr/>
      </xdr:nvCxnSpPr>
      <xdr:spPr>
        <a:xfrm>
          <a:off x="14592300" y="725587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38" name="楕円 537">
          <a:extLst>
            <a:ext uri="{FF2B5EF4-FFF2-40B4-BE49-F238E27FC236}">
              <a16:creationId xmlns:a16="http://schemas.microsoft.com/office/drawing/2014/main" id="{4ECE1B23-8BCF-480D-BF32-089A70AEF66F}"/>
            </a:ext>
          </a:extLst>
        </xdr:cNvPr>
        <xdr:cNvSpPr/>
      </xdr:nvSpPr>
      <xdr:spPr>
        <a:xfrm>
          <a:off x="13652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66403</xdr:rowOff>
    </xdr:from>
    <xdr:to>
      <xdr:col>76</xdr:col>
      <xdr:colOff>114300</xdr:colOff>
      <xdr:row>42</xdr:row>
      <xdr:rowOff>54973</xdr:rowOff>
    </xdr:to>
    <xdr:cxnSp macro="">
      <xdr:nvCxnSpPr>
        <xdr:cNvPr id="539" name="直線コネクタ 538">
          <a:extLst>
            <a:ext uri="{FF2B5EF4-FFF2-40B4-BE49-F238E27FC236}">
              <a16:creationId xmlns:a16="http://schemas.microsoft.com/office/drawing/2014/main" id="{3492B2F1-4FC5-4D0D-B8A3-6F5F8A487F64}"/>
            </a:ext>
          </a:extLst>
        </xdr:cNvPr>
        <xdr:cNvCxnSpPr/>
      </xdr:nvCxnSpPr>
      <xdr:spPr>
        <a:xfrm>
          <a:off x="13703300" y="6581503"/>
          <a:ext cx="889000" cy="67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540" name="楕円 539">
          <a:extLst>
            <a:ext uri="{FF2B5EF4-FFF2-40B4-BE49-F238E27FC236}">
              <a16:creationId xmlns:a16="http://schemas.microsoft.com/office/drawing/2014/main" id="{8856F27B-BFC0-4A86-8568-FFE005C4865D}"/>
            </a:ext>
          </a:extLst>
        </xdr:cNvPr>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38</xdr:row>
      <xdr:rowOff>66403</xdr:rowOff>
    </xdr:to>
    <xdr:cxnSp macro="">
      <xdr:nvCxnSpPr>
        <xdr:cNvPr id="541" name="直線コネクタ 540">
          <a:extLst>
            <a:ext uri="{FF2B5EF4-FFF2-40B4-BE49-F238E27FC236}">
              <a16:creationId xmlns:a16="http://schemas.microsoft.com/office/drawing/2014/main" id="{D25009AD-6310-4A62-B136-E93AD5EF8C74}"/>
            </a:ext>
          </a:extLst>
        </xdr:cNvPr>
        <xdr:cNvCxnSpPr/>
      </xdr:nvCxnSpPr>
      <xdr:spPr>
        <a:xfrm>
          <a:off x="12814300" y="65455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FC7099F4-1313-4EFD-8237-6A314995311E}"/>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1978AFAF-C27F-4C95-AB2D-991391A01DA4}"/>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11762293-F703-4EF4-820B-89C60480F662}"/>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9946CD0E-FD68-4E86-9C98-B4C4252ECE36}"/>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124658</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719D8DE3-26EF-4139-91CE-DEA16032F536}"/>
            </a:ext>
          </a:extLst>
        </xdr:cNvPr>
        <xdr:cNvSpPr txBox="1"/>
      </xdr:nvSpPr>
      <xdr:spPr>
        <a:xfrm>
          <a:off x="15266044" y="732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96900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5ED1844D-A64B-42ED-9610-9DDD5F6775BA}"/>
            </a:ext>
          </a:extLst>
        </xdr:cNvPr>
        <xdr:cNvSpPr txBox="1"/>
      </xdr:nvSpPr>
      <xdr:spPr>
        <a:xfrm>
          <a:off x="14389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E16258B7-064E-4ECC-A926-E60AB7AD2196}"/>
            </a:ext>
          </a:extLst>
        </xdr:cNvPr>
        <xdr:cNvSpPr txBox="1"/>
      </xdr:nvSpPr>
      <xdr:spPr>
        <a:xfrm>
          <a:off x="13500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97807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8AE43D0F-6B1A-43CE-B931-D09CE2D6338D}"/>
            </a:ext>
          </a:extLst>
        </xdr:cNvPr>
        <xdr:cNvSpPr txBox="1"/>
      </xdr:nvSpPr>
      <xdr:spPr>
        <a:xfrm>
          <a:off x="12611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A8DB1602-7DB1-4EB6-8C6A-DCE70219B3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484577F2-16A5-4574-B282-06D46F44AE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DD277A93-841E-49AB-997C-44F6ACCE7E9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E7BB1BC-7406-45E6-8184-487776D589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49E6A80-095C-4CF8-A463-3C09E2A458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C2BAE5D-5C7E-450E-8F97-30C122911A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7BBB062-83EB-42D0-BBD5-CCE23C18953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EE226699-0DA5-4DFB-9A7F-FDA8E73E275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F3618D2-7DC0-443E-B28E-E5D68C4A906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4B1AA3-6C4E-4862-82B6-021A18CADCC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BAB72DD4-8A26-46CC-B1ED-A715F07005A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35B130B6-9582-4607-B169-223429FEE175}"/>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96982F26-CAD4-430B-B0DB-F584F0B01F6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F928D83C-3279-4078-B2C6-B162600E4C3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E5BEE68C-1EFB-4BE5-9A66-3718B2D3D2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653BBA4C-F1AA-4545-AC57-39FB4E0122D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67154C1-7CE7-453C-94C5-57AB92DF73A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AD43FC29-6D76-45C1-822F-418708C51BBE}"/>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49B8301B-B805-4166-9D57-580D5980AD1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272B6F60-1AE5-4502-9097-00B323BCCDC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8D15FE38-6327-4951-B916-1DF0A331DD3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74252831-99ED-470A-B00D-255349A5A1A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CCEBF50E-613A-4AEE-A33B-8B6C7423C3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15F8C74E-0D8F-4CA3-B07E-D1FDFD284BA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F54AF3D5-1F36-4596-85D1-A19AA26EC33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A60A8010-509D-47D0-93EF-0D97A6F48F3B}"/>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34D44B8A-9567-4E07-8C8F-2CF4863BF301}"/>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9B25690F-5833-4F63-90DF-17A4D891AA1C}"/>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28C65C82-4FE5-4972-B70A-7C345E2FFEDB}"/>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0D68C73D-C7EE-4FFE-8112-9E933364981A}"/>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5A6BAF10-6B16-4A65-8440-39F68A77E88B}"/>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F9271AAB-B925-41F4-9F9D-E7075A116A56}"/>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2828B9D4-90D6-430A-B7AA-40736DED9A2F}"/>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2882D510-369F-4547-A96E-A28F10A6035D}"/>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F2ED0F7E-B965-45EC-9F6C-894F0509FCDC}"/>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2D2C27E8-FEA1-4C9C-BB1C-DE9033977B49}"/>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D79DF74-E0F1-4F98-882E-61333EEE5B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30F3838-1035-4D26-A945-1C28442B73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C06EED6-E803-499C-8728-24D3B2A0AA4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DA82282-0363-49EF-8743-04161ADF5E9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14D22BF-3584-4485-B8FF-09EE9A16D3D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13970</xdr:rowOff>
    </xdr:from>
    <xdr:to>
      <xdr:col>116</xdr:col>
      <xdr:colOff>114300</xdr:colOff>
      <xdr:row>42</xdr:row>
      <xdr:rowOff>115570</xdr:rowOff>
    </xdr:to>
    <xdr:sp macro="" textlink="">
      <xdr:nvSpPr>
        <xdr:cNvPr id="591" name="楕円 590">
          <a:extLst>
            <a:ext uri="{FF2B5EF4-FFF2-40B4-BE49-F238E27FC236}">
              <a16:creationId xmlns:a16="http://schemas.microsoft.com/office/drawing/2014/main" id="{733FDC20-60E4-4DB6-9708-74ECF408D4CF}"/>
            </a:ext>
          </a:extLst>
        </xdr:cNvPr>
        <xdr:cNvSpPr/>
      </xdr:nvSpPr>
      <xdr:spPr>
        <a:xfrm>
          <a:off x="22110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100347</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F9C4AB55-3DC3-4DF1-A664-B17EA0A5E28F}"/>
            </a:ext>
          </a:extLst>
        </xdr:cNvPr>
        <xdr:cNvSpPr txBox="1"/>
      </xdr:nvSpPr>
      <xdr:spPr>
        <a:xfrm>
          <a:off x="22199600" y="712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13970</xdr:rowOff>
    </xdr:from>
    <xdr:to>
      <xdr:col>112</xdr:col>
      <xdr:colOff>38100</xdr:colOff>
      <xdr:row>42</xdr:row>
      <xdr:rowOff>115570</xdr:rowOff>
    </xdr:to>
    <xdr:sp macro="" textlink="">
      <xdr:nvSpPr>
        <xdr:cNvPr id="593" name="楕円 592">
          <a:extLst>
            <a:ext uri="{FF2B5EF4-FFF2-40B4-BE49-F238E27FC236}">
              <a16:creationId xmlns:a16="http://schemas.microsoft.com/office/drawing/2014/main" id="{C3C68487-2C6B-41AC-B939-146C9479F38D}"/>
            </a:ext>
          </a:extLst>
        </xdr:cNvPr>
        <xdr:cNvSpPr/>
      </xdr:nvSpPr>
      <xdr:spPr>
        <a:xfrm>
          <a:off x="21272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64770</xdr:rowOff>
    </xdr:from>
    <xdr:to>
      <xdr:col>116</xdr:col>
      <xdr:colOff>63500</xdr:colOff>
      <xdr:row>42</xdr:row>
      <xdr:rowOff>64770</xdr:rowOff>
    </xdr:to>
    <xdr:cxnSp macro="">
      <xdr:nvCxnSpPr>
        <xdr:cNvPr id="594" name="直線コネクタ 593">
          <a:extLst>
            <a:ext uri="{FF2B5EF4-FFF2-40B4-BE49-F238E27FC236}">
              <a16:creationId xmlns:a16="http://schemas.microsoft.com/office/drawing/2014/main" id="{EC6C99AB-6B2D-47BA-A220-06C978236663}"/>
            </a:ext>
          </a:extLst>
        </xdr:cNvPr>
        <xdr:cNvCxnSpPr/>
      </xdr:nvCxnSpPr>
      <xdr:spPr>
        <a:xfrm>
          <a:off x="21323300" y="7265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13970</xdr:rowOff>
    </xdr:from>
    <xdr:to>
      <xdr:col>107</xdr:col>
      <xdr:colOff>101600</xdr:colOff>
      <xdr:row>42</xdr:row>
      <xdr:rowOff>115570</xdr:rowOff>
    </xdr:to>
    <xdr:sp macro="" textlink="">
      <xdr:nvSpPr>
        <xdr:cNvPr id="595" name="楕円 594">
          <a:extLst>
            <a:ext uri="{FF2B5EF4-FFF2-40B4-BE49-F238E27FC236}">
              <a16:creationId xmlns:a16="http://schemas.microsoft.com/office/drawing/2014/main" id="{2A81DEC8-80AE-4F8D-AD2A-D12065FB28FD}"/>
            </a:ext>
          </a:extLst>
        </xdr:cNvPr>
        <xdr:cNvSpPr/>
      </xdr:nvSpPr>
      <xdr:spPr>
        <a:xfrm>
          <a:off x="20383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64770</xdr:rowOff>
    </xdr:from>
    <xdr:to>
      <xdr:col>111</xdr:col>
      <xdr:colOff>177800</xdr:colOff>
      <xdr:row>42</xdr:row>
      <xdr:rowOff>64770</xdr:rowOff>
    </xdr:to>
    <xdr:cxnSp macro="">
      <xdr:nvCxnSpPr>
        <xdr:cNvPr id="596" name="直線コネクタ 595">
          <a:extLst>
            <a:ext uri="{FF2B5EF4-FFF2-40B4-BE49-F238E27FC236}">
              <a16:creationId xmlns:a16="http://schemas.microsoft.com/office/drawing/2014/main" id="{2003A5AB-1518-4039-BE3D-AB71F34A672E}"/>
            </a:ext>
          </a:extLst>
        </xdr:cNvPr>
        <xdr:cNvCxnSpPr/>
      </xdr:nvCxnSpPr>
      <xdr:spPr>
        <a:xfrm>
          <a:off x="20434300" y="726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131535</xdr:rowOff>
    </xdr:from>
    <xdr:to>
      <xdr:col>102</xdr:col>
      <xdr:colOff>165100</xdr:colOff>
      <xdr:row>42</xdr:row>
      <xdr:rowOff>61685</xdr:rowOff>
    </xdr:to>
    <xdr:sp macro="" textlink="">
      <xdr:nvSpPr>
        <xdr:cNvPr id="597" name="楕円 596">
          <a:extLst>
            <a:ext uri="{FF2B5EF4-FFF2-40B4-BE49-F238E27FC236}">
              <a16:creationId xmlns:a16="http://schemas.microsoft.com/office/drawing/2014/main" id="{133E980E-7081-4F8C-82E0-44754E653976}"/>
            </a:ext>
          </a:extLst>
        </xdr:cNvPr>
        <xdr:cNvSpPr/>
      </xdr:nvSpPr>
      <xdr:spPr>
        <a:xfrm>
          <a:off x="19494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10885</xdr:rowOff>
    </xdr:from>
    <xdr:to>
      <xdr:col>107</xdr:col>
      <xdr:colOff>50800</xdr:colOff>
      <xdr:row>42</xdr:row>
      <xdr:rowOff>64770</xdr:rowOff>
    </xdr:to>
    <xdr:cxnSp macro="">
      <xdr:nvCxnSpPr>
        <xdr:cNvPr id="598" name="直線コネクタ 597">
          <a:extLst>
            <a:ext uri="{FF2B5EF4-FFF2-40B4-BE49-F238E27FC236}">
              <a16:creationId xmlns:a16="http://schemas.microsoft.com/office/drawing/2014/main" id="{C86FE6A4-E76D-448F-AC55-32BBDFD74911}"/>
            </a:ext>
          </a:extLst>
        </xdr:cNvPr>
        <xdr:cNvCxnSpPr/>
      </xdr:nvCxnSpPr>
      <xdr:spPr>
        <a:xfrm>
          <a:off x="19545300" y="7211785"/>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133169</xdr:rowOff>
    </xdr:from>
    <xdr:to>
      <xdr:col>98</xdr:col>
      <xdr:colOff>38100</xdr:colOff>
      <xdr:row>42</xdr:row>
      <xdr:rowOff>63319</xdr:rowOff>
    </xdr:to>
    <xdr:sp macro="" textlink="">
      <xdr:nvSpPr>
        <xdr:cNvPr id="599" name="楕円 598">
          <a:extLst>
            <a:ext uri="{FF2B5EF4-FFF2-40B4-BE49-F238E27FC236}">
              <a16:creationId xmlns:a16="http://schemas.microsoft.com/office/drawing/2014/main" id="{B66393C0-FD53-461C-8455-02E9DE8D5429}"/>
            </a:ext>
          </a:extLst>
        </xdr:cNvPr>
        <xdr:cNvSpPr/>
      </xdr:nvSpPr>
      <xdr:spPr>
        <a:xfrm>
          <a:off x="18605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10885</xdr:rowOff>
    </xdr:from>
    <xdr:to>
      <xdr:col>102</xdr:col>
      <xdr:colOff>114300</xdr:colOff>
      <xdr:row>42</xdr:row>
      <xdr:rowOff>12519</xdr:rowOff>
    </xdr:to>
    <xdr:cxnSp macro="">
      <xdr:nvCxnSpPr>
        <xdr:cNvPr id="600" name="直線コネクタ 599">
          <a:extLst>
            <a:ext uri="{FF2B5EF4-FFF2-40B4-BE49-F238E27FC236}">
              <a16:creationId xmlns:a16="http://schemas.microsoft.com/office/drawing/2014/main" id="{938F0E56-8E25-4B93-8130-3F5F4F0C4C62}"/>
            </a:ext>
          </a:extLst>
        </xdr:cNvPr>
        <xdr:cNvCxnSpPr/>
      </xdr:nvCxnSpPr>
      <xdr:spPr>
        <a:xfrm flipV="1">
          <a:off x="18656300" y="721178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DB2B6C7F-C179-42D1-A74E-E706272E1F31}"/>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EC3110C4-DDDD-4E63-BC35-50BF3891EE27}"/>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D5CF4C09-04C0-43FC-8156-6197C28E32CB}"/>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8C737D8-660A-4CDD-B5B0-44D993839D78}"/>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106697</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4A7EA2C8-89E1-42D0-9F82-EA3F6D8BDC50}"/>
            </a:ext>
          </a:extLst>
        </xdr:cNvPr>
        <xdr:cNvSpPr txBox="1"/>
      </xdr:nvSpPr>
      <xdr:spPr>
        <a:xfrm>
          <a:off x="21075727" y="73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106697</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7E29665F-5A0A-4AD4-A0D2-03298208E4C4}"/>
            </a:ext>
          </a:extLst>
        </xdr:cNvPr>
        <xdr:cNvSpPr txBox="1"/>
      </xdr:nvSpPr>
      <xdr:spPr>
        <a:xfrm>
          <a:off x="20199427" y="730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52812</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A1DAA055-37C7-4823-8F0F-AFDFAF3C38D2}"/>
            </a:ext>
          </a:extLst>
        </xdr:cNvPr>
        <xdr:cNvSpPr txBox="1"/>
      </xdr:nvSpPr>
      <xdr:spPr>
        <a:xfrm>
          <a:off x="19310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54446</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4B9FFFC4-506C-40C1-A7B6-3E37BB0AE102}"/>
            </a:ext>
          </a:extLst>
        </xdr:cNvPr>
        <xdr:cNvSpPr txBox="1"/>
      </xdr:nvSpPr>
      <xdr:spPr>
        <a:xfrm>
          <a:off x="18421427" y="725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F1218B0-9BD9-4EC8-BDE2-EC54F3BC7F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A8799CBB-161B-472F-9409-33EDF8C3E4D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832D2387-C8C6-4BE0-821A-564015A27A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7094C96F-7A4A-4CE5-A3FD-DA9E6386E2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20A4A808-1886-4F58-A9CA-5AF308D7E9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7859124D-FDF2-4865-8287-DDD1EBF183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7EF129F6-1348-4311-B4A6-E256DCB6AE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E70C2AE8-D42C-4651-A451-995A8A57F91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F532B669-E953-4A18-8628-FB8D3F6FAE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674395FE-9A0E-47F6-AE21-9C0EE1CBC6F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5CDFEFF5-B34C-4725-B92D-4C1892A02E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93855DD2-2AB3-4EC2-A50C-48A0536AA7B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2671A6DE-CFB6-4E37-BBED-D39524D8C1B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2D5BD0F9-67DD-45F9-ADCB-9062163962E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96C727C8-5C4E-4DE2-803C-A971DBA755A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E9BA9B5C-0E90-490D-858B-C448C366553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5EC53739-7798-440F-906E-956322D65F3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6A39AF12-4B99-4072-950F-DAD43246379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75EADB54-AE04-40CD-A8B7-25AA5B3CD72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41F6376-8DD2-4C85-9D22-7FE658BC727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3EF4AACB-2AB8-4076-872E-B79F8E608AF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9049E423-B793-4E04-A608-5D157C62B5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9BFDF246-9A04-47E4-A455-1AE5AAD8F74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1431CE0E-9FFB-4FCB-9752-66A3D2C3B59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80CF81BC-C79A-4F49-8C56-EE14DBFDE565}"/>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CB2640E8-BA6C-462D-A7B1-142795253741}"/>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EEF583A6-AA30-442E-A337-0701A93C3651}"/>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326E5DE8-26F2-4D05-8830-5C94E95B3297}"/>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D0DC327E-DC9A-4B2B-9F88-B5155142C26F}"/>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7D985977-78DC-4F82-A021-41008A93C23B}"/>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D91D5F9E-AD9D-411C-93CD-08BEC255E632}"/>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89EB1C24-0176-441D-A192-2299201E62B9}"/>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7936A9AA-E9D8-43C3-AD71-6C86807C113D}"/>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85B59238-C6A8-4166-9931-3BAD9A3F48FD}"/>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2F46E0B8-C14A-4DF3-97A8-9EA46154F3E6}"/>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C23BC587-A142-48D9-B693-5F2D898660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B8341D1-6A93-4548-B271-56646F527F8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B9CC538-8054-4123-8D90-6C37B80336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BCBB90F-95A3-4DB2-94AE-D587BACA17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98EC459-009F-4558-908E-F7BF15DF6A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649" name="楕円 648">
          <a:extLst>
            <a:ext uri="{FF2B5EF4-FFF2-40B4-BE49-F238E27FC236}">
              <a16:creationId xmlns:a16="http://schemas.microsoft.com/office/drawing/2014/main" id="{A010F47B-2A21-4DB8-B2AC-B58B90F058AD}"/>
            </a:ext>
          </a:extLst>
        </xdr:cNvPr>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164482</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4E99E4F6-D204-4EF8-8EB5-8F48BF4A8EB2}"/>
            </a:ext>
          </a:extLst>
        </xdr:cNvPr>
        <xdr:cNvSpPr txBox="1"/>
      </xdr:nvSpPr>
      <xdr:spPr>
        <a:xfrm>
          <a:off x="16357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137795</xdr:rowOff>
    </xdr:from>
    <xdr:to>
      <xdr:col>81</xdr:col>
      <xdr:colOff>101600</xdr:colOff>
      <xdr:row>60</xdr:row>
      <xdr:rowOff>67945</xdr:rowOff>
    </xdr:to>
    <xdr:sp macro="" textlink="">
      <xdr:nvSpPr>
        <xdr:cNvPr id="651" name="楕円 650">
          <a:extLst>
            <a:ext uri="{FF2B5EF4-FFF2-40B4-BE49-F238E27FC236}">
              <a16:creationId xmlns:a16="http://schemas.microsoft.com/office/drawing/2014/main" id="{967C8863-3A2A-47CE-8846-68BA973EDDFA}"/>
            </a:ext>
          </a:extLst>
        </xdr:cNvPr>
        <xdr:cNvSpPr/>
      </xdr:nvSpPr>
      <xdr:spPr>
        <a:xfrm>
          <a:off x="15430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20955</xdr:rowOff>
    </xdr:to>
    <xdr:cxnSp macro="">
      <xdr:nvCxnSpPr>
        <xdr:cNvPr id="652" name="直線コネクタ 651">
          <a:extLst>
            <a:ext uri="{FF2B5EF4-FFF2-40B4-BE49-F238E27FC236}">
              <a16:creationId xmlns:a16="http://schemas.microsoft.com/office/drawing/2014/main" id="{A7665CC0-B296-4D80-952B-87C63B3ADD25}"/>
            </a:ext>
          </a:extLst>
        </xdr:cNvPr>
        <xdr:cNvCxnSpPr/>
      </xdr:nvCxnSpPr>
      <xdr:spPr>
        <a:xfrm>
          <a:off x="15481300" y="103041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653" name="楕円 652">
          <a:extLst>
            <a:ext uri="{FF2B5EF4-FFF2-40B4-BE49-F238E27FC236}">
              <a16:creationId xmlns:a16="http://schemas.microsoft.com/office/drawing/2014/main" id="{9292D231-797D-4126-B4EE-BBC7D413723F}"/>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17145</xdr:rowOff>
    </xdr:from>
    <xdr:to>
      <xdr:col>81</xdr:col>
      <xdr:colOff>50800</xdr:colOff>
      <xdr:row>60</xdr:row>
      <xdr:rowOff>80010</xdr:rowOff>
    </xdr:to>
    <xdr:cxnSp macro="">
      <xdr:nvCxnSpPr>
        <xdr:cNvPr id="654" name="直線コネクタ 653">
          <a:extLst>
            <a:ext uri="{FF2B5EF4-FFF2-40B4-BE49-F238E27FC236}">
              <a16:creationId xmlns:a16="http://schemas.microsoft.com/office/drawing/2014/main" id="{11A91F97-9381-4BD2-973F-DF0A82F0FB7F}"/>
            </a:ext>
          </a:extLst>
        </xdr:cNvPr>
        <xdr:cNvCxnSpPr/>
      </xdr:nvCxnSpPr>
      <xdr:spPr>
        <a:xfrm flipV="1">
          <a:off x="14592300" y="103041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55" name="楕円 654">
          <a:extLst>
            <a:ext uri="{FF2B5EF4-FFF2-40B4-BE49-F238E27FC236}">
              <a16:creationId xmlns:a16="http://schemas.microsoft.com/office/drawing/2014/main" id="{C12BBA9F-567F-4D30-AB1F-ED4229DA5267}"/>
            </a:ext>
          </a:extLst>
        </xdr:cNvPr>
        <xdr:cNvSpPr/>
      </xdr:nvSpPr>
      <xdr:spPr>
        <a:xfrm>
          <a:off x="13652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80010</xdr:rowOff>
    </xdr:to>
    <xdr:cxnSp macro="">
      <xdr:nvCxnSpPr>
        <xdr:cNvPr id="656" name="直線コネクタ 655">
          <a:extLst>
            <a:ext uri="{FF2B5EF4-FFF2-40B4-BE49-F238E27FC236}">
              <a16:creationId xmlns:a16="http://schemas.microsoft.com/office/drawing/2014/main" id="{19DF86FB-060E-4B34-88D9-3518D9098251}"/>
            </a:ext>
          </a:extLst>
        </xdr:cNvPr>
        <xdr:cNvCxnSpPr/>
      </xdr:nvCxnSpPr>
      <xdr:spPr>
        <a:xfrm>
          <a:off x="13703300" y="103612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657" name="楕円 656">
          <a:extLst>
            <a:ext uri="{FF2B5EF4-FFF2-40B4-BE49-F238E27FC236}">
              <a16:creationId xmlns:a16="http://schemas.microsoft.com/office/drawing/2014/main" id="{1EFB91E2-6FC4-4C41-B9A3-C28C6C0875F6}"/>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74295</xdr:rowOff>
    </xdr:from>
    <xdr:to>
      <xdr:col>71</xdr:col>
      <xdr:colOff>177800</xdr:colOff>
      <xdr:row>60</xdr:row>
      <xdr:rowOff>152400</xdr:rowOff>
    </xdr:to>
    <xdr:cxnSp macro="">
      <xdr:nvCxnSpPr>
        <xdr:cNvPr id="658" name="直線コネクタ 657">
          <a:extLst>
            <a:ext uri="{FF2B5EF4-FFF2-40B4-BE49-F238E27FC236}">
              <a16:creationId xmlns:a16="http://schemas.microsoft.com/office/drawing/2014/main" id="{60069722-079E-43B4-B529-B6CFABF18B50}"/>
            </a:ext>
          </a:extLst>
        </xdr:cNvPr>
        <xdr:cNvCxnSpPr/>
      </xdr:nvCxnSpPr>
      <xdr:spPr>
        <a:xfrm flipV="1">
          <a:off x="12814300" y="103612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a:extLst>
            <a:ext uri="{FF2B5EF4-FFF2-40B4-BE49-F238E27FC236}">
              <a16:creationId xmlns:a16="http://schemas.microsoft.com/office/drawing/2014/main" id="{BD55BAFA-1C0F-44AD-8256-3BF5890B6041}"/>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4C8901DA-FC95-4D1C-BC1F-90F57EDF1CA4}"/>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DC81B056-BE0B-4EF1-BDAE-178B71B19A27}"/>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407D96A6-9784-4EC7-A755-09BCB856EB53}"/>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84472</xdr:rowOff>
    </xdr:from>
    <xdr:ext cx="405111" cy="259045"/>
    <xdr:sp macro="" textlink="">
      <xdr:nvSpPr>
        <xdr:cNvPr id="663" name="n_1mainValue【学校施設】&#10;有形固定資産減価償却率">
          <a:extLst>
            <a:ext uri="{FF2B5EF4-FFF2-40B4-BE49-F238E27FC236}">
              <a16:creationId xmlns:a16="http://schemas.microsoft.com/office/drawing/2014/main" id="{C164A22F-DA7E-4188-B5C3-3F6F0E014C70}"/>
            </a:ext>
          </a:extLst>
        </xdr:cNvPr>
        <xdr:cNvSpPr txBox="1"/>
      </xdr:nvSpPr>
      <xdr:spPr>
        <a:xfrm>
          <a:off x="15266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664" name="n_2mainValue【学校施設】&#10;有形固定資産減価償却率">
          <a:extLst>
            <a:ext uri="{FF2B5EF4-FFF2-40B4-BE49-F238E27FC236}">
              <a16:creationId xmlns:a16="http://schemas.microsoft.com/office/drawing/2014/main" id="{13061F6C-231F-4E92-A99F-0F7A6D6F7737}"/>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65" name="n_3mainValue【学校施設】&#10;有形固定資産減価償却率">
          <a:extLst>
            <a:ext uri="{FF2B5EF4-FFF2-40B4-BE49-F238E27FC236}">
              <a16:creationId xmlns:a16="http://schemas.microsoft.com/office/drawing/2014/main" id="{F3113E2A-2F96-4B4D-937B-16344AED8AD5}"/>
            </a:ext>
          </a:extLst>
        </xdr:cNvPr>
        <xdr:cNvSpPr txBox="1"/>
      </xdr:nvSpPr>
      <xdr:spPr>
        <a:xfrm>
          <a:off x="13500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666" name="n_4mainValue【学校施設】&#10;有形固定資産減価償却率">
          <a:extLst>
            <a:ext uri="{FF2B5EF4-FFF2-40B4-BE49-F238E27FC236}">
              <a16:creationId xmlns:a16="http://schemas.microsoft.com/office/drawing/2014/main" id="{1184A6EE-2FEA-4D33-B2D9-D38DF070965A}"/>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4CA8D48C-F33C-4521-8023-BD9C0E62C3C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D70A1A8B-D836-4E89-ABE8-776A6A1CD5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CCFAEBEA-163F-4527-BC8E-ACC1F186658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C3AAEEC4-895B-4047-B587-A7231860A14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1E970B88-0D70-4757-A083-AC24C14C62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B3E49530-8482-4359-8E4D-6CF17AE89B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F76553BE-939C-4863-AFAC-D59EE8E495A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A9CF0877-5B5C-4D3D-B885-4417A9EB23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816B4575-C172-4505-B278-0A7D0F3E4A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A7D8784F-0203-4F8D-83B7-E30F760460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717B915F-C77E-4F1D-A30F-4D31EA8BAD2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8A635577-CD27-42DD-A677-451E453DF05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27EB0B1D-949A-4B09-9E5F-9BE0BCA7AF6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BA75B1AF-AF8D-48CA-872A-A60CB81ABED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E8FFE7B5-7DE2-4E78-AEDE-61DF16D349F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730859A3-3CA1-4EBB-B1D0-20BC303B4F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196DA4F2-E0AD-4C9F-9EA5-EC044A3866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772842AA-DC95-47C4-A807-905DD80C33B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56F28056-10FE-4EC9-9C8A-3F6562D1CD8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BF63C9C7-FE41-4DAE-9B20-B0F14D2B2A1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B4FF1C0-07FF-41FE-867E-5F35A887BD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514FF5E2-6C85-4567-88ED-BE926ED38F1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A85313E-B043-441D-8CC0-2A7D587DC5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6203095F-EBA6-416C-B78F-6732CF63E076}"/>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28D9A07E-463A-4B92-8657-6F235898287F}"/>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9E62BBB8-9C5D-4035-8AB5-41656366E04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341D2222-4A05-4A03-B80C-F634E33ED95D}"/>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1F065981-0E43-4F03-B34D-C5C93AD2594E}"/>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695" name="【学校施設】&#10;一人当たり面積平均値テキスト">
          <a:extLst>
            <a:ext uri="{FF2B5EF4-FFF2-40B4-BE49-F238E27FC236}">
              <a16:creationId xmlns:a16="http://schemas.microsoft.com/office/drawing/2014/main" id="{6F1D3E08-84F7-4664-98D8-07ED2AA05549}"/>
            </a:ext>
          </a:extLst>
        </xdr:cNvPr>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458A7E00-8436-4815-A040-EA8353FB287A}"/>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0FED51EF-D259-4AE6-9C71-0D0559F8EC2F}"/>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7C1F241A-F189-4E3A-AD87-9EDE09813EC3}"/>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56FC9065-5F4A-41A8-B531-95825A98D9C8}"/>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16FCBA5C-E6B9-4A79-9CE0-935E4B9117D5}"/>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3FEBEF7-1BC7-431D-B75B-1519700A672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75ECE6A-C308-4B96-8B2B-40B1DB6A8B6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A58B8FF-A471-4222-B1E4-FBE892E238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9255874-4599-4CF0-98F6-826BE5D4B6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F26B58E-1C18-4946-B029-47BEF83F89F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119697</xdr:rowOff>
    </xdr:from>
    <xdr:to>
      <xdr:col>116</xdr:col>
      <xdr:colOff>114300</xdr:colOff>
      <xdr:row>61</xdr:row>
      <xdr:rowOff>49847</xdr:rowOff>
    </xdr:to>
    <xdr:sp macro="" textlink="">
      <xdr:nvSpPr>
        <xdr:cNvPr id="706" name="楕円 705">
          <a:extLst>
            <a:ext uri="{FF2B5EF4-FFF2-40B4-BE49-F238E27FC236}">
              <a16:creationId xmlns:a16="http://schemas.microsoft.com/office/drawing/2014/main" id="{DF4B4FB1-17EA-4BFA-BE2A-D77D08B4863F}"/>
            </a:ext>
          </a:extLst>
        </xdr:cNvPr>
        <xdr:cNvSpPr/>
      </xdr:nvSpPr>
      <xdr:spPr>
        <a:xfrm>
          <a:off x="22110700" y="104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142574</xdr:rowOff>
    </xdr:from>
    <xdr:ext cx="469744" cy="259045"/>
    <xdr:sp macro="" textlink="">
      <xdr:nvSpPr>
        <xdr:cNvPr id="707" name="【学校施設】&#10;一人当たり面積該当値テキスト">
          <a:extLst>
            <a:ext uri="{FF2B5EF4-FFF2-40B4-BE49-F238E27FC236}">
              <a16:creationId xmlns:a16="http://schemas.microsoft.com/office/drawing/2014/main" id="{C5CF33AF-91AD-4262-BD9F-6290ABE34D73}"/>
            </a:ext>
          </a:extLst>
        </xdr:cNvPr>
        <xdr:cNvSpPr txBox="1"/>
      </xdr:nvSpPr>
      <xdr:spPr>
        <a:xfrm>
          <a:off x="22199600" y="102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114554</xdr:rowOff>
    </xdr:from>
    <xdr:to>
      <xdr:col>112</xdr:col>
      <xdr:colOff>38100</xdr:colOff>
      <xdr:row>61</xdr:row>
      <xdr:rowOff>44704</xdr:rowOff>
    </xdr:to>
    <xdr:sp macro="" textlink="">
      <xdr:nvSpPr>
        <xdr:cNvPr id="708" name="楕円 707">
          <a:extLst>
            <a:ext uri="{FF2B5EF4-FFF2-40B4-BE49-F238E27FC236}">
              <a16:creationId xmlns:a16="http://schemas.microsoft.com/office/drawing/2014/main" id="{8DB4CC5C-1364-45CE-8A5E-2B97584B0B1B}"/>
            </a:ext>
          </a:extLst>
        </xdr:cNvPr>
        <xdr:cNvSpPr/>
      </xdr:nvSpPr>
      <xdr:spPr>
        <a:xfrm>
          <a:off x="21272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165354</xdr:rowOff>
    </xdr:from>
    <xdr:to>
      <xdr:col>116</xdr:col>
      <xdr:colOff>63500</xdr:colOff>
      <xdr:row>60</xdr:row>
      <xdr:rowOff>170497</xdr:rowOff>
    </xdr:to>
    <xdr:cxnSp macro="">
      <xdr:nvCxnSpPr>
        <xdr:cNvPr id="709" name="直線コネクタ 708">
          <a:extLst>
            <a:ext uri="{FF2B5EF4-FFF2-40B4-BE49-F238E27FC236}">
              <a16:creationId xmlns:a16="http://schemas.microsoft.com/office/drawing/2014/main" id="{95EF91CB-2505-4866-AC42-A0DE01908915}"/>
            </a:ext>
          </a:extLst>
        </xdr:cNvPr>
        <xdr:cNvCxnSpPr/>
      </xdr:nvCxnSpPr>
      <xdr:spPr>
        <a:xfrm>
          <a:off x="21323300" y="10452354"/>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131890</xdr:rowOff>
    </xdr:from>
    <xdr:to>
      <xdr:col>107</xdr:col>
      <xdr:colOff>101600</xdr:colOff>
      <xdr:row>61</xdr:row>
      <xdr:rowOff>62040</xdr:rowOff>
    </xdr:to>
    <xdr:sp macro="" textlink="">
      <xdr:nvSpPr>
        <xdr:cNvPr id="710" name="楕円 709">
          <a:extLst>
            <a:ext uri="{FF2B5EF4-FFF2-40B4-BE49-F238E27FC236}">
              <a16:creationId xmlns:a16="http://schemas.microsoft.com/office/drawing/2014/main" id="{D4094154-4776-4760-9613-C20E7210C836}"/>
            </a:ext>
          </a:extLst>
        </xdr:cNvPr>
        <xdr:cNvSpPr/>
      </xdr:nvSpPr>
      <xdr:spPr>
        <a:xfrm>
          <a:off x="20383500" y="104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165354</xdr:rowOff>
    </xdr:from>
    <xdr:to>
      <xdr:col>111</xdr:col>
      <xdr:colOff>177800</xdr:colOff>
      <xdr:row>61</xdr:row>
      <xdr:rowOff>11240</xdr:rowOff>
    </xdr:to>
    <xdr:cxnSp macro="">
      <xdr:nvCxnSpPr>
        <xdr:cNvPr id="711" name="直線コネクタ 710">
          <a:extLst>
            <a:ext uri="{FF2B5EF4-FFF2-40B4-BE49-F238E27FC236}">
              <a16:creationId xmlns:a16="http://schemas.microsoft.com/office/drawing/2014/main" id="{C48C3438-CCC9-419D-AC82-B3872D33F81E}"/>
            </a:ext>
          </a:extLst>
        </xdr:cNvPr>
        <xdr:cNvCxnSpPr/>
      </xdr:nvCxnSpPr>
      <xdr:spPr>
        <a:xfrm flipV="1">
          <a:off x="20434300" y="1045235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128270</xdr:rowOff>
    </xdr:from>
    <xdr:to>
      <xdr:col>102</xdr:col>
      <xdr:colOff>165100</xdr:colOff>
      <xdr:row>61</xdr:row>
      <xdr:rowOff>58420</xdr:rowOff>
    </xdr:to>
    <xdr:sp macro="" textlink="">
      <xdr:nvSpPr>
        <xdr:cNvPr id="712" name="楕円 711">
          <a:extLst>
            <a:ext uri="{FF2B5EF4-FFF2-40B4-BE49-F238E27FC236}">
              <a16:creationId xmlns:a16="http://schemas.microsoft.com/office/drawing/2014/main" id="{78172948-7C8D-43E6-85CB-29B5FB0CA360}"/>
            </a:ext>
          </a:extLst>
        </xdr:cNvPr>
        <xdr:cNvSpPr/>
      </xdr:nvSpPr>
      <xdr:spPr>
        <a:xfrm>
          <a:off x="19494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61</xdr:row>
      <xdr:rowOff>11240</xdr:rowOff>
    </xdr:to>
    <xdr:cxnSp macro="">
      <xdr:nvCxnSpPr>
        <xdr:cNvPr id="713" name="直線コネクタ 712">
          <a:extLst>
            <a:ext uri="{FF2B5EF4-FFF2-40B4-BE49-F238E27FC236}">
              <a16:creationId xmlns:a16="http://schemas.microsoft.com/office/drawing/2014/main" id="{3D0E53CC-B4E9-44BB-9072-2EC88D985992}"/>
            </a:ext>
          </a:extLst>
        </xdr:cNvPr>
        <xdr:cNvCxnSpPr/>
      </xdr:nvCxnSpPr>
      <xdr:spPr>
        <a:xfrm>
          <a:off x="19545300" y="1046607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153606</xdr:rowOff>
    </xdr:from>
    <xdr:to>
      <xdr:col>98</xdr:col>
      <xdr:colOff>38100</xdr:colOff>
      <xdr:row>61</xdr:row>
      <xdr:rowOff>83756</xdr:rowOff>
    </xdr:to>
    <xdr:sp macro="" textlink="">
      <xdr:nvSpPr>
        <xdr:cNvPr id="714" name="楕円 713">
          <a:extLst>
            <a:ext uri="{FF2B5EF4-FFF2-40B4-BE49-F238E27FC236}">
              <a16:creationId xmlns:a16="http://schemas.microsoft.com/office/drawing/2014/main" id="{9D8D6450-3510-4185-8F35-D276DD62233B}"/>
            </a:ext>
          </a:extLst>
        </xdr:cNvPr>
        <xdr:cNvSpPr/>
      </xdr:nvSpPr>
      <xdr:spPr>
        <a:xfrm>
          <a:off x="18605500" y="1044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xdr:rowOff>
    </xdr:from>
    <xdr:to>
      <xdr:col>102</xdr:col>
      <xdr:colOff>114300</xdr:colOff>
      <xdr:row>61</xdr:row>
      <xdr:rowOff>32956</xdr:rowOff>
    </xdr:to>
    <xdr:cxnSp macro="">
      <xdr:nvCxnSpPr>
        <xdr:cNvPr id="715" name="直線コネクタ 714">
          <a:extLst>
            <a:ext uri="{FF2B5EF4-FFF2-40B4-BE49-F238E27FC236}">
              <a16:creationId xmlns:a16="http://schemas.microsoft.com/office/drawing/2014/main" id="{501520B7-22E4-49F3-8AB4-FAFCA3594387}"/>
            </a:ext>
          </a:extLst>
        </xdr:cNvPr>
        <xdr:cNvCxnSpPr/>
      </xdr:nvCxnSpPr>
      <xdr:spPr>
        <a:xfrm flipV="1">
          <a:off x="18656300" y="1046607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716" name="n_1aveValue【学校施設】&#10;一人当たり面積">
          <a:extLst>
            <a:ext uri="{FF2B5EF4-FFF2-40B4-BE49-F238E27FC236}">
              <a16:creationId xmlns:a16="http://schemas.microsoft.com/office/drawing/2014/main" id="{A022A059-429B-4502-A45C-EEBE29FD4DBE}"/>
            </a:ext>
          </a:extLst>
        </xdr:cNvPr>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717" name="n_2aveValue【学校施設】&#10;一人当たり面積">
          <a:extLst>
            <a:ext uri="{FF2B5EF4-FFF2-40B4-BE49-F238E27FC236}">
              <a16:creationId xmlns:a16="http://schemas.microsoft.com/office/drawing/2014/main" id="{840CEFDF-37B6-457B-80E7-586D6DA6908D}"/>
            </a:ext>
          </a:extLst>
        </xdr:cNvPr>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718" name="n_3aveValue【学校施設】&#10;一人当たり面積">
          <a:extLst>
            <a:ext uri="{FF2B5EF4-FFF2-40B4-BE49-F238E27FC236}">
              <a16:creationId xmlns:a16="http://schemas.microsoft.com/office/drawing/2014/main" id="{B0BB499D-957C-404B-96C3-D84E546CFBE6}"/>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719" name="n_4aveValue【学校施設】&#10;一人当たり面積">
          <a:extLst>
            <a:ext uri="{FF2B5EF4-FFF2-40B4-BE49-F238E27FC236}">
              <a16:creationId xmlns:a16="http://schemas.microsoft.com/office/drawing/2014/main" id="{A449680E-67D1-495F-B17D-6884059FC231}"/>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61231</xdr:rowOff>
    </xdr:from>
    <xdr:ext cx="469744" cy="259045"/>
    <xdr:sp macro="" textlink="">
      <xdr:nvSpPr>
        <xdr:cNvPr id="720" name="n_1mainValue【学校施設】&#10;一人当たり面積">
          <a:extLst>
            <a:ext uri="{FF2B5EF4-FFF2-40B4-BE49-F238E27FC236}">
              <a16:creationId xmlns:a16="http://schemas.microsoft.com/office/drawing/2014/main" id="{970BFF07-6093-4002-A67C-903BCFB62313}"/>
            </a:ext>
          </a:extLst>
        </xdr:cNvPr>
        <xdr:cNvSpPr txBox="1"/>
      </xdr:nvSpPr>
      <xdr:spPr>
        <a:xfrm>
          <a:off x="210757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78567</xdr:rowOff>
    </xdr:from>
    <xdr:ext cx="469744" cy="259045"/>
    <xdr:sp macro="" textlink="">
      <xdr:nvSpPr>
        <xdr:cNvPr id="721" name="n_2mainValue【学校施設】&#10;一人当たり面積">
          <a:extLst>
            <a:ext uri="{FF2B5EF4-FFF2-40B4-BE49-F238E27FC236}">
              <a16:creationId xmlns:a16="http://schemas.microsoft.com/office/drawing/2014/main" id="{2D597131-E178-4D41-8789-C35A1183ECBD}"/>
            </a:ext>
          </a:extLst>
        </xdr:cNvPr>
        <xdr:cNvSpPr txBox="1"/>
      </xdr:nvSpPr>
      <xdr:spPr>
        <a:xfrm>
          <a:off x="20199427" y="1019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74947</xdr:rowOff>
    </xdr:from>
    <xdr:ext cx="469744" cy="259045"/>
    <xdr:sp macro="" textlink="">
      <xdr:nvSpPr>
        <xdr:cNvPr id="722" name="n_3mainValue【学校施設】&#10;一人当たり面積">
          <a:extLst>
            <a:ext uri="{FF2B5EF4-FFF2-40B4-BE49-F238E27FC236}">
              <a16:creationId xmlns:a16="http://schemas.microsoft.com/office/drawing/2014/main" id="{C164B391-97DB-4CEA-B1B6-FB4A13EEA2BA}"/>
            </a:ext>
          </a:extLst>
        </xdr:cNvPr>
        <xdr:cNvSpPr txBox="1"/>
      </xdr:nvSpPr>
      <xdr:spPr>
        <a:xfrm>
          <a:off x="19310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100283</xdr:rowOff>
    </xdr:from>
    <xdr:ext cx="469744" cy="259045"/>
    <xdr:sp macro="" textlink="">
      <xdr:nvSpPr>
        <xdr:cNvPr id="723" name="n_4mainValue【学校施設】&#10;一人当たり面積">
          <a:extLst>
            <a:ext uri="{FF2B5EF4-FFF2-40B4-BE49-F238E27FC236}">
              <a16:creationId xmlns:a16="http://schemas.microsoft.com/office/drawing/2014/main" id="{8AF43BB9-B614-4659-9D80-50AB9A97688C}"/>
            </a:ext>
          </a:extLst>
        </xdr:cNvPr>
        <xdr:cNvSpPr txBox="1"/>
      </xdr:nvSpPr>
      <xdr:spPr>
        <a:xfrm>
          <a:off x="18421427" y="102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7F8926E3-FBA1-44BB-AD83-2F4D2E07DF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DB3C40D-5DBB-4D6E-A665-CA886DA2CC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0642356-4110-4A10-97C2-6FD70611FE1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4351F7EC-283A-4FBF-AB01-E1B78C51D1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7D2182F-3820-4083-A457-AA694D634B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FA0F585D-D53E-452E-B4E6-96002734BD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9BDDD451-4CE4-472A-A799-5BA4A3BA27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C8D6219F-7383-4529-A604-1986020571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788AD132-AB81-4238-8B2F-DC37DE10C4B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1AD9268C-96CA-4EA8-B0E2-D77368A687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B623C61E-FA72-48FE-8DF3-823B95DD1EB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3125CF9-1FA0-42AF-A20B-07D95EDD161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5066AB5E-6337-46D7-A10B-D1D3FB7980F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2D7E1008-DDE8-4F1B-8915-3B8CF1E5B9E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2F745EC3-E69B-4C3E-9D32-72878BCEEE5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7E69C188-B13D-45AD-B9EA-800283A463D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5CBF8EA0-ACB7-4328-B519-68BD254CB19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4535D8D8-0D40-46C0-9E1A-A0548E64735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D32CFD01-166D-418C-81BA-AEBBEDF44A8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F1AF8A0E-0A08-43F4-84AA-3B682DC952B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78D4265A-61F9-41C6-80B9-8DC2EA9C219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D9E63FAE-1D7D-4EB8-BE44-514F9D42F84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DE6EF64D-226F-47C3-9246-EE41213EEF4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51454A7-AFD3-489F-A430-38607D1A377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C45BDEC5-D52C-49A1-818E-93B71A7703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446A4820-945E-4280-8B58-23E13D5E0F37}"/>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DFA0A2A9-B17B-468D-8026-83756FF6A03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CE64A91F-B1C5-4ED4-A02D-167B1F22D04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73738A44-5BF6-451F-81C7-2BA206CB17B8}"/>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6EEBA0CD-744F-4746-A141-A422814178D3}"/>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754" name="【児童館】&#10;有形固定資産減価償却率平均値テキスト">
          <a:extLst>
            <a:ext uri="{FF2B5EF4-FFF2-40B4-BE49-F238E27FC236}">
              <a16:creationId xmlns:a16="http://schemas.microsoft.com/office/drawing/2014/main" id="{8F4A145B-4416-4984-8702-A7D3E44845D2}"/>
            </a:ext>
          </a:extLst>
        </xdr:cNvPr>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1DAAF767-29B7-47DF-B23C-7859CA418436}"/>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F605ED5D-6207-482C-A83F-5ECF580B7884}"/>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B25595C9-6942-4C2A-9084-3127D02965FD}"/>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6CFBB118-C8F9-4648-8C21-FCB0FB35A657}"/>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F6F6A484-7A2A-496E-B785-8A9663208409}"/>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45BCAAA-E5BF-42DD-BCFF-D44B2FA9B4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800AA45-D2A7-472B-93AC-111BD7C7FAA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060565B-0604-40C8-8E27-06B6E57F10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6B4A8BF-24CA-40D6-951C-517AB72FC0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3F864A86-ACEE-4126-89C8-5C89ABA4B3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64044</xdr:rowOff>
    </xdr:from>
    <xdr:to>
      <xdr:col>85</xdr:col>
      <xdr:colOff>177800</xdr:colOff>
      <xdr:row>81</xdr:row>
      <xdr:rowOff>165644</xdr:rowOff>
    </xdr:to>
    <xdr:sp macro="" textlink="">
      <xdr:nvSpPr>
        <xdr:cNvPr id="765" name="楕円 764">
          <a:extLst>
            <a:ext uri="{FF2B5EF4-FFF2-40B4-BE49-F238E27FC236}">
              <a16:creationId xmlns:a16="http://schemas.microsoft.com/office/drawing/2014/main" id="{B9ED3FA1-0398-4A9B-8F09-6AE11B318FE1}"/>
            </a:ext>
          </a:extLst>
        </xdr:cNvPr>
        <xdr:cNvSpPr/>
      </xdr:nvSpPr>
      <xdr:spPr>
        <a:xfrm>
          <a:off x="162687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86921</xdr:rowOff>
    </xdr:from>
    <xdr:ext cx="405111" cy="259045"/>
    <xdr:sp macro="" textlink="">
      <xdr:nvSpPr>
        <xdr:cNvPr id="766" name="【児童館】&#10;有形固定資産減価償却率該当値テキスト">
          <a:extLst>
            <a:ext uri="{FF2B5EF4-FFF2-40B4-BE49-F238E27FC236}">
              <a16:creationId xmlns:a16="http://schemas.microsoft.com/office/drawing/2014/main" id="{CAC98C1E-95DD-4CB4-B05E-2E97EC839D54}"/>
            </a:ext>
          </a:extLst>
        </xdr:cNvPr>
        <xdr:cNvSpPr txBox="1"/>
      </xdr:nvSpPr>
      <xdr:spPr>
        <a:xfrm>
          <a:off x="16357600" y="1380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31387</xdr:rowOff>
    </xdr:from>
    <xdr:to>
      <xdr:col>81</xdr:col>
      <xdr:colOff>101600</xdr:colOff>
      <xdr:row>81</xdr:row>
      <xdr:rowOff>132987</xdr:rowOff>
    </xdr:to>
    <xdr:sp macro="" textlink="">
      <xdr:nvSpPr>
        <xdr:cNvPr id="767" name="楕円 766">
          <a:extLst>
            <a:ext uri="{FF2B5EF4-FFF2-40B4-BE49-F238E27FC236}">
              <a16:creationId xmlns:a16="http://schemas.microsoft.com/office/drawing/2014/main" id="{34501F97-6DD6-4EEB-9F47-3AE38D9238AC}"/>
            </a:ext>
          </a:extLst>
        </xdr:cNvPr>
        <xdr:cNvSpPr/>
      </xdr:nvSpPr>
      <xdr:spPr>
        <a:xfrm>
          <a:off x="15430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114844</xdr:rowOff>
    </xdr:to>
    <xdr:cxnSp macro="">
      <xdr:nvCxnSpPr>
        <xdr:cNvPr id="768" name="直線コネクタ 767">
          <a:extLst>
            <a:ext uri="{FF2B5EF4-FFF2-40B4-BE49-F238E27FC236}">
              <a16:creationId xmlns:a16="http://schemas.microsoft.com/office/drawing/2014/main" id="{45CB4EEE-FA93-4D22-B592-A81621929FD5}"/>
            </a:ext>
          </a:extLst>
        </xdr:cNvPr>
        <xdr:cNvCxnSpPr/>
      </xdr:nvCxnSpPr>
      <xdr:spPr>
        <a:xfrm>
          <a:off x="15481300" y="1396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769" name="楕円 768">
          <a:extLst>
            <a:ext uri="{FF2B5EF4-FFF2-40B4-BE49-F238E27FC236}">
              <a16:creationId xmlns:a16="http://schemas.microsoft.com/office/drawing/2014/main" id="{8465228F-BD98-4837-949D-F46E3FF5BBED}"/>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82187</xdr:rowOff>
    </xdr:to>
    <xdr:cxnSp macro="">
      <xdr:nvCxnSpPr>
        <xdr:cNvPr id="770" name="直線コネクタ 769">
          <a:extLst>
            <a:ext uri="{FF2B5EF4-FFF2-40B4-BE49-F238E27FC236}">
              <a16:creationId xmlns:a16="http://schemas.microsoft.com/office/drawing/2014/main" id="{BFCAF22E-6AC9-4498-B823-5603574F06EF}"/>
            </a:ext>
          </a:extLst>
        </xdr:cNvPr>
        <xdr:cNvCxnSpPr/>
      </xdr:nvCxnSpPr>
      <xdr:spPr>
        <a:xfrm>
          <a:off x="14592300" y="139369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137523</xdr:rowOff>
    </xdr:from>
    <xdr:to>
      <xdr:col>72</xdr:col>
      <xdr:colOff>38100</xdr:colOff>
      <xdr:row>81</xdr:row>
      <xdr:rowOff>67673</xdr:rowOff>
    </xdr:to>
    <xdr:sp macro="" textlink="">
      <xdr:nvSpPr>
        <xdr:cNvPr id="771" name="楕円 770">
          <a:extLst>
            <a:ext uri="{FF2B5EF4-FFF2-40B4-BE49-F238E27FC236}">
              <a16:creationId xmlns:a16="http://schemas.microsoft.com/office/drawing/2014/main" id="{A88F8B36-C08D-4E89-B4DD-01CE40252EF1}"/>
            </a:ext>
          </a:extLst>
        </xdr:cNvPr>
        <xdr:cNvSpPr/>
      </xdr:nvSpPr>
      <xdr:spPr>
        <a:xfrm>
          <a:off x="13652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16873</xdr:rowOff>
    </xdr:from>
    <xdr:to>
      <xdr:col>76</xdr:col>
      <xdr:colOff>114300</xdr:colOff>
      <xdr:row>81</xdr:row>
      <xdr:rowOff>49530</xdr:rowOff>
    </xdr:to>
    <xdr:cxnSp macro="">
      <xdr:nvCxnSpPr>
        <xdr:cNvPr id="772" name="直線コネクタ 771">
          <a:extLst>
            <a:ext uri="{FF2B5EF4-FFF2-40B4-BE49-F238E27FC236}">
              <a16:creationId xmlns:a16="http://schemas.microsoft.com/office/drawing/2014/main" id="{AFC32071-20E5-4D6C-92E0-AF7F591E34F3}"/>
            </a:ext>
          </a:extLst>
        </xdr:cNvPr>
        <xdr:cNvCxnSpPr/>
      </xdr:nvCxnSpPr>
      <xdr:spPr>
        <a:xfrm>
          <a:off x="13703300" y="1390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104866</xdr:rowOff>
    </xdr:from>
    <xdr:to>
      <xdr:col>67</xdr:col>
      <xdr:colOff>101600</xdr:colOff>
      <xdr:row>81</xdr:row>
      <xdr:rowOff>35016</xdr:rowOff>
    </xdr:to>
    <xdr:sp macro="" textlink="">
      <xdr:nvSpPr>
        <xdr:cNvPr id="773" name="楕円 772">
          <a:extLst>
            <a:ext uri="{FF2B5EF4-FFF2-40B4-BE49-F238E27FC236}">
              <a16:creationId xmlns:a16="http://schemas.microsoft.com/office/drawing/2014/main" id="{072361CA-9220-4411-9A7B-F23959E85286}"/>
            </a:ext>
          </a:extLst>
        </xdr:cNvPr>
        <xdr:cNvSpPr/>
      </xdr:nvSpPr>
      <xdr:spPr>
        <a:xfrm>
          <a:off x="12763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155666</xdr:rowOff>
    </xdr:from>
    <xdr:to>
      <xdr:col>71</xdr:col>
      <xdr:colOff>177800</xdr:colOff>
      <xdr:row>81</xdr:row>
      <xdr:rowOff>16873</xdr:rowOff>
    </xdr:to>
    <xdr:cxnSp macro="">
      <xdr:nvCxnSpPr>
        <xdr:cNvPr id="774" name="直線コネクタ 773">
          <a:extLst>
            <a:ext uri="{FF2B5EF4-FFF2-40B4-BE49-F238E27FC236}">
              <a16:creationId xmlns:a16="http://schemas.microsoft.com/office/drawing/2014/main" id="{4B612226-BB25-4C34-946E-B75DD79B4071}"/>
            </a:ext>
          </a:extLst>
        </xdr:cNvPr>
        <xdr:cNvCxnSpPr/>
      </xdr:nvCxnSpPr>
      <xdr:spPr>
        <a:xfrm>
          <a:off x="12814300" y="1387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130646</xdr:rowOff>
    </xdr:from>
    <xdr:ext cx="405111" cy="259045"/>
    <xdr:sp macro="" textlink="">
      <xdr:nvSpPr>
        <xdr:cNvPr id="775" name="n_1aveValue【児童館】&#10;有形固定資産減価償却率">
          <a:extLst>
            <a:ext uri="{FF2B5EF4-FFF2-40B4-BE49-F238E27FC236}">
              <a16:creationId xmlns:a16="http://schemas.microsoft.com/office/drawing/2014/main" id="{F7E6430C-23AF-46A1-B915-5AF4E5C7CDE5}"/>
            </a:ext>
          </a:extLst>
        </xdr:cNvPr>
        <xdr:cNvSpPr txBox="1"/>
      </xdr:nvSpPr>
      <xdr:spPr>
        <a:xfrm>
          <a:off x="152660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76" name="n_2aveValue【児童館】&#10;有形固定資産減価償却率">
          <a:extLst>
            <a:ext uri="{FF2B5EF4-FFF2-40B4-BE49-F238E27FC236}">
              <a16:creationId xmlns:a16="http://schemas.microsoft.com/office/drawing/2014/main" id="{D36B69DD-D3D4-4AC7-B041-FF77C7083500}"/>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24509</xdr:rowOff>
    </xdr:from>
    <xdr:ext cx="405111" cy="259045"/>
    <xdr:sp macro="" textlink="">
      <xdr:nvSpPr>
        <xdr:cNvPr id="777" name="n_3aveValue【児童館】&#10;有形固定資産減価償却率">
          <a:extLst>
            <a:ext uri="{FF2B5EF4-FFF2-40B4-BE49-F238E27FC236}">
              <a16:creationId xmlns:a16="http://schemas.microsoft.com/office/drawing/2014/main" id="{C689973F-B6EB-43B3-B804-B1B021167874}"/>
            </a:ext>
          </a:extLst>
        </xdr:cNvPr>
        <xdr:cNvSpPr txBox="1"/>
      </xdr:nvSpPr>
      <xdr:spPr>
        <a:xfrm>
          <a:off x="13500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8" name="n_4aveValue【児童館】&#10;有形固定資産減価償却率">
          <a:extLst>
            <a:ext uri="{FF2B5EF4-FFF2-40B4-BE49-F238E27FC236}">
              <a16:creationId xmlns:a16="http://schemas.microsoft.com/office/drawing/2014/main" id="{29E0403A-F2AF-4089-9CF4-10E06EB69F3C}"/>
            </a:ext>
          </a:extLst>
        </xdr:cNvPr>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149514</xdr:rowOff>
    </xdr:from>
    <xdr:ext cx="405111" cy="259045"/>
    <xdr:sp macro="" textlink="">
      <xdr:nvSpPr>
        <xdr:cNvPr id="779" name="n_1mainValue【児童館】&#10;有形固定資産減価償却率">
          <a:extLst>
            <a:ext uri="{FF2B5EF4-FFF2-40B4-BE49-F238E27FC236}">
              <a16:creationId xmlns:a16="http://schemas.microsoft.com/office/drawing/2014/main" id="{EF7AE18B-0258-47BA-8C3E-5C0F11DAA7BB}"/>
            </a:ext>
          </a:extLst>
        </xdr:cNvPr>
        <xdr:cNvSpPr txBox="1"/>
      </xdr:nvSpPr>
      <xdr:spPr>
        <a:xfrm>
          <a:off x="152660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780" name="n_2mainValue【児童館】&#10;有形固定資産減価償却率">
          <a:extLst>
            <a:ext uri="{FF2B5EF4-FFF2-40B4-BE49-F238E27FC236}">
              <a16:creationId xmlns:a16="http://schemas.microsoft.com/office/drawing/2014/main" id="{260D153A-2F64-47BD-A001-AB502A394054}"/>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84200</xdr:rowOff>
    </xdr:from>
    <xdr:ext cx="405111" cy="259045"/>
    <xdr:sp macro="" textlink="">
      <xdr:nvSpPr>
        <xdr:cNvPr id="781" name="n_3mainValue【児童館】&#10;有形固定資産減価償却率">
          <a:extLst>
            <a:ext uri="{FF2B5EF4-FFF2-40B4-BE49-F238E27FC236}">
              <a16:creationId xmlns:a16="http://schemas.microsoft.com/office/drawing/2014/main" id="{134C2B4A-D016-4BA3-A421-19265BE5F750}"/>
            </a:ext>
          </a:extLst>
        </xdr:cNvPr>
        <xdr:cNvSpPr txBox="1"/>
      </xdr:nvSpPr>
      <xdr:spPr>
        <a:xfrm>
          <a:off x="13500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51543</xdr:rowOff>
    </xdr:from>
    <xdr:ext cx="405111" cy="259045"/>
    <xdr:sp macro="" textlink="">
      <xdr:nvSpPr>
        <xdr:cNvPr id="782" name="n_4mainValue【児童館】&#10;有形固定資産減価償却率">
          <a:extLst>
            <a:ext uri="{FF2B5EF4-FFF2-40B4-BE49-F238E27FC236}">
              <a16:creationId xmlns:a16="http://schemas.microsoft.com/office/drawing/2014/main" id="{BC669213-C317-401E-9858-9177FF97DF83}"/>
            </a:ext>
          </a:extLst>
        </xdr:cNvPr>
        <xdr:cNvSpPr txBox="1"/>
      </xdr:nvSpPr>
      <xdr:spPr>
        <a:xfrm>
          <a:off x="12611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BEF424C-6E54-4A8D-8F9A-A1DC2ED760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BAACFA4-7D23-4FE9-B871-3DA37DE13A7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7AC6EEC9-9360-44D8-9C47-BF5B05A5E4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5BCBB9EC-FFFA-4BAD-9C63-03166F5DCD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F828BF7D-E070-485A-A1AE-368DBE20E9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EA7CAA2F-9965-4A82-9E3B-AA96FC43B2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EB9A01DB-88AB-42B2-ABAE-B765E4CBF33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1274206D-ABE1-47E6-A096-1BED33FEF0E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EE4419A-8650-4B05-B9B6-AB98F38F4C0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D27F7D2B-1343-4437-A973-1100D875A85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39147807-1763-420A-9FD8-F21822B2C47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D8F7F166-DB7D-46B6-9EF2-E1BE682CC07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C84751D6-8267-4260-9AD8-737661F1BA5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E4AA5748-81B2-46F9-A668-25010C16310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B994743-6E6B-4D5D-9202-61B375BDD48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BBB34375-7170-45C1-B4D8-E156BB2A384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D6DAA22B-08D7-46FA-BEDC-01CAD0DC366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BF9281B6-D3FF-4B2E-846D-59EBFD6FEB0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4D11808C-9324-4DB8-B122-5A402BB28E5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48BDA501-8804-458C-971F-06425659EC5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CBD545F9-C603-4C14-97CD-EB3D1F7E8DF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F08980D8-47F2-4E2F-99D5-59903A7DBD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C56C4395-8CB0-4AA6-B61F-B20D7DFAC82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ED871AC2-781C-425F-A443-044E41C2A048}"/>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644B7554-8139-415A-A0E5-EDDDF0CB8936}"/>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F9C676EF-F3C2-48CA-93A1-296C78794A4D}"/>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B321E98C-999A-4B66-B268-CBB635E2F521}"/>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F74FAB5C-711F-4FCB-A7A5-5F4921A52D5F}"/>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49C5590D-2CCF-4DFD-B02B-DE263A12F852}"/>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440084D9-10D1-4BAE-8981-B59655112753}"/>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AC7CADBE-B488-4798-B548-545D10FF4812}"/>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46F89D83-BFCF-44D1-8361-1620C5B262F5}"/>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63A0F76A-CE47-486F-9A2B-F1FA4224BCC8}"/>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64A8C363-456D-40C2-ADBE-3D50510EFD0F}"/>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22E1159-E518-46E4-975F-A7086A7778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8D025DE-6E36-4FEC-9AFA-9F7FC6828A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F1392A9-9AE5-4602-818F-74308050F98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7A83B0F-B1A0-43EA-99AC-DA8970D7BC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4B79860-5001-47CE-AF63-D834C620DD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22" name="楕円 821">
          <a:extLst>
            <a:ext uri="{FF2B5EF4-FFF2-40B4-BE49-F238E27FC236}">
              <a16:creationId xmlns:a16="http://schemas.microsoft.com/office/drawing/2014/main" id="{C92A1000-04DD-4655-9C70-F712463222CE}"/>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23" name="【児童館】&#10;一人当たり面積該当値テキスト">
          <a:extLst>
            <a:ext uri="{FF2B5EF4-FFF2-40B4-BE49-F238E27FC236}">
              <a16:creationId xmlns:a16="http://schemas.microsoft.com/office/drawing/2014/main" id="{1952ACEB-69B2-4DC0-B958-AEC313E8F9D3}"/>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4" name="楕円 823">
          <a:extLst>
            <a:ext uri="{FF2B5EF4-FFF2-40B4-BE49-F238E27FC236}">
              <a16:creationId xmlns:a16="http://schemas.microsoft.com/office/drawing/2014/main" id="{03EB0A98-C865-4296-9301-143D12639E1F}"/>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25" name="直線コネクタ 824">
          <a:extLst>
            <a:ext uri="{FF2B5EF4-FFF2-40B4-BE49-F238E27FC236}">
              <a16:creationId xmlns:a16="http://schemas.microsoft.com/office/drawing/2014/main" id="{F752AE3E-76A3-4319-8E26-E160E39535B9}"/>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826" name="楕円 825">
          <a:extLst>
            <a:ext uri="{FF2B5EF4-FFF2-40B4-BE49-F238E27FC236}">
              <a16:creationId xmlns:a16="http://schemas.microsoft.com/office/drawing/2014/main" id="{0340E0BD-F103-421F-951F-996ED8D8AB88}"/>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12700</xdr:rowOff>
    </xdr:to>
    <xdr:cxnSp macro="">
      <xdr:nvCxnSpPr>
        <xdr:cNvPr id="827" name="直線コネクタ 826">
          <a:extLst>
            <a:ext uri="{FF2B5EF4-FFF2-40B4-BE49-F238E27FC236}">
              <a16:creationId xmlns:a16="http://schemas.microsoft.com/office/drawing/2014/main" id="{8C78938A-962D-4AB5-A079-1CA67F9EA052}"/>
            </a:ext>
          </a:extLst>
        </xdr:cNvPr>
        <xdr:cNvCxnSpPr/>
      </xdr:nvCxnSpPr>
      <xdr:spPr>
        <a:xfrm flipV="1">
          <a:off x="20434300" y="14744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133350</xdr:rowOff>
    </xdr:from>
    <xdr:to>
      <xdr:col>102</xdr:col>
      <xdr:colOff>165100</xdr:colOff>
      <xdr:row>86</xdr:row>
      <xdr:rowOff>63500</xdr:rowOff>
    </xdr:to>
    <xdr:sp macro="" textlink="">
      <xdr:nvSpPr>
        <xdr:cNvPr id="828" name="楕円 827">
          <a:extLst>
            <a:ext uri="{FF2B5EF4-FFF2-40B4-BE49-F238E27FC236}">
              <a16:creationId xmlns:a16="http://schemas.microsoft.com/office/drawing/2014/main" id="{4878C27B-2B3A-4C86-8617-4C9DE5FB2A96}"/>
            </a:ext>
          </a:extLst>
        </xdr:cNvPr>
        <xdr:cNvSpPr/>
      </xdr:nvSpPr>
      <xdr:spPr>
        <a:xfrm>
          <a:off x="19494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12700</xdr:rowOff>
    </xdr:from>
    <xdr:to>
      <xdr:col>107</xdr:col>
      <xdr:colOff>50800</xdr:colOff>
      <xdr:row>86</xdr:row>
      <xdr:rowOff>12700</xdr:rowOff>
    </xdr:to>
    <xdr:cxnSp macro="">
      <xdr:nvCxnSpPr>
        <xdr:cNvPr id="829" name="直線コネクタ 828">
          <a:extLst>
            <a:ext uri="{FF2B5EF4-FFF2-40B4-BE49-F238E27FC236}">
              <a16:creationId xmlns:a16="http://schemas.microsoft.com/office/drawing/2014/main" id="{41D2BC9E-D252-4490-9022-47C2FC0459F6}"/>
            </a:ext>
          </a:extLst>
        </xdr:cNvPr>
        <xdr:cNvCxnSpPr/>
      </xdr:nvCxnSpPr>
      <xdr:spPr>
        <a:xfrm>
          <a:off x="19545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133350</xdr:rowOff>
    </xdr:from>
    <xdr:to>
      <xdr:col>98</xdr:col>
      <xdr:colOff>38100</xdr:colOff>
      <xdr:row>86</xdr:row>
      <xdr:rowOff>63500</xdr:rowOff>
    </xdr:to>
    <xdr:sp macro="" textlink="">
      <xdr:nvSpPr>
        <xdr:cNvPr id="830" name="楕円 829">
          <a:extLst>
            <a:ext uri="{FF2B5EF4-FFF2-40B4-BE49-F238E27FC236}">
              <a16:creationId xmlns:a16="http://schemas.microsoft.com/office/drawing/2014/main" id="{8544F961-DD92-4BF7-A87C-21AB3D5B2ADF}"/>
            </a:ext>
          </a:extLst>
        </xdr:cNvPr>
        <xdr:cNvSpPr/>
      </xdr:nvSpPr>
      <xdr:spPr>
        <a:xfrm>
          <a:off x="18605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12700</xdr:rowOff>
    </xdr:from>
    <xdr:to>
      <xdr:col>102</xdr:col>
      <xdr:colOff>114300</xdr:colOff>
      <xdr:row>86</xdr:row>
      <xdr:rowOff>12700</xdr:rowOff>
    </xdr:to>
    <xdr:cxnSp macro="">
      <xdr:nvCxnSpPr>
        <xdr:cNvPr id="831" name="直線コネクタ 830">
          <a:extLst>
            <a:ext uri="{FF2B5EF4-FFF2-40B4-BE49-F238E27FC236}">
              <a16:creationId xmlns:a16="http://schemas.microsoft.com/office/drawing/2014/main" id="{557376F5-3370-40E7-BFC2-5838C66CB3CA}"/>
            </a:ext>
          </a:extLst>
        </xdr:cNvPr>
        <xdr:cNvCxnSpPr/>
      </xdr:nvCxnSpPr>
      <xdr:spPr>
        <a:xfrm>
          <a:off x="18656300" y="1475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3C480236-592B-4A6C-9C2F-30C89C576894}"/>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3661B8FF-A94B-487B-B22C-BB07C4AA6B05}"/>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84244C81-779F-409A-9F98-695CDD680F38}"/>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A3311CE9-46EB-41FD-A7AF-91791B708B13}"/>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6" name="n_1mainValue【児童館】&#10;一人当たり面積">
          <a:extLst>
            <a:ext uri="{FF2B5EF4-FFF2-40B4-BE49-F238E27FC236}">
              <a16:creationId xmlns:a16="http://schemas.microsoft.com/office/drawing/2014/main" id="{5D231034-9C75-4783-97C4-26576D5B3966}"/>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837" name="n_2mainValue【児童館】&#10;一人当たり面積">
          <a:extLst>
            <a:ext uri="{FF2B5EF4-FFF2-40B4-BE49-F238E27FC236}">
              <a16:creationId xmlns:a16="http://schemas.microsoft.com/office/drawing/2014/main" id="{C3D9E670-6FC8-4FC1-B575-16C3A8AA421E}"/>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54627</xdr:rowOff>
    </xdr:from>
    <xdr:ext cx="469744" cy="259045"/>
    <xdr:sp macro="" textlink="">
      <xdr:nvSpPr>
        <xdr:cNvPr id="838" name="n_3mainValue【児童館】&#10;一人当たり面積">
          <a:extLst>
            <a:ext uri="{FF2B5EF4-FFF2-40B4-BE49-F238E27FC236}">
              <a16:creationId xmlns:a16="http://schemas.microsoft.com/office/drawing/2014/main" id="{D4CBE03E-1FD1-438B-BFED-BB4D6956E032}"/>
            </a:ext>
          </a:extLst>
        </xdr:cNvPr>
        <xdr:cNvSpPr txBox="1"/>
      </xdr:nvSpPr>
      <xdr:spPr>
        <a:xfrm>
          <a:off x="19310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54627</xdr:rowOff>
    </xdr:from>
    <xdr:ext cx="469744" cy="259045"/>
    <xdr:sp macro="" textlink="">
      <xdr:nvSpPr>
        <xdr:cNvPr id="839" name="n_4mainValue【児童館】&#10;一人当たり面積">
          <a:extLst>
            <a:ext uri="{FF2B5EF4-FFF2-40B4-BE49-F238E27FC236}">
              <a16:creationId xmlns:a16="http://schemas.microsoft.com/office/drawing/2014/main" id="{E8EED390-CFF8-4C2A-BB5D-B92587BEABB8}"/>
            </a:ext>
          </a:extLst>
        </xdr:cNvPr>
        <xdr:cNvSpPr txBox="1"/>
      </xdr:nvSpPr>
      <xdr:spPr>
        <a:xfrm>
          <a:off x="18421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1742730-A406-4CDF-9B32-F80137CD02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6757D65-BCF7-43D2-84A8-AD69F814A9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1488C075-B0A2-4632-BE59-5658FAFBBD4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B263925-EBCB-4F38-B4E2-E92B79FB08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2993483-03C0-4C96-9D53-E2A278A785C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FD0D1431-77C1-4B6B-8A73-C82F8E6C1F1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B67306C5-EB98-4BCA-ACF8-2FAD1F25872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4C3C7D8-93A2-4A96-AAC9-A6B008FBC2D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CC54867B-F045-4EB6-84CD-6ABEE6A3AA5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CE56F70-2E75-435C-B30F-F35121ABBE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E27E92CB-67C6-4D0C-889B-8EC262DBF0B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5182D49D-53DE-43B5-A3A5-3AF268B36C5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47276C33-5791-4F6D-B045-809D6DB5537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84B7920-1198-4614-86F7-215D8B5C96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4346918C-58B1-4C60-A211-FC67AC84AA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6124563B-BB9D-4865-989B-F36E22EF58E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95989FE8-7B31-4318-B91A-2DF327B971D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057DF6F-6CD8-4FA0-91A0-F935629587B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8EE1B352-EDCD-4E05-B883-0EC2307FD1A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9CF2DBAA-3F62-4090-948A-F4FA872F1B1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215208C6-A22C-45C9-B892-99C2ED20DE1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18D638E2-1ED8-4A13-A5C2-8732EE49E76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671D0484-7D38-4110-8DEF-D17F3E612CC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4B2D7A5C-4B36-48C2-9083-0938DC27BED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D379A273-766F-4CE3-AB7F-353A086F905C}"/>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D04FC62-A179-44D6-93C7-61644E7CF79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B3FE2FCF-4C69-4615-B9B1-CFA713D886B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BBF32D25-5CFC-4E2E-876A-453FC352FF74}"/>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285D6525-095C-47B0-A208-74C00DF9D555}"/>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869" name="【公民館】&#10;有形固定資産減価償却率平均値テキスト">
          <a:extLst>
            <a:ext uri="{FF2B5EF4-FFF2-40B4-BE49-F238E27FC236}">
              <a16:creationId xmlns:a16="http://schemas.microsoft.com/office/drawing/2014/main" id="{61FE823A-4AB4-45FE-998E-0130B9A19BC9}"/>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6B1FC91A-CA00-4E6C-B550-46BA94637636}"/>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8D6F35D1-DB08-443F-AD3E-7FB215CD5E67}"/>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EB34CF71-8FBB-4CB0-B001-A2CF8940004A}"/>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B1AE6C69-970C-4605-8341-2E1306BE245C}"/>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40B6A555-FA7D-473B-9450-2CFBA6A65CAD}"/>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F6F65F18-90EC-4236-8168-B498EDA49C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D971E81-2F7D-4181-B016-ED3BA4D07E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0D4496E-3A85-44A6-A452-717C4D417F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5BA6963-F387-4F19-A0F8-0C4CB0630B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C6A5A17-68FE-453F-8FB1-586D1E3B8B4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132080</xdr:rowOff>
    </xdr:from>
    <xdr:to>
      <xdr:col>85</xdr:col>
      <xdr:colOff>177800</xdr:colOff>
      <xdr:row>106</xdr:row>
      <xdr:rowOff>62230</xdr:rowOff>
    </xdr:to>
    <xdr:sp macro="" textlink="">
      <xdr:nvSpPr>
        <xdr:cNvPr id="880" name="楕円 879">
          <a:extLst>
            <a:ext uri="{FF2B5EF4-FFF2-40B4-BE49-F238E27FC236}">
              <a16:creationId xmlns:a16="http://schemas.microsoft.com/office/drawing/2014/main" id="{1ABEDD63-9038-4943-BB02-F2DE90D00EC1}"/>
            </a:ext>
          </a:extLst>
        </xdr:cNvPr>
        <xdr:cNvSpPr/>
      </xdr:nvSpPr>
      <xdr:spPr>
        <a:xfrm>
          <a:off x="16268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110507</xdr:rowOff>
    </xdr:from>
    <xdr:ext cx="405111" cy="259045"/>
    <xdr:sp macro="" textlink="">
      <xdr:nvSpPr>
        <xdr:cNvPr id="881" name="【公民館】&#10;有形固定資産減価償却率該当値テキスト">
          <a:extLst>
            <a:ext uri="{FF2B5EF4-FFF2-40B4-BE49-F238E27FC236}">
              <a16:creationId xmlns:a16="http://schemas.microsoft.com/office/drawing/2014/main" id="{931ED24D-F285-4150-99AE-8E7063970AC6}"/>
            </a:ext>
          </a:extLst>
        </xdr:cNvPr>
        <xdr:cNvSpPr txBox="1"/>
      </xdr:nvSpPr>
      <xdr:spPr>
        <a:xfrm>
          <a:off x="16357600"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97789</xdr:rowOff>
    </xdr:from>
    <xdr:to>
      <xdr:col>81</xdr:col>
      <xdr:colOff>101600</xdr:colOff>
      <xdr:row>106</xdr:row>
      <xdr:rowOff>27939</xdr:rowOff>
    </xdr:to>
    <xdr:sp macro="" textlink="">
      <xdr:nvSpPr>
        <xdr:cNvPr id="882" name="楕円 881">
          <a:extLst>
            <a:ext uri="{FF2B5EF4-FFF2-40B4-BE49-F238E27FC236}">
              <a16:creationId xmlns:a16="http://schemas.microsoft.com/office/drawing/2014/main" id="{390EC801-5009-43D4-8DC4-A9D72C2CDEE8}"/>
            </a:ext>
          </a:extLst>
        </xdr:cNvPr>
        <xdr:cNvSpPr/>
      </xdr:nvSpPr>
      <xdr:spPr>
        <a:xfrm>
          <a:off x="15430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148589</xdr:rowOff>
    </xdr:from>
    <xdr:to>
      <xdr:col>85</xdr:col>
      <xdr:colOff>127000</xdr:colOff>
      <xdr:row>106</xdr:row>
      <xdr:rowOff>11430</xdr:rowOff>
    </xdr:to>
    <xdr:cxnSp macro="">
      <xdr:nvCxnSpPr>
        <xdr:cNvPr id="883" name="直線コネクタ 882">
          <a:extLst>
            <a:ext uri="{FF2B5EF4-FFF2-40B4-BE49-F238E27FC236}">
              <a16:creationId xmlns:a16="http://schemas.microsoft.com/office/drawing/2014/main" id="{5D17E8BC-382E-4045-AE35-41264BD6D3CC}"/>
            </a:ext>
          </a:extLst>
        </xdr:cNvPr>
        <xdr:cNvCxnSpPr/>
      </xdr:nvCxnSpPr>
      <xdr:spPr>
        <a:xfrm>
          <a:off x="15481300" y="18150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884" name="楕円 883">
          <a:extLst>
            <a:ext uri="{FF2B5EF4-FFF2-40B4-BE49-F238E27FC236}">
              <a16:creationId xmlns:a16="http://schemas.microsoft.com/office/drawing/2014/main" id="{28ED42EA-D9E7-485B-94E6-BA8A2B6ED901}"/>
            </a:ext>
          </a:extLst>
        </xdr:cNvPr>
        <xdr:cNvSpPr/>
      </xdr:nvSpPr>
      <xdr:spPr>
        <a:xfrm>
          <a:off x="14541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106680</xdr:rowOff>
    </xdr:from>
    <xdr:to>
      <xdr:col>81</xdr:col>
      <xdr:colOff>50800</xdr:colOff>
      <xdr:row>105</xdr:row>
      <xdr:rowOff>148589</xdr:rowOff>
    </xdr:to>
    <xdr:cxnSp macro="">
      <xdr:nvCxnSpPr>
        <xdr:cNvPr id="885" name="直線コネクタ 884">
          <a:extLst>
            <a:ext uri="{FF2B5EF4-FFF2-40B4-BE49-F238E27FC236}">
              <a16:creationId xmlns:a16="http://schemas.microsoft.com/office/drawing/2014/main" id="{C8E5E521-806F-46D5-B5CA-1C51540214D1}"/>
            </a:ext>
          </a:extLst>
        </xdr:cNvPr>
        <xdr:cNvCxnSpPr/>
      </xdr:nvCxnSpPr>
      <xdr:spPr>
        <a:xfrm>
          <a:off x="14592300" y="18108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886" name="楕円 885">
          <a:extLst>
            <a:ext uri="{FF2B5EF4-FFF2-40B4-BE49-F238E27FC236}">
              <a16:creationId xmlns:a16="http://schemas.microsoft.com/office/drawing/2014/main" id="{8FA38BD0-DEF7-432B-AD3A-3A3378AFA5B6}"/>
            </a:ext>
          </a:extLst>
        </xdr:cNvPr>
        <xdr:cNvSpPr/>
      </xdr:nvSpPr>
      <xdr:spPr>
        <a:xfrm>
          <a:off x="13652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156211</xdr:rowOff>
    </xdr:from>
    <xdr:to>
      <xdr:col>76</xdr:col>
      <xdr:colOff>114300</xdr:colOff>
      <xdr:row>105</xdr:row>
      <xdr:rowOff>106680</xdr:rowOff>
    </xdr:to>
    <xdr:cxnSp macro="">
      <xdr:nvCxnSpPr>
        <xdr:cNvPr id="887" name="直線コネクタ 886">
          <a:extLst>
            <a:ext uri="{FF2B5EF4-FFF2-40B4-BE49-F238E27FC236}">
              <a16:creationId xmlns:a16="http://schemas.microsoft.com/office/drawing/2014/main" id="{51A7EA30-CFA3-4F6C-B16A-3CD5B95D6DEA}"/>
            </a:ext>
          </a:extLst>
        </xdr:cNvPr>
        <xdr:cNvCxnSpPr/>
      </xdr:nvCxnSpPr>
      <xdr:spPr>
        <a:xfrm>
          <a:off x="13703300" y="1798701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126364</xdr:rowOff>
    </xdr:from>
    <xdr:to>
      <xdr:col>67</xdr:col>
      <xdr:colOff>101600</xdr:colOff>
      <xdr:row>105</xdr:row>
      <xdr:rowOff>56514</xdr:rowOff>
    </xdr:to>
    <xdr:sp macro="" textlink="">
      <xdr:nvSpPr>
        <xdr:cNvPr id="888" name="楕円 887">
          <a:extLst>
            <a:ext uri="{FF2B5EF4-FFF2-40B4-BE49-F238E27FC236}">
              <a16:creationId xmlns:a16="http://schemas.microsoft.com/office/drawing/2014/main" id="{BB2CA9F4-7DB6-4283-B8C0-1FC505A8BF4E}"/>
            </a:ext>
          </a:extLst>
        </xdr:cNvPr>
        <xdr:cNvSpPr/>
      </xdr:nvSpPr>
      <xdr:spPr>
        <a:xfrm>
          <a:off x="12763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156211</xdr:rowOff>
    </xdr:from>
    <xdr:to>
      <xdr:col>71</xdr:col>
      <xdr:colOff>177800</xdr:colOff>
      <xdr:row>105</xdr:row>
      <xdr:rowOff>5714</xdr:rowOff>
    </xdr:to>
    <xdr:cxnSp macro="">
      <xdr:nvCxnSpPr>
        <xdr:cNvPr id="889" name="直線コネクタ 888">
          <a:extLst>
            <a:ext uri="{FF2B5EF4-FFF2-40B4-BE49-F238E27FC236}">
              <a16:creationId xmlns:a16="http://schemas.microsoft.com/office/drawing/2014/main" id="{AD122431-E1DF-4B5D-A24B-4AE28A0EDBB0}"/>
            </a:ext>
          </a:extLst>
        </xdr:cNvPr>
        <xdr:cNvCxnSpPr/>
      </xdr:nvCxnSpPr>
      <xdr:spPr>
        <a:xfrm flipV="1">
          <a:off x="12814300" y="179870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890" name="n_1aveValue【公民館】&#10;有形固定資産減価償却率">
          <a:extLst>
            <a:ext uri="{FF2B5EF4-FFF2-40B4-BE49-F238E27FC236}">
              <a16:creationId xmlns:a16="http://schemas.microsoft.com/office/drawing/2014/main" id="{53D10210-BF14-4360-B792-35484580375D}"/>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891" name="n_2aveValue【公民館】&#10;有形固定資産減価償却率">
          <a:extLst>
            <a:ext uri="{FF2B5EF4-FFF2-40B4-BE49-F238E27FC236}">
              <a16:creationId xmlns:a16="http://schemas.microsoft.com/office/drawing/2014/main" id="{075B222B-6CC2-4280-8F07-78580BE382DF}"/>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2" name="n_3aveValue【公民館】&#10;有形固定資産減価償却率">
          <a:extLst>
            <a:ext uri="{FF2B5EF4-FFF2-40B4-BE49-F238E27FC236}">
              <a16:creationId xmlns:a16="http://schemas.microsoft.com/office/drawing/2014/main" id="{C3A4E08D-320D-4BE2-A54B-F8CF75C2EEEA}"/>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893" name="n_4aveValue【公民館】&#10;有形固定資産減価償却率">
          <a:extLst>
            <a:ext uri="{FF2B5EF4-FFF2-40B4-BE49-F238E27FC236}">
              <a16:creationId xmlns:a16="http://schemas.microsoft.com/office/drawing/2014/main" id="{9D90E4D2-1FA3-4726-8453-F5906ED2B05D}"/>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19066</xdr:rowOff>
    </xdr:from>
    <xdr:ext cx="405111" cy="259045"/>
    <xdr:sp macro="" textlink="">
      <xdr:nvSpPr>
        <xdr:cNvPr id="894" name="n_1mainValue【公民館】&#10;有形固定資産減価償却率">
          <a:extLst>
            <a:ext uri="{FF2B5EF4-FFF2-40B4-BE49-F238E27FC236}">
              <a16:creationId xmlns:a16="http://schemas.microsoft.com/office/drawing/2014/main" id="{AE74F8C3-DF21-4D01-88C9-2FAF2C811F72}"/>
            </a:ext>
          </a:extLst>
        </xdr:cNvPr>
        <xdr:cNvSpPr txBox="1"/>
      </xdr:nvSpPr>
      <xdr:spPr>
        <a:xfrm>
          <a:off x="152660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148607</xdr:rowOff>
    </xdr:from>
    <xdr:ext cx="405111" cy="259045"/>
    <xdr:sp macro="" textlink="">
      <xdr:nvSpPr>
        <xdr:cNvPr id="895" name="n_2mainValue【公民館】&#10;有形固定資産減価償却率">
          <a:extLst>
            <a:ext uri="{FF2B5EF4-FFF2-40B4-BE49-F238E27FC236}">
              <a16:creationId xmlns:a16="http://schemas.microsoft.com/office/drawing/2014/main" id="{E412D60C-504C-4B92-8DD5-EFEB105CE778}"/>
            </a:ext>
          </a:extLst>
        </xdr:cNvPr>
        <xdr:cNvSpPr txBox="1"/>
      </xdr:nvSpPr>
      <xdr:spPr>
        <a:xfrm>
          <a:off x="14389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896" name="n_3mainValue【公民館】&#10;有形固定資産減価償却率">
          <a:extLst>
            <a:ext uri="{FF2B5EF4-FFF2-40B4-BE49-F238E27FC236}">
              <a16:creationId xmlns:a16="http://schemas.microsoft.com/office/drawing/2014/main" id="{DDF335FC-FB37-4E00-A8C5-DA46879BE1B9}"/>
            </a:ext>
          </a:extLst>
        </xdr:cNvPr>
        <xdr:cNvSpPr txBox="1"/>
      </xdr:nvSpPr>
      <xdr:spPr>
        <a:xfrm>
          <a:off x="13500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47641</xdr:rowOff>
    </xdr:from>
    <xdr:ext cx="405111" cy="259045"/>
    <xdr:sp macro="" textlink="">
      <xdr:nvSpPr>
        <xdr:cNvPr id="897" name="n_4mainValue【公民館】&#10;有形固定資産減価償却率">
          <a:extLst>
            <a:ext uri="{FF2B5EF4-FFF2-40B4-BE49-F238E27FC236}">
              <a16:creationId xmlns:a16="http://schemas.microsoft.com/office/drawing/2014/main" id="{2A8F80EE-BE3E-419E-9BD2-28F7E2EA5383}"/>
            </a:ext>
          </a:extLst>
        </xdr:cNvPr>
        <xdr:cNvSpPr txBox="1"/>
      </xdr:nvSpPr>
      <xdr:spPr>
        <a:xfrm>
          <a:off x="12611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63A14B17-73CD-425F-BF3F-9EB62AC0808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FA4FDF49-FFCE-4B47-9711-E6603BE474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8E582B48-905E-428A-B1A8-E7E9F6F09B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BDE2D51-7C5C-4437-96CA-FC155306AE3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FFBDC72-9908-420E-88DE-CDE232FAA53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49927BB5-DC3A-4588-91F0-80657700E8E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6436C7E-7C45-429E-A8BF-7565197C68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89FDB531-E81D-4F90-875C-2E1AD8015F3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62F4A60C-114E-4C16-AC26-9E1CE5202E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6CBD5E5-E0A3-4015-9CD5-8D738746FC2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A05D82B8-56D3-4DFE-8D14-29A9F0E311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1F06F057-2468-498D-96D0-209B38CC009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7BDBD5F2-F29B-4E80-BECE-5C1FE95D978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670138D-A1BE-4EBE-AFC9-49A03980827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344FAE6C-5551-4923-8E97-FAE04183460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DB6B0E00-436B-409E-BCDC-95AD49900F3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73DD6DB2-01B4-4526-AAC2-12B61EECF81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6DB43095-E7F0-4AD8-B38E-C2CC674A7BB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B274A5F6-C7ED-483A-B050-58F55FA6FC8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CA5273C6-2AB3-4B53-9678-D5CCB20C29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33A4D1A3-99A4-4697-A173-B87DAD00C47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72E9D7E1-A6B2-4466-AEBC-F1E016F4E27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B5FF5244-4487-4568-8AA6-518D21240CA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BE5497C3-28EC-42B6-9BA9-C25C0A5E71EB}"/>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9476F446-1BC6-4A34-9C7D-B5E7AA51E7B3}"/>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51381132-CF62-4C62-8F8A-B8AA87A53BBD}"/>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6B8DC9E0-CF05-4FF6-A94A-3E8916ED1075}"/>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A8E2A0D5-6739-4DBE-8710-0FD062C2FA02}"/>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926" name="【公民館】&#10;一人当たり面積平均値テキスト">
          <a:extLst>
            <a:ext uri="{FF2B5EF4-FFF2-40B4-BE49-F238E27FC236}">
              <a16:creationId xmlns:a16="http://schemas.microsoft.com/office/drawing/2014/main" id="{4C797038-A855-4486-8E2A-4294B9B7D119}"/>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55C9934D-6698-4A27-8540-03113EF6083E}"/>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B7C81C8C-662E-435F-B512-5E9D43BA1E17}"/>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24872C39-D71F-44F0-BFCF-161BB7FDB8FF}"/>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869FE684-FDCF-4006-A896-993E89D6A6AA}"/>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993C6FBA-0F86-4AA3-AF55-E1FD6DD0A29A}"/>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AC21741E-16D7-482A-BF8B-3BCEAD11D9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6E08E70-74AA-41AE-BE00-D644C956AA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C87331D-DA03-49EB-8492-6D446620C85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FB6DE54-FB9B-4C7D-AF98-65BAFE6B4D0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5111D35-443A-44AB-90B3-E9AB661D8C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937" name="楕円 936">
          <a:extLst>
            <a:ext uri="{FF2B5EF4-FFF2-40B4-BE49-F238E27FC236}">
              <a16:creationId xmlns:a16="http://schemas.microsoft.com/office/drawing/2014/main" id="{E8AB9908-AC81-44FB-AAF4-2ABA8604DA5E}"/>
            </a:ext>
          </a:extLst>
        </xdr:cNvPr>
        <xdr:cNvSpPr/>
      </xdr:nvSpPr>
      <xdr:spPr>
        <a:xfrm>
          <a:off x="22110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938" name="【公民館】&#10;一人当たり面積該当値テキスト">
          <a:extLst>
            <a:ext uri="{FF2B5EF4-FFF2-40B4-BE49-F238E27FC236}">
              <a16:creationId xmlns:a16="http://schemas.microsoft.com/office/drawing/2014/main" id="{543B9D5E-7174-4D3A-B65B-53755806F807}"/>
            </a:ext>
          </a:extLst>
        </xdr:cNvPr>
        <xdr:cNvSpPr txBox="1"/>
      </xdr:nvSpPr>
      <xdr:spPr>
        <a:xfrm>
          <a:off x="22199600"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59689</xdr:rowOff>
    </xdr:from>
    <xdr:to>
      <xdr:col>112</xdr:col>
      <xdr:colOff>38100</xdr:colOff>
      <xdr:row>104</xdr:row>
      <xdr:rowOff>161289</xdr:rowOff>
    </xdr:to>
    <xdr:sp macro="" textlink="">
      <xdr:nvSpPr>
        <xdr:cNvPr id="939" name="楕円 938">
          <a:extLst>
            <a:ext uri="{FF2B5EF4-FFF2-40B4-BE49-F238E27FC236}">
              <a16:creationId xmlns:a16="http://schemas.microsoft.com/office/drawing/2014/main" id="{E1494500-E9C8-4B18-95D7-1E466E31E17C}"/>
            </a:ext>
          </a:extLst>
        </xdr:cNvPr>
        <xdr:cNvSpPr/>
      </xdr:nvSpPr>
      <xdr:spPr>
        <a:xfrm>
          <a:off x="2127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102870</xdr:rowOff>
    </xdr:from>
    <xdr:to>
      <xdr:col>116</xdr:col>
      <xdr:colOff>63500</xdr:colOff>
      <xdr:row>104</xdr:row>
      <xdr:rowOff>110489</xdr:rowOff>
    </xdr:to>
    <xdr:cxnSp macro="">
      <xdr:nvCxnSpPr>
        <xdr:cNvPr id="940" name="直線コネクタ 939">
          <a:extLst>
            <a:ext uri="{FF2B5EF4-FFF2-40B4-BE49-F238E27FC236}">
              <a16:creationId xmlns:a16="http://schemas.microsoft.com/office/drawing/2014/main" id="{F8AD9B23-ED50-4228-8E0A-430525B32DB2}"/>
            </a:ext>
          </a:extLst>
        </xdr:cNvPr>
        <xdr:cNvCxnSpPr/>
      </xdr:nvCxnSpPr>
      <xdr:spPr>
        <a:xfrm flipV="1">
          <a:off x="21323300" y="179336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941" name="楕円 940">
          <a:extLst>
            <a:ext uri="{FF2B5EF4-FFF2-40B4-BE49-F238E27FC236}">
              <a16:creationId xmlns:a16="http://schemas.microsoft.com/office/drawing/2014/main" id="{2558215A-FF03-4856-BFCF-7BB269DC364B}"/>
            </a:ext>
          </a:extLst>
        </xdr:cNvPr>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110489</xdr:rowOff>
    </xdr:from>
    <xdr:to>
      <xdr:col>111</xdr:col>
      <xdr:colOff>177800</xdr:colOff>
      <xdr:row>104</xdr:row>
      <xdr:rowOff>129539</xdr:rowOff>
    </xdr:to>
    <xdr:cxnSp macro="">
      <xdr:nvCxnSpPr>
        <xdr:cNvPr id="942" name="直線コネクタ 941">
          <a:extLst>
            <a:ext uri="{FF2B5EF4-FFF2-40B4-BE49-F238E27FC236}">
              <a16:creationId xmlns:a16="http://schemas.microsoft.com/office/drawing/2014/main" id="{1AE842CC-2213-45DE-8DFB-0B4969EBE1FA}"/>
            </a:ext>
          </a:extLst>
        </xdr:cNvPr>
        <xdr:cNvCxnSpPr/>
      </xdr:nvCxnSpPr>
      <xdr:spPr>
        <a:xfrm flipV="1">
          <a:off x="20434300" y="17941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40639</xdr:rowOff>
    </xdr:from>
    <xdr:to>
      <xdr:col>102</xdr:col>
      <xdr:colOff>165100</xdr:colOff>
      <xdr:row>105</xdr:row>
      <xdr:rowOff>142239</xdr:rowOff>
    </xdr:to>
    <xdr:sp macro="" textlink="">
      <xdr:nvSpPr>
        <xdr:cNvPr id="943" name="楕円 942">
          <a:extLst>
            <a:ext uri="{FF2B5EF4-FFF2-40B4-BE49-F238E27FC236}">
              <a16:creationId xmlns:a16="http://schemas.microsoft.com/office/drawing/2014/main" id="{D75326A1-2302-460E-A4EF-75254314D39E}"/>
            </a:ext>
          </a:extLst>
        </xdr:cNvPr>
        <xdr:cNvSpPr/>
      </xdr:nvSpPr>
      <xdr:spPr>
        <a:xfrm>
          <a:off x="19494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105</xdr:row>
      <xdr:rowOff>91439</xdr:rowOff>
    </xdr:to>
    <xdr:cxnSp macro="">
      <xdr:nvCxnSpPr>
        <xdr:cNvPr id="944" name="直線コネクタ 943">
          <a:extLst>
            <a:ext uri="{FF2B5EF4-FFF2-40B4-BE49-F238E27FC236}">
              <a16:creationId xmlns:a16="http://schemas.microsoft.com/office/drawing/2014/main" id="{929E43C7-6DEC-4CB7-A645-D344764BA7AF}"/>
            </a:ext>
          </a:extLst>
        </xdr:cNvPr>
        <xdr:cNvCxnSpPr/>
      </xdr:nvCxnSpPr>
      <xdr:spPr>
        <a:xfrm flipV="1">
          <a:off x="19545300" y="17960339"/>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120650</xdr:rowOff>
    </xdr:from>
    <xdr:to>
      <xdr:col>98</xdr:col>
      <xdr:colOff>38100</xdr:colOff>
      <xdr:row>106</xdr:row>
      <xdr:rowOff>50800</xdr:rowOff>
    </xdr:to>
    <xdr:sp macro="" textlink="">
      <xdr:nvSpPr>
        <xdr:cNvPr id="945" name="楕円 944">
          <a:extLst>
            <a:ext uri="{FF2B5EF4-FFF2-40B4-BE49-F238E27FC236}">
              <a16:creationId xmlns:a16="http://schemas.microsoft.com/office/drawing/2014/main" id="{2B89EF29-F99E-4B55-A2F9-51DFFF9D9865}"/>
            </a:ext>
          </a:extLst>
        </xdr:cNvPr>
        <xdr:cNvSpPr/>
      </xdr:nvSpPr>
      <xdr:spPr>
        <a:xfrm>
          <a:off x="18605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106</xdr:row>
      <xdr:rowOff>0</xdr:rowOff>
    </xdr:to>
    <xdr:cxnSp macro="">
      <xdr:nvCxnSpPr>
        <xdr:cNvPr id="946" name="直線コネクタ 945">
          <a:extLst>
            <a:ext uri="{FF2B5EF4-FFF2-40B4-BE49-F238E27FC236}">
              <a16:creationId xmlns:a16="http://schemas.microsoft.com/office/drawing/2014/main" id="{F6595EE6-40BB-4C47-8A75-B5AD65CE461E}"/>
            </a:ext>
          </a:extLst>
        </xdr:cNvPr>
        <xdr:cNvCxnSpPr/>
      </xdr:nvCxnSpPr>
      <xdr:spPr>
        <a:xfrm flipV="1">
          <a:off x="18656300" y="180936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947" name="n_1aveValue【公民館】&#10;一人当たり面積">
          <a:extLst>
            <a:ext uri="{FF2B5EF4-FFF2-40B4-BE49-F238E27FC236}">
              <a16:creationId xmlns:a16="http://schemas.microsoft.com/office/drawing/2014/main" id="{F748946F-B452-4100-B7D9-85F12F64B0B3}"/>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948" name="n_2aveValue【公民館】&#10;一人当たり面積">
          <a:extLst>
            <a:ext uri="{FF2B5EF4-FFF2-40B4-BE49-F238E27FC236}">
              <a16:creationId xmlns:a16="http://schemas.microsoft.com/office/drawing/2014/main" id="{D5AAC854-9733-4E16-8FD4-AA44E3FA29C0}"/>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949" name="n_3aveValue【公民館】&#10;一人当たり面積">
          <a:extLst>
            <a:ext uri="{FF2B5EF4-FFF2-40B4-BE49-F238E27FC236}">
              <a16:creationId xmlns:a16="http://schemas.microsoft.com/office/drawing/2014/main" id="{A669C6AD-D324-456F-A97E-40B9D7292F8B}"/>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950" name="n_4aveValue【公民館】&#10;一人当たり面積">
          <a:extLst>
            <a:ext uri="{FF2B5EF4-FFF2-40B4-BE49-F238E27FC236}">
              <a16:creationId xmlns:a16="http://schemas.microsoft.com/office/drawing/2014/main" id="{D7C1E28F-26C1-40AB-ACD5-75100F9B4577}"/>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6366</xdr:rowOff>
    </xdr:from>
    <xdr:ext cx="469744" cy="259045"/>
    <xdr:sp macro="" textlink="">
      <xdr:nvSpPr>
        <xdr:cNvPr id="951" name="n_1mainValue【公民館】&#10;一人当たり面積">
          <a:extLst>
            <a:ext uri="{FF2B5EF4-FFF2-40B4-BE49-F238E27FC236}">
              <a16:creationId xmlns:a16="http://schemas.microsoft.com/office/drawing/2014/main" id="{F95AC6FD-CB7E-4AAC-899A-08B7708C465D}"/>
            </a:ext>
          </a:extLst>
        </xdr:cNvPr>
        <xdr:cNvSpPr txBox="1"/>
      </xdr:nvSpPr>
      <xdr:spPr>
        <a:xfrm>
          <a:off x="21075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952" name="n_2mainValue【公民館】&#10;一人当たり面積">
          <a:extLst>
            <a:ext uri="{FF2B5EF4-FFF2-40B4-BE49-F238E27FC236}">
              <a16:creationId xmlns:a16="http://schemas.microsoft.com/office/drawing/2014/main" id="{3C1F2ED1-52B2-4D48-A0DB-081E188D3512}"/>
            </a:ext>
          </a:extLst>
        </xdr:cNvPr>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158766</xdr:rowOff>
    </xdr:from>
    <xdr:ext cx="469744" cy="259045"/>
    <xdr:sp macro="" textlink="">
      <xdr:nvSpPr>
        <xdr:cNvPr id="953" name="n_3mainValue【公民館】&#10;一人当たり面積">
          <a:extLst>
            <a:ext uri="{FF2B5EF4-FFF2-40B4-BE49-F238E27FC236}">
              <a16:creationId xmlns:a16="http://schemas.microsoft.com/office/drawing/2014/main" id="{E945562F-60D3-47CB-A6F5-653119AFCB76}"/>
            </a:ext>
          </a:extLst>
        </xdr:cNvPr>
        <xdr:cNvSpPr txBox="1"/>
      </xdr:nvSpPr>
      <xdr:spPr>
        <a:xfrm>
          <a:off x="19310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67327</xdr:rowOff>
    </xdr:from>
    <xdr:ext cx="469744" cy="259045"/>
    <xdr:sp macro="" textlink="">
      <xdr:nvSpPr>
        <xdr:cNvPr id="954" name="n_4mainValue【公民館】&#10;一人当たり面積">
          <a:extLst>
            <a:ext uri="{FF2B5EF4-FFF2-40B4-BE49-F238E27FC236}">
              <a16:creationId xmlns:a16="http://schemas.microsoft.com/office/drawing/2014/main" id="{8FE0B5AF-8D59-45C7-9CDB-199DA31E13A6}"/>
            </a:ext>
          </a:extLst>
        </xdr:cNvPr>
        <xdr:cNvSpPr txBox="1"/>
      </xdr:nvSpPr>
      <xdr:spPr>
        <a:xfrm>
          <a:off x="18421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993EAA9-1623-4241-BD85-F70DA90064E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1AE1C54E-460D-4E82-8B1A-F48F874A13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6EEFA702-0A88-4F1D-B133-CFA485C1A2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年度においては、ほとんどの類型において有形固定資産減価償却率は類似団体、全国、県それぞれの平均を下回っているが、認定こども園・幼稚園・保育所、公民館については、平均を上回っている。</a:t>
          </a:r>
        </a:p>
        <a:p>
          <a:r>
            <a:rPr kumimoji="1" lang="ja-JP" altLang="en-US" sz="1300">
              <a:latin typeface="ＭＳ Ｐゴシック" panose="020B0600070205080204" pitchFamily="50" charset="-128"/>
              <a:ea typeface="ＭＳ Ｐゴシック" panose="020B0600070205080204" pitchFamily="50" charset="-128"/>
            </a:rPr>
            <a:t>　特に認定こども園・幼稚園・保育所の数値が大きく上昇していることについては、福江幼稚園（</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）を売却したことが大きな要因であり、福江幼稚園以外の保育所等施設の老朽化が進んでいるものと考えられる。</a:t>
          </a:r>
        </a:p>
        <a:p>
          <a:r>
            <a:rPr kumimoji="1" lang="ja-JP" altLang="en-US" sz="1300">
              <a:latin typeface="ＭＳ Ｐゴシック" panose="020B0600070205080204" pitchFamily="50" charset="-128"/>
              <a:ea typeface="ＭＳ Ｐゴシック" panose="020B0600070205080204" pitchFamily="50" charset="-128"/>
            </a:rPr>
            <a:t>　学校施設については、近年校舎の建築・改築（</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：新岐宿小学校の建築、緑小学校の改築）があったため有形固定資産減価償却率は低くなっている。</a:t>
          </a: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B8EF7A-0013-43B6-A647-4D445A8621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1D5584-D41B-4132-A538-162430FC93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C4E87A-06E0-4C37-B14B-F7FBA851762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8D5CE0C-F981-4BD8-8160-4C20776127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7CEA3C-1E2E-4116-ADF3-337D725C697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E07D916-8A7C-4F1C-826C-EBD3378640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EF073B-F78A-45C0-9A5F-42CAFDFF35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651C91-87E1-43FE-A3FA-6E29F73B194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8BCFCF-2A0A-4CE6-BEB2-7710C6C1E0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F708BB-78B6-4F2C-8B31-0FF3F5FD23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FA92799-EAD9-4729-B471-0E44000860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CE350C-A3E7-4B7B-9662-6A1046F2B27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2A0073-5776-467C-93AD-9293D0F1DC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8BE149-A77B-4080-9CAA-BED5CC840E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5015B9-B6C6-4325-A349-5E10267DC6A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8832EC-246C-41D6-984B-BD34F47BCF9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AD400B-98E8-48F9-AECA-4ED5A9F5FE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6DC5B4-7FA4-4527-8379-B0C8075D36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4EF01E-2166-4820-AB59-7CBCE38018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734CCA-4929-4DA2-BFA2-FE1ACF572F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1A86793-EEDA-48D4-AFCF-E5404656E5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4ECD34-BF31-4F0B-ACDD-EBAD97DB1A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0EDEB69-65B1-43DE-8D9C-FA636A6C12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6AF62F-C220-4471-A14D-7177AADE27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EE987F-8899-4284-942D-C3CF6626554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70343D-0B04-42AA-9224-EB807ED088D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F702C8-EA71-4F20-A26C-92B302E1C0F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715A2A-A837-492C-A75E-E4C2D6A272E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F6545D-6A7E-46AE-BDAB-9B5F0BC9641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58178B-DF37-4B8F-B656-A10CFF71FE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2DF6B8-2170-4F01-B03D-805F4E6FEF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36078A-E1F9-42D7-A0FB-37AA4C6469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EBDBF16-2B5B-4CF0-8643-4102AA41B8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DD6C85-CCC4-46D4-8696-F924BC0A2C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3230C2-D2C1-4D0F-8390-681CEF6B57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05F0400-02DA-4898-8BBC-2E1A97FF7D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5229A97-87E6-4321-9603-C0783B9772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36A532F-814D-4296-AD7A-ADAE326CA75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F9EC08-7A37-4432-8D4B-EA25071F60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556E65-F47A-4BAA-9D2E-599D84E43C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9C4293-80C3-4341-838B-0D98B4E0A7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D22DD0-C57F-4251-A7A6-BD394FC213A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6F2FA3B-CC02-4CEB-B771-27D1EBF6BCE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77D8EED-8514-4994-BA0A-2D257743EE1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A6DEE9D-0907-4EFD-B60B-6F187B6B8B8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438A622-4FE3-494B-9B32-5CF56A120D3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0822D75-4C17-4408-B014-2786D8916DC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240E17B-C7F3-445A-BB78-53ADC5A57BA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9F2FCCF-CB1B-4329-83ED-048472BA24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43A9471-08F9-43E4-8504-E4EF1E2E5BD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AC88FA-E413-4809-9675-F5AA963C6A8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13C9F42-AA25-49E7-85CD-B050CB873BD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54835EF-C7B4-4B83-BEB2-D68ACD7318C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55D300-1519-499F-8F33-E5B4E3B6E1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E58C304-EAE9-4A8D-BB1E-BEB9021F9D2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6526EFC-1D31-4960-A881-1B6DEFCA05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ABCEE9A-F877-45D3-AE82-8D8A32045CE6}"/>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8D258B9-B8D2-4489-B910-EAE8F4B507E2}"/>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A69ADA9-9FA8-4D45-A2B7-26E3367549F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90DCCBBB-0E0F-478E-A9AC-EC518BDC6BE9}"/>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C757CAC-399C-4CE8-94FE-9B1688CD0F4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6C25CAB7-DC17-409D-81A9-5EEF6083E11B}"/>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0E84E091-3C6F-4904-95D9-0B9ACB5B84D1}"/>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95E88AFD-B2B8-40BF-9716-BC3A5372E277}"/>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90B75B2D-2BB8-4403-A051-C96234CF1553}"/>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3FE9BBEE-2D62-4911-904F-9C3554572F3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51B8BB42-4E45-4637-9BC6-7B74C04B73F7}"/>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B6FD33-3A0D-4CC3-9A30-AEF60BBD579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870272-6955-4C07-A759-7B4AACFDE3D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A5AFE2F-0D98-4B28-8040-3FE852558A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F8A8499-9CFD-4770-8E3F-D46CC6E56A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09B0601-B12C-4F6B-9BC7-6EFE1F11867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74" name="楕円 73">
          <a:extLst>
            <a:ext uri="{FF2B5EF4-FFF2-40B4-BE49-F238E27FC236}">
              <a16:creationId xmlns:a16="http://schemas.microsoft.com/office/drawing/2014/main" id="{888F8649-2B90-4A7A-99F4-07EA165E288E}"/>
            </a:ext>
          </a:extLst>
        </xdr:cNvPr>
        <xdr:cNvSpPr/>
      </xdr:nvSpPr>
      <xdr:spPr>
        <a:xfrm>
          <a:off x="4584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31586</xdr:rowOff>
    </xdr:from>
    <xdr:ext cx="405111" cy="259045"/>
    <xdr:sp macro="" textlink="">
      <xdr:nvSpPr>
        <xdr:cNvPr id="75" name="【図書館】&#10;有形固定資産減価償却率該当値テキスト">
          <a:extLst>
            <a:ext uri="{FF2B5EF4-FFF2-40B4-BE49-F238E27FC236}">
              <a16:creationId xmlns:a16="http://schemas.microsoft.com/office/drawing/2014/main" id="{D6CF276A-3255-434D-A9D2-665A5BAB6910}"/>
            </a:ext>
          </a:extLst>
        </xdr:cNvPr>
        <xdr:cNvSpPr txBox="1"/>
      </xdr:nvSpPr>
      <xdr:spPr>
        <a:xfrm>
          <a:off x="4673600"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20501</xdr:rowOff>
    </xdr:from>
    <xdr:to>
      <xdr:col>20</xdr:col>
      <xdr:colOff>38100</xdr:colOff>
      <xdr:row>38</xdr:row>
      <xdr:rowOff>122101</xdr:rowOff>
    </xdr:to>
    <xdr:sp macro="" textlink="">
      <xdr:nvSpPr>
        <xdr:cNvPr id="76" name="楕円 75">
          <a:extLst>
            <a:ext uri="{FF2B5EF4-FFF2-40B4-BE49-F238E27FC236}">
              <a16:creationId xmlns:a16="http://schemas.microsoft.com/office/drawing/2014/main" id="{38888867-EC9B-423E-BEAF-3AA749ADF08D}"/>
            </a:ext>
          </a:extLst>
        </xdr:cNvPr>
        <xdr:cNvSpPr/>
      </xdr:nvSpPr>
      <xdr:spPr>
        <a:xfrm>
          <a:off x="3746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71301</xdr:rowOff>
    </xdr:from>
    <xdr:to>
      <xdr:col>24</xdr:col>
      <xdr:colOff>63500</xdr:colOff>
      <xdr:row>38</xdr:row>
      <xdr:rowOff>103959</xdr:rowOff>
    </xdr:to>
    <xdr:cxnSp macro="">
      <xdr:nvCxnSpPr>
        <xdr:cNvPr id="77" name="直線コネクタ 76">
          <a:extLst>
            <a:ext uri="{FF2B5EF4-FFF2-40B4-BE49-F238E27FC236}">
              <a16:creationId xmlns:a16="http://schemas.microsoft.com/office/drawing/2014/main" id="{1AC3B433-D353-4D6C-9981-ADAFACA79A00}"/>
            </a:ext>
          </a:extLst>
        </xdr:cNvPr>
        <xdr:cNvCxnSpPr/>
      </xdr:nvCxnSpPr>
      <xdr:spPr>
        <a:xfrm>
          <a:off x="3797300" y="65864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159294</xdr:rowOff>
    </xdr:from>
    <xdr:to>
      <xdr:col>15</xdr:col>
      <xdr:colOff>101600</xdr:colOff>
      <xdr:row>38</xdr:row>
      <xdr:rowOff>89444</xdr:rowOff>
    </xdr:to>
    <xdr:sp macro="" textlink="">
      <xdr:nvSpPr>
        <xdr:cNvPr id="78" name="楕円 77">
          <a:extLst>
            <a:ext uri="{FF2B5EF4-FFF2-40B4-BE49-F238E27FC236}">
              <a16:creationId xmlns:a16="http://schemas.microsoft.com/office/drawing/2014/main" id="{B19FC08E-611D-4489-9B0D-DCEC2138C96E}"/>
            </a:ext>
          </a:extLst>
        </xdr:cNvPr>
        <xdr:cNvSpPr/>
      </xdr:nvSpPr>
      <xdr:spPr>
        <a:xfrm>
          <a:off x="2857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38644</xdr:rowOff>
    </xdr:from>
    <xdr:to>
      <xdr:col>19</xdr:col>
      <xdr:colOff>177800</xdr:colOff>
      <xdr:row>38</xdr:row>
      <xdr:rowOff>71301</xdr:rowOff>
    </xdr:to>
    <xdr:cxnSp macro="">
      <xdr:nvCxnSpPr>
        <xdr:cNvPr id="79" name="直線コネクタ 78">
          <a:extLst>
            <a:ext uri="{FF2B5EF4-FFF2-40B4-BE49-F238E27FC236}">
              <a16:creationId xmlns:a16="http://schemas.microsoft.com/office/drawing/2014/main" id="{F652C25E-7550-4A87-82B6-06C914B300D3}"/>
            </a:ext>
          </a:extLst>
        </xdr:cNvPr>
        <xdr:cNvCxnSpPr/>
      </xdr:nvCxnSpPr>
      <xdr:spPr>
        <a:xfrm>
          <a:off x="2908300" y="655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126637</xdr:rowOff>
    </xdr:from>
    <xdr:to>
      <xdr:col>10</xdr:col>
      <xdr:colOff>165100</xdr:colOff>
      <xdr:row>38</xdr:row>
      <xdr:rowOff>56787</xdr:rowOff>
    </xdr:to>
    <xdr:sp macro="" textlink="">
      <xdr:nvSpPr>
        <xdr:cNvPr id="80" name="楕円 79">
          <a:extLst>
            <a:ext uri="{FF2B5EF4-FFF2-40B4-BE49-F238E27FC236}">
              <a16:creationId xmlns:a16="http://schemas.microsoft.com/office/drawing/2014/main" id="{63BF826C-B0BF-41AD-83E7-F03A64A25A6F}"/>
            </a:ext>
          </a:extLst>
        </xdr:cNvPr>
        <xdr:cNvSpPr/>
      </xdr:nvSpPr>
      <xdr:spPr>
        <a:xfrm>
          <a:off x="1968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xdr:rowOff>
    </xdr:from>
    <xdr:to>
      <xdr:col>15</xdr:col>
      <xdr:colOff>50800</xdr:colOff>
      <xdr:row>38</xdr:row>
      <xdr:rowOff>38644</xdr:rowOff>
    </xdr:to>
    <xdr:cxnSp macro="">
      <xdr:nvCxnSpPr>
        <xdr:cNvPr id="81" name="直線コネクタ 80">
          <a:extLst>
            <a:ext uri="{FF2B5EF4-FFF2-40B4-BE49-F238E27FC236}">
              <a16:creationId xmlns:a16="http://schemas.microsoft.com/office/drawing/2014/main" id="{4B395923-DCAB-45E1-9503-5F272100371C}"/>
            </a:ext>
          </a:extLst>
        </xdr:cNvPr>
        <xdr:cNvCxnSpPr/>
      </xdr:nvCxnSpPr>
      <xdr:spPr>
        <a:xfrm>
          <a:off x="2019300" y="652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136434</xdr:rowOff>
    </xdr:from>
    <xdr:to>
      <xdr:col>6</xdr:col>
      <xdr:colOff>38100</xdr:colOff>
      <xdr:row>38</xdr:row>
      <xdr:rowOff>66584</xdr:rowOff>
    </xdr:to>
    <xdr:sp macro="" textlink="">
      <xdr:nvSpPr>
        <xdr:cNvPr id="82" name="楕円 81">
          <a:extLst>
            <a:ext uri="{FF2B5EF4-FFF2-40B4-BE49-F238E27FC236}">
              <a16:creationId xmlns:a16="http://schemas.microsoft.com/office/drawing/2014/main" id="{A9DFAE1F-AFFC-41A6-883A-E3E5B577FCD5}"/>
            </a:ext>
          </a:extLst>
        </xdr:cNvPr>
        <xdr:cNvSpPr/>
      </xdr:nvSpPr>
      <xdr:spPr>
        <a:xfrm>
          <a:off x="1079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xdr:rowOff>
    </xdr:from>
    <xdr:to>
      <xdr:col>10</xdr:col>
      <xdr:colOff>114300</xdr:colOff>
      <xdr:row>38</xdr:row>
      <xdr:rowOff>15784</xdr:rowOff>
    </xdr:to>
    <xdr:cxnSp macro="">
      <xdr:nvCxnSpPr>
        <xdr:cNvPr id="83" name="直線コネクタ 82">
          <a:extLst>
            <a:ext uri="{FF2B5EF4-FFF2-40B4-BE49-F238E27FC236}">
              <a16:creationId xmlns:a16="http://schemas.microsoft.com/office/drawing/2014/main" id="{75F4F00D-7800-4525-9C6C-BF905C91C5EE}"/>
            </a:ext>
          </a:extLst>
        </xdr:cNvPr>
        <xdr:cNvCxnSpPr/>
      </xdr:nvCxnSpPr>
      <xdr:spPr>
        <a:xfrm flipV="1">
          <a:off x="1130300" y="65210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618DEBD4-5E7E-4A76-BB3B-B69D653DB687}"/>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D1096CF3-CE45-424D-939B-6F62420A6DCD}"/>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8EB7C99A-1F66-40BD-BEF6-A5298BD12FB0}"/>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FC5B597B-ED09-44CE-B0B5-E0A7DE8B4614}"/>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113228</xdr:rowOff>
    </xdr:from>
    <xdr:ext cx="405111" cy="259045"/>
    <xdr:sp macro="" textlink="">
      <xdr:nvSpPr>
        <xdr:cNvPr id="88" name="n_1mainValue【図書館】&#10;有形固定資産減価償却率">
          <a:extLst>
            <a:ext uri="{FF2B5EF4-FFF2-40B4-BE49-F238E27FC236}">
              <a16:creationId xmlns:a16="http://schemas.microsoft.com/office/drawing/2014/main" id="{F6E9F64A-177D-4080-A0F0-297016684217}"/>
            </a:ext>
          </a:extLst>
        </xdr:cNvPr>
        <xdr:cNvSpPr txBox="1"/>
      </xdr:nvSpPr>
      <xdr:spPr>
        <a:xfrm>
          <a:off x="35820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C7AC202D-7360-4C6A-82E3-3CECB8A40CD0}"/>
            </a:ext>
          </a:extLst>
        </xdr:cNvPr>
        <xdr:cNvSpPr txBox="1"/>
      </xdr:nvSpPr>
      <xdr:spPr>
        <a:xfrm>
          <a:off x="2705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47914</xdr:rowOff>
    </xdr:from>
    <xdr:ext cx="405111" cy="259045"/>
    <xdr:sp macro="" textlink="">
      <xdr:nvSpPr>
        <xdr:cNvPr id="90" name="n_3mainValue【図書館】&#10;有形固定資産減価償却率">
          <a:extLst>
            <a:ext uri="{FF2B5EF4-FFF2-40B4-BE49-F238E27FC236}">
              <a16:creationId xmlns:a16="http://schemas.microsoft.com/office/drawing/2014/main" id="{98410503-EBA2-4E0B-A96B-ECA7092DA5DD}"/>
            </a:ext>
          </a:extLst>
        </xdr:cNvPr>
        <xdr:cNvSpPr txBox="1"/>
      </xdr:nvSpPr>
      <xdr:spPr>
        <a:xfrm>
          <a:off x="1816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ACF30E65-B4FA-4B9B-A024-E5D57EE649BF}"/>
            </a:ext>
          </a:extLst>
        </xdr:cNvPr>
        <xdr:cNvSpPr txBox="1"/>
      </xdr:nvSpPr>
      <xdr:spPr>
        <a:xfrm>
          <a:off x="927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3D56BA4-2A9A-4A67-BE6D-81B4BAFB1C6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07F7829-1A51-4701-8E44-9C8F59F992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784CC14-3F4B-492E-9AA2-2B2EEBC48CF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1934E86-428C-4FA7-9604-261C7CC3D16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DC4626D-60FE-4678-8C0A-1FF23F3458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FF55A43-468F-470E-92AB-C5009D74F1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EA96FA7-A8E5-4137-AC6A-89D89087882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CFFAFA6-A576-4814-AFC5-6911970D4F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09A9BFA-F3EA-4838-8EA7-901D36F4C4A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044AD90-CA23-4F3B-86A4-93E3980570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24C52D9-4FD4-4144-8345-83641C02D0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E3094B6-4E17-495C-B920-FD46F7AB2B9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1FBFADD-5270-4CFD-9912-51D066330B0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CBAF920-239E-4814-BC5B-82A7F34C384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FA3DF8E-8459-4A75-A05D-CD4FA08149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C913AE5D-9FF1-4F5E-AB44-5F3090ABCAF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B0FB003-41F0-42E4-8EB0-A26C2D3378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83C563F-8A8D-491E-B773-DC35F988BEE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656BC66-E322-4292-B579-E0D35C3BAA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9420AD5-A00A-4B20-91AB-6FBF0289C2D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09327BE-7A87-45A4-86B5-F497B15BA1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D7C3901-AE19-4A0F-99CB-5E35FF88D47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B7C9E07-6475-4965-8296-A5D1C53E92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E73396EA-30FB-489A-B73D-300112316051}"/>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E4D5B3F-3FD9-457C-AABE-E0A7FB1356D9}"/>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11246EA6-8EFD-45F2-B2D0-EE5EF7799CC2}"/>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57670153-A7FE-4B06-9C3C-7F2ACFE36E37}"/>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8BB90852-09AE-42BD-9382-DE2FBCF5988E}"/>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6B53F4F7-C849-4490-AEA8-8984CED6BF27}"/>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F0A105C5-273E-42BD-9EF2-A71994059F3F}"/>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0280BCCA-75A0-44B2-9DE5-213D51EDFC0E}"/>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7697FB99-712C-4AF8-9992-C33700BB1562}"/>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2471AAB9-1DAC-4672-BE12-678F68CC4297}"/>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07B6C0A8-C8A7-4C8F-9AD9-5B9FAE080669}"/>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750046-C2BA-4A7F-BC2A-A5DB0455DF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D15946-DC24-41B0-929B-5BA1AA90E8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C78BA0-F916-423F-A56E-886B0648A1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F121CF1-B5AD-4E61-B07E-2135691729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B9BF419-730E-4EF5-B4AB-9A441C1F09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a:extLst>
            <a:ext uri="{FF2B5EF4-FFF2-40B4-BE49-F238E27FC236}">
              <a16:creationId xmlns:a16="http://schemas.microsoft.com/office/drawing/2014/main" id="{36E6C7D9-9761-4674-97CB-D61BBAB6C05F}"/>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FF849C05-8657-4B77-B46E-EC021FEB5497}"/>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D203F26A-00D6-4483-8B47-5F6E5154BBCB}"/>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34DCF8CE-8762-4104-9080-76F8ACCB189C}"/>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6975B735-094B-4F5D-8979-654B73A4B9F5}"/>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2D6667DF-3C1E-4E68-8ED4-1B4019513B54}"/>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645370DF-5F38-4B94-AF83-4F3195C45592}"/>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BF2505D6-7048-4D0A-A720-0228FE3112CD}"/>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86360</xdr:rowOff>
    </xdr:from>
    <xdr:to>
      <xdr:col>36</xdr:col>
      <xdr:colOff>165100</xdr:colOff>
      <xdr:row>42</xdr:row>
      <xdr:rowOff>16510</xdr:rowOff>
    </xdr:to>
    <xdr:sp macro="" textlink="">
      <xdr:nvSpPr>
        <xdr:cNvPr id="139" name="楕円 138">
          <a:extLst>
            <a:ext uri="{FF2B5EF4-FFF2-40B4-BE49-F238E27FC236}">
              <a16:creationId xmlns:a16="http://schemas.microsoft.com/office/drawing/2014/main" id="{0A0CD8EF-75FC-4CB4-8F95-914DDEC4F400}"/>
            </a:ext>
          </a:extLst>
        </xdr:cNvPr>
        <xdr:cNvSpPr/>
      </xdr:nvSpPr>
      <xdr:spPr>
        <a:xfrm>
          <a:off x="6921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137160</xdr:rowOff>
    </xdr:to>
    <xdr:cxnSp macro="">
      <xdr:nvCxnSpPr>
        <xdr:cNvPr id="140" name="直線コネクタ 139">
          <a:extLst>
            <a:ext uri="{FF2B5EF4-FFF2-40B4-BE49-F238E27FC236}">
              <a16:creationId xmlns:a16="http://schemas.microsoft.com/office/drawing/2014/main" id="{27CB037C-DAE5-4C6A-A436-0578A3CCEF86}"/>
            </a:ext>
          </a:extLst>
        </xdr:cNvPr>
        <xdr:cNvCxnSpPr/>
      </xdr:nvCxnSpPr>
      <xdr:spPr>
        <a:xfrm flipV="1">
          <a:off x="6972300" y="716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CDCCC656-3553-4E06-8354-F1B2485A0F2F}"/>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D0A00996-C609-45D9-9D4C-6B7501478B4C}"/>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475AA2C2-2CDA-4EBD-9E9B-178CF589894D}"/>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4EA20741-1147-491D-8E10-218118DF6595}"/>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3BC56AD3-7716-49B7-9FD5-9594CE1C7A1D}"/>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4034005C-CF14-4C79-B008-7FACE6991E69}"/>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FA4E103E-7AD3-485E-9E8C-F6C72232D942}"/>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7637</xdr:rowOff>
    </xdr:from>
    <xdr:ext cx="469744" cy="259045"/>
    <xdr:sp macro="" textlink="">
      <xdr:nvSpPr>
        <xdr:cNvPr id="148" name="n_4mainValue【図書館】&#10;一人当たり面積">
          <a:extLst>
            <a:ext uri="{FF2B5EF4-FFF2-40B4-BE49-F238E27FC236}">
              <a16:creationId xmlns:a16="http://schemas.microsoft.com/office/drawing/2014/main" id="{9CFFAE24-9C98-41A4-A381-B30ABC231C6A}"/>
            </a:ext>
          </a:extLst>
        </xdr:cNvPr>
        <xdr:cNvSpPr txBox="1"/>
      </xdr:nvSpPr>
      <xdr:spPr>
        <a:xfrm>
          <a:off x="6737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522E78E-83DF-4CC5-8206-01D25C09A70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435315F-8008-4C23-B254-0FEA3D601D3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B2D846C-3A9F-4825-89DB-7848FCCD3E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FB5286A-1274-4A97-A5F2-20E7626BEE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2D98BD1-012D-4B46-BACC-0262144B173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8EB6BD4-4D57-415B-B0BE-17723E582E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B1D698C-2DFD-46A0-BAE4-8947BB9CC75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B6DE9C9-3C7A-43AE-BB34-A170C19CA52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B7C9336-5255-40AA-890D-2D42B93C28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18246AB-1F46-4BCA-95BA-39B07624B10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8B2F781-6A2C-4554-815D-673946727C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9A9FA68D-79C6-483E-9729-D97818DA0A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388EA7B0-2B61-49D5-8889-114E2D00472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5E1C45B-8BBF-4DDA-A3A6-C1327849B5D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5CB87653-6072-426A-9FA8-48CEA8AA277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EB1B313-5A2A-44BC-BBE8-DD80946FD5E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73BCF79-3B02-4528-B519-AADB54AB091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F5D6918E-5660-4184-B41B-49384591E67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AC997C2-ADF0-4DCB-9D49-FA49984DA4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9FF171F-801E-464A-A36F-8B8BF49138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7F4B281-ADD9-4F68-A3A0-3F9B1DBF314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0DE09E4-9BE9-4023-A8BC-A1D735EBF8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866D29C8-660F-4097-97A1-FDE7EA969CC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D49E8B91-C3B7-43D4-BC5D-567D78DC46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A5936832-F405-4F7F-A1B7-DDDFE390AD2C}"/>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AB37C063-EE76-47CC-AED6-37FAB8C04FA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71C8E307-3518-4EBD-AF8F-49E37DDDD66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8BAB2167-547C-4336-8F28-62B9393A7B78}"/>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C4DED0F2-AFC6-40A4-9EA5-9F0346E5D5D3}"/>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82477EEF-3A5A-4A29-83E2-922760E2FCF3}"/>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F15C3672-84D5-41C2-835E-0A0358FD30DC}"/>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4C30A377-B947-4E13-8AA6-274880C01F38}"/>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913C09C6-80C2-400B-8F0E-8DDDB5DF5717}"/>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72BAA83F-5788-4EBB-84AF-A829EF70E0E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2A6A97A4-3425-4BE0-AF53-3F2707D22F6C}"/>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11919D-E0F8-40ED-B042-9B98DDF59E6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9FD522E-5ADF-4679-82BC-C92DDB1C4CC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16BCA0-D3A3-4F56-9278-251347C93A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456371-620F-47FD-ABF8-D04CB7CD99A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0E95A89-912A-43EB-BA13-AA16BFA3C6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89" name="楕円 188">
          <a:extLst>
            <a:ext uri="{FF2B5EF4-FFF2-40B4-BE49-F238E27FC236}">
              <a16:creationId xmlns:a16="http://schemas.microsoft.com/office/drawing/2014/main" id="{64FF2ED2-08C6-4845-8B73-0CC4E9F302B7}"/>
            </a:ext>
          </a:extLst>
        </xdr:cNvPr>
        <xdr:cNvSpPr/>
      </xdr:nvSpPr>
      <xdr:spPr>
        <a:xfrm>
          <a:off x="4584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33037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744F91A-CCF5-4901-9521-65A548DE732D}"/>
            </a:ext>
          </a:extLst>
        </xdr:cNvPr>
        <xdr:cNvSpPr txBox="1"/>
      </xdr:nvSpPr>
      <xdr:spPr>
        <a:xfrm>
          <a:off x="4673600"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191" name="楕円 190">
          <a:extLst>
            <a:ext uri="{FF2B5EF4-FFF2-40B4-BE49-F238E27FC236}">
              <a16:creationId xmlns:a16="http://schemas.microsoft.com/office/drawing/2014/main" id="{14F699F1-DAD4-48F1-93FB-0939B69062D6}"/>
            </a:ext>
          </a:extLst>
        </xdr:cNvPr>
        <xdr:cNvSpPr/>
      </xdr:nvSpPr>
      <xdr:spPr>
        <a:xfrm>
          <a:off x="3746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60</xdr:row>
      <xdr:rowOff>60960</xdr:rowOff>
    </xdr:to>
    <xdr:cxnSp macro="">
      <xdr:nvCxnSpPr>
        <xdr:cNvPr id="192" name="直線コネクタ 191">
          <a:extLst>
            <a:ext uri="{FF2B5EF4-FFF2-40B4-BE49-F238E27FC236}">
              <a16:creationId xmlns:a16="http://schemas.microsoft.com/office/drawing/2014/main" id="{841E0A4F-106C-49B2-9888-EE9839187429}"/>
            </a:ext>
          </a:extLst>
        </xdr:cNvPr>
        <xdr:cNvCxnSpPr/>
      </xdr:nvCxnSpPr>
      <xdr:spPr>
        <a:xfrm>
          <a:off x="3797300" y="1026223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55880</xdr:rowOff>
    </xdr:from>
    <xdr:to>
      <xdr:col>15</xdr:col>
      <xdr:colOff>101600</xdr:colOff>
      <xdr:row>59</xdr:row>
      <xdr:rowOff>157480</xdr:rowOff>
    </xdr:to>
    <xdr:sp macro="" textlink="">
      <xdr:nvSpPr>
        <xdr:cNvPr id="193" name="楕円 192">
          <a:extLst>
            <a:ext uri="{FF2B5EF4-FFF2-40B4-BE49-F238E27FC236}">
              <a16:creationId xmlns:a16="http://schemas.microsoft.com/office/drawing/2014/main" id="{6FDB0BCF-886A-40B8-9BBE-F786696FB40B}"/>
            </a:ext>
          </a:extLst>
        </xdr:cNvPr>
        <xdr:cNvSpPr/>
      </xdr:nvSpPr>
      <xdr:spPr>
        <a:xfrm>
          <a:off x="2857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106680</xdr:rowOff>
    </xdr:from>
    <xdr:to>
      <xdr:col>19</xdr:col>
      <xdr:colOff>177800</xdr:colOff>
      <xdr:row>59</xdr:row>
      <xdr:rowOff>146685</xdr:rowOff>
    </xdr:to>
    <xdr:cxnSp macro="">
      <xdr:nvCxnSpPr>
        <xdr:cNvPr id="194" name="直線コネクタ 193">
          <a:extLst>
            <a:ext uri="{FF2B5EF4-FFF2-40B4-BE49-F238E27FC236}">
              <a16:creationId xmlns:a16="http://schemas.microsoft.com/office/drawing/2014/main" id="{B4302E7D-ADAE-431E-91EA-862023B34710}"/>
            </a:ext>
          </a:extLst>
        </xdr:cNvPr>
        <xdr:cNvCxnSpPr/>
      </xdr:nvCxnSpPr>
      <xdr:spPr>
        <a:xfrm>
          <a:off x="2908300" y="102222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5" name="楕円 194">
          <a:extLst>
            <a:ext uri="{FF2B5EF4-FFF2-40B4-BE49-F238E27FC236}">
              <a16:creationId xmlns:a16="http://schemas.microsoft.com/office/drawing/2014/main" id="{429AD175-9C01-4286-9F22-6FE0579F6B03}"/>
            </a:ext>
          </a:extLst>
        </xdr:cNvPr>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106680</xdr:rowOff>
    </xdr:to>
    <xdr:cxnSp macro="">
      <xdr:nvCxnSpPr>
        <xdr:cNvPr id="196" name="直線コネクタ 195">
          <a:extLst>
            <a:ext uri="{FF2B5EF4-FFF2-40B4-BE49-F238E27FC236}">
              <a16:creationId xmlns:a16="http://schemas.microsoft.com/office/drawing/2014/main" id="{1F58800D-A974-4C81-A654-0F3BBC7D39DC}"/>
            </a:ext>
          </a:extLst>
        </xdr:cNvPr>
        <xdr:cNvCxnSpPr/>
      </xdr:nvCxnSpPr>
      <xdr:spPr>
        <a:xfrm>
          <a:off x="2019300" y="101936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160655</xdr:rowOff>
    </xdr:from>
    <xdr:to>
      <xdr:col>6</xdr:col>
      <xdr:colOff>38100</xdr:colOff>
      <xdr:row>59</xdr:row>
      <xdr:rowOff>90805</xdr:rowOff>
    </xdr:to>
    <xdr:sp macro="" textlink="">
      <xdr:nvSpPr>
        <xdr:cNvPr id="197" name="楕円 196">
          <a:extLst>
            <a:ext uri="{FF2B5EF4-FFF2-40B4-BE49-F238E27FC236}">
              <a16:creationId xmlns:a16="http://schemas.microsoft.com/office/drawing/2014/main" id="{B27905C8-4FDB-4258-9CE6-4B1E94F3C711}"/>
            </a:ext>
          </a:extLst>
        </xdr:cNvPr>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40005</xdr:rowOff>
    </xdr:from>
    <xdr:to>
      <xdr:col>10</xdr:col>
      <xdr:colOff>114300</xdr:colOff>
      <xdr:row>59</xdr:row>
      <xdr:rowOff>78105</xdr:rowOff>
    </xdr:to>
    <xdr:cxnSp macro="">
      <xdr:nvCxnSpPr>
        <xdr:cNvPr id="198" name="直線コネクタ 197">
          <a:extLst>
            <a:ext uri="{FF2B5EF4-FFF2-40B4-BE49-F238E27FC236}">
              <a16:creationId xmlns:a16="http://schemas.microsoft.com/office/drawing/2014/main" id="{C557310A-B776-4574-BBB0-D8A064D0ACE1}"/>
            </a:ext>
          </a:extLst>
        </xdr:cNvPr>
        <xdr:cNvCxnSpPr/>
      </xdr:nvCxnSpPr>
      <xdr:spPr>
        <a:xfrm>
          <a:off x="1130300" y="1015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FA6D3FCC-79B3-4111-B8CB-1C458AB4E50F}"/>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a:extLst>
            <a:ext uri="{FF2B5EF4-FFF2-40B4-BE49-F238E27FC236}">
              <a16:creationId xmlns:a16="http://schemas.microsoft.com/office/drawing/2014/main" id="{5C65D038-E8F1-4073-B273-4723589A90BC}"/>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1" name="n_3aveValue【体育館・プール】&#10;有形固定資産減価償却率">
          <a:extLst>
            <a:ext uri="{FF2B5EF4-FFF2-40B4-BE49-F238E27FC236}">
              <a16:creationId xmlns:a16="http://schemas.microsoft.com/office/drawing/2014/main" id="{D0679651-BDA5-454D-8E96-4ED0896B1099}"/>
            </a:ext>
          </a:extLst>
        </xdr:cNvPr>
        <xdr:cNvSpPr txBox="1"/>
      </xdr:nvSpPr>
      <xdr:spPr>
        <a:xfrm>
          <a:off x="1816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2" name="n_4aveValue【体育館・プール】&#10;有形固定資産減価償却率">
          <a:extLst>
            <a:ext uri="{FF2B5EF4-FFF2-40B4-BE49-F238E27FC236}">
              <a16:creationId xmlns:a16="http://schemas.microsoft.com/office/drawing/2014/main" id="{EB609CFD-A930-4497-97A6-57616EDA08A1}"/>
            </a:ext>
          </a:extLst>
        </xdr:cNvPr>
        <xdr:cNvSpPr txBox="1"/>
      </xdr:nvSpPr>
      <xdr:spPr>
        <a:xfrm>
          <a:off x="927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42562</xdr:rowOff>
    </xdr:from>
    <xdr:ext cx="405111" cy="259045"/>
    <xdr:sp macro="" textlink="">
      <xdr:nvSpPr>
        <xdr:cNvPr id="203" name="n_1mainValue【体育館・プール】&#10;有形固定資産減価償却率">
          <a:extLst>
            <a:ext uri="{FF2B5EF4-FFF2-40B4-BE49-F238E27FC236}">
              <a16:creationId xmlns:a16="http://schemas.microsoft.com/office/drawing/2014/main" id="{6840DFF1-12DC-4F5F-AF11-0B4A3F05FF42}"/>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D42CEA5-36F4-4517-BD62-063063697BB7}"/>
            </a:ext>
          </a:extLst>
        </xdr:cNvPr>
        <xdr:cNvSpPr txBox="1"/>
      </xdr:nvSpPr>
      <xdr:spPr>
        <a:xfrm>
          <a:off x="2705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145432</xdr:rowOff>
    </xdr:from>
    <xdr:ext cx="405111" cy="259045"/>
    <xdr:sp macro="" textlink="">
      <xdr:nvSpPr>
        <xdr:cNvPr id="205" name="n_3mainValue【体育館・プール】&#10;有形固定資産減価償却率">
          <a:extLst>
            <a:ext uri="{FF2B5EF4-FFF2-40B4-BE49-F238E27FC236}">
              <a16:creationId xmlns:a16="http://schemas.microsoft.com/office/drawing/2014/main" id="{6789353A-1F74-4234-8AFC-B32112C94564}"/>
            </a:ext>
          </a:extLst>
        </xdr:cNvPr>
        <xdr:cNvSpPr txBox="1"/>
      </xdr:nvSpPr>
      <xdr:spPr>
        <a:xfrm>
          <a:off x="1816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107332</xdr:rowOff>
    </xdr:from>
    <xdr:ext cx="405111" cy="259045"/>
    <xdr:sp macro="" textlink="">
      <xdr:nvSpPr>
        <xdr:cNvPr id="206" name="n_4mainValue【体育館・プール】&#10;有形固定資産減価償却率">
          <a:extLst>
            <a:ext uri="{FF2B5EF4-FFF2-40B4-BE49-F238E27FC236}">
              <a16:creationId xmlns:a16="http://schemas.microsoft.com/office/drawing/2014/main" id="{B93FB913-F1E1-4314-832F-71C1A700DA40}"/>
            </a:ext>
          </a:extLst>
        </xdr:cNvPr>
        <xdr:cNvSpPr txBox="1"/>
      </xdr:nvSpPr>
      <xdr:spPr>
        <a:xfrm>
          <a:off x="9277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E683F1-4244-4EC9-A963-83DF0D0CF0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629CEB7-B1BB-40B5-9120-3718293E4E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40A48D1-E0D6-4961-A91C-7CFCDF960C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A634882-F52E-4147-A1CC-B30753F3BE0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4F84F28-0F00-4FEB-B554-442C4C5EEF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65DFA20-BB2F-4C94-BD5B-EAFEC70F8D9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D9B4C89-2356-4DB1-BE90-F9DD7D4AF4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352E402-34BA-4F36-9E10-54AF04C415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71C15C-6AC5-4CA5-AA5F-2C5CD38119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17879E0-7960-4343-8510-53CBCD7A2F4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02EDD06-8C75-4437-949D-157CCCDF4E1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2D58CB8F-EF47-4A64-9D28-F154D1EE4B3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ED2004-6C1B-4FE6-888B-9C007F38549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7B4D21BA-F384-44A4-8FCA-CE226495C39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ED2E4E55-CF07-4B7A-B3C8-5F0A3B3D08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103DF9EE-3072-4223-8429-EB5602EFEF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BF40840-C5BE-4E9B-A3DC-DEDB5FDB016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D13EF2C6-1904-4E01-A4AC-DB3600F1846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3F9E3BB-D78E-4D2F-B01A-FB12406E387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14A2992F-6D80-43B5-8A3D-92718BD7301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7C60A62-EDBB-4EB0-8469-6BA27A2D63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ED43F1CE-720C-4422-9AF0-EDF8CA2035D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410EC786-DB70-44EB-BEA3-EF10EF9B56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0F845BD3-9C4F-45A1-A7F5-D726EF715B43}"/>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A2A6C9FC-C710-427F-8F6D-E1D3396F3EA3}"/>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B3FF314B-4704-4F6A-8F59-6B145FB725CA}"/>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DA005522-0323-4FC9-AA7C-58AC7C8ED0EE}"/>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593C63F0-63AA-4CD2-BC56-F74CE55F0DCD}"/>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E522CFCE-DCE8-47AB-86A8-A639FFC232B5}"/>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32622891-5019-4144-A79E-DAD4987D0A4E}"/>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921901CE-4288-4D2E-A219-F231042FF2F5}"/>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95364247-4A36-4AE4-ACDC-8A7C6ABD32A7}"/>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B6E19DED-2343-42C9-9A7E-39221FBFDA90}"/>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ABB6074F-8BE9-43C1-88C0-C2B1ECE1CDE9}"/>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C92513E-E64D-42B3-A14C-D7541E54C44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58B8B4A-E4F1-4428-B0D6-D5FF5E89CC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4B73FEF-4988-497A-9561-05EA9ECCC8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DE5BE7-EFA0-4C70-915D-D86A5715E2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7246B21-2D7B-40A7-BD93-1379F58830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6" name="楕円 245">
          <a:extLst>
            <a:ext uri="{FF2B5EF4-FFF2-40B4-BE49-F238E27FC236}">
              <a16:creationId xmlns:a16="http://schemas.microsoft.com/office/drawing/2014/main" id="{D5F268F4-8291-449A-962B-B0A211F52BF9}"/>
            </a:ext>
          </a:extLst>
        </xdr:cNvPr>
        <xdr:cNvSpPr/>
      </xdr:nvSpPr>
      <xdr:spPr>
        <a:xfrm>
          <a:off x="10426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44467</xdr:rowOff>
    </xdr:from>
    <xdr:ext cx="469744" cy="259045"/>
    <xdr:sp macro="" textlink="">
      <xdr:nvSpPr>
        <xdr:cNvPr id="247" name="【体育館・プール】&#10;一人当たり面積該当値テキスト">
          <a:extLst>
            <a:ext uri="{FF2B5EF4-FFF2-40B4-BE49-F238E27FC236}">
              <a16:creationId xmlns:a16="http://schemas.microsoft.com/office/drawing/2014/main" id="{CBCFBBA3-2D67-4B4B-BE7A-D7BCC6EA07DA}"/>
            </a:ext>
          </a:extLst>
        </xdr:cNvPr>
        <xdr:cNvSpPr txBox="1"/>
      </xdr:nvSpPr>
      <xdr:spPr>
        <a:xfrm>
          <a:off x="10515600" y="1067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48" name="楕円 247">
          <a:extLst>
            <a:ext uri="{FF2B5EF4-FFF2-40B4-BE49-F238E27FC236}">
              <a16:creationId xmlns:a16="http://schemas.microsoft.com/office/drawing/2014/main" id="{B2ED1C10-0B66-4A3C-B436-AE4ABC662711}"/>
            </a:ext>
          </a:extLst>
        </xdr:cNvPr>
        <xdr:cNvSpPr/>
      </xdr:nvSpPr>
      <xdr:spPr>
        <a:xfrm>
          <a:off x="9588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93726</xdr:rowOff>
    </xdr:to>
    <xdr:cxnSp macro="">
      <xdr:nvCxnSpPr>
        <xdr:cNvPr id="249" name="直線コネクタ 248">
          <a:extLst>
            <a:ext uri="{FF2B5EF4-FFF2-40B4-BE49-F238E27FC236}">
              <a16:creationId xmlns:a16="http://schemas.microsoft.com/office/drawing/2014/main" id="{4FD9D841-4C1C-456A-8A5A-F2A850BAD9B4}"/>
            </a:ext>
          </a:extLst>
        </xdr:cNvPr>
        <xdr:cNvCxnSpPr/>
      </xdr:nvCxnSpPr>
      <xdr:spPr>
        <a:xfrm flipV="1">
          <a:off x="9639300" y="10873740"/>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27686</xdr:rowOff>
    </xdr:from>
    <xdr:to>
      <xdr:col>46</xdr:col>
      <xdr:colOff>38100</xdr:colOff>
      <xdr:row>63</xdr:row>
      <xdr:rowOff>129286</xdr:rowOff>
    </xdr:to>
    <xdr:sp macro="" textlink="">
      <xdr:nvSpPr>
        <xdr:cNvPr id="250" name="楕円 249">
          <a:extLst>
            <a:ext uri="{FF2B5EF4-FFF2-40B4-BE49-F238E27FC236}">
              <a16:creationId xmlns:a16="http://schemas.microsoft.com/office/drawing/2014/main" id="{72EE4333-D35A-4849-865D-C7081F6D2668}"/>
            </a:ext>
          </a:extLst>
        </xdr:cNvPr>
        <xdr:cNvSpPr/>
      </xdr:nvSpPr>
      <xdr:spPr>
        <a:xfrm>
          <a:off x="8699500" y="108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78486</xdr:rowOff>
    </xdr:from>
    <xdr:to>
      <xdr:col>50</xdr:col>
      <xdr:colOff>114300</xdr:colOff>
      <xdr:row>63</xdr:row>
      <xdr:rowOff>93726</xdr:rowOff>
    </xdr:to>
    <xdr:cxnSp macro="">
      <xdr:nvCxnSpPr>
        <xdr:cNvPr id="251" name="直線コネクタ 250">
          <a:extLst>
            <a:ext uri="{FF2B5EF4-FFF2-40B4-BE49-F238E27FC236}">
              <a16:creationId xmlns:a16="http://schemas.microsoft.com/office/drawing/2014/main" id="{677D380F-6CD2-4887-9322-C0A24C16595B}"/>
            </a:ext>
          </a:extLst>
        </xdr:cNvPr>
        <xdr:cNvCxnSpPr/>
      </xdr:nvCxnSpPr>
      <xdr:spPr>
        <a:xfrm>
          <a:off x="8750300" y="1087983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30734</xdr:rowOff>
    </xdr:from>
    <xdr:to>
      <xdr:col>41</xdr:col>
      <xdr:colOff>101600</xdr:colOff>
      <xdr:row>63</xdr:row>
      <xdr:rowOff>132334</xdr:rowOff>
    </xdr:to>
    <xdr:sp macro="" textlink="">
      <xdr:nvSpPr>
        <xdr:cNvPr id="252" name="楕円 251">
          <a:extLst>
            <a:ext uri="{FF2B5EF4-FFF2-40B4-BE49-F238E27FC236}">
              <a16:creationId xmlns:a16="http://schemas.microsoft.com/office/drawing/2014/main" id="{5D4612CC-5529-400F-A9B5-85C2F2A5F0E8}"/>
            </a:ext>
          </a:extLst>
        </xdr:cNvPr>
        <xdr:cNvSpPr/>
      </xdr:nvSpPr>
      <xdr:spPr>
        <a:xfrm>
          <a:off x="7810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78486</xdr:rowOff>
    </xdr:from>
    <xdr:to>
      <xdr:col>45</xdr:col>
      <xdr:colOff>177800</xdr:colOff>
      <xdr:row>63</xdr:row>
      <xdr:rowOff>81534</xdr:rowOff>
    </xdr:to>
    <xdr:cxnSp macro="">
      <xdr:nvCxnSpPr>
        <xdr:cNvPr id="253" name="直線コネクタ 252">
          <a:extLst>
            <a:ext uri="{FF2B5EF4-FFF2-40B4-BE49-F238E27FC236}">
              <a16:creationId xmlns:a16="http://schemas.microsoft.com/office/drawing/2014/main" id="{2AF2ED19-DDC1-41F4-9C4E-6E10324F962E}"/>
            </a:ext>
          </a:extLst>
        </xdr:cNvPr>
        <xdr:cNvCxnSpPr/>
      </xdr:nvCxnSpPr>
      <xdr:spPr>
        <a:xfrm flipV="1">
          <a:off x="7861300" y="1087983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30353</xdr:rowOff>
    </xdr:from>
    <xdr:to>
      <xdr:col>36</xdr:col>
      <xdr:colOff>165100</xdr:colOff>
      <xdr:row>63</xdr:row>
      <xdr:rowOff>131953</xdr:rowOff>
    </xdr:to>
    <xdr:sp macro="" textlink="">
      <xdr:nvSpPr>
        <xdr:cNvPr id="254" name="楕円 253">
          <a:extLst>
            <a:ext uri="{FF2B5EF4-FFF2-40B4-BE49-F238E27FC236}">
              <a16:creationId xmlns:a16="http://schemas.microsoft.com/office/drawing/2014/main" id="{93037114-F962-4E6F-B7BE-EFA4522EC4D1}"/>
            </a:ext>
          </a:extLst>
        </xdr:cNvPr>
        <xdr:cNvSpPr/>
      </xdr:nvSpPr>
      <xdr:spPr>
        <a:xfrm>
          <a:off x="6921500" y="108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81153</xdr:rowOff>
    </xdr:from>
    <xdr:to>
      <xdr:col>41</xdr:col>
      <xdr:colOff>50800</xdr:colOff>
      <xdr:row>63</xdr:row>
      <xdr:rowOff>81534</xdr:rowOff>
    </xdr:to>
    <xdr:cxnSp macro="">
      <xdr:nvCxnSpPr>
        <xdr:cNvPr id="255" name="直線コネクタ 254">
          <a:extLst>
            <a:ext uri="{FF2B5EF4-FFF2-40B4-BE49-F238E27FC236}">
              <a16:creationId xmlns:a16="http://schemas.microsoft.com/office/drawing/2014/main" id="{EF4B5189-D1ED-4624-80E2-B950DC64C5ED}"/>
            </a:ext>
          </a:extLst>
        </xdr:cNvPr>
        <xdr:cNvCxnSpPr/>
      </xdr:nvCxnSpPr>
      <xdr:spPr>
        <a:xfrm>
          <a:off x="6972300" y="108825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85344371-241F-4845-B7B0-B40FE02B423E}"/>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42DDEFCE-E5D3-4E15-94F2-F1EE45CABEB2}"/>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EE55FE9B-80FC-4800-9CEF-81A971AA2BB3}"/>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E476D99E-E3CD-4F01-87F1-A4293184060D}"/>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161053</xdr:rowOff>
    </xdr:from>
    <xdr:ext cx="469744" cy="259045"/>
    <xdr:sp macro="" textlink="">
      <xdr:nvSpPr>
        <xdr:cNvPr id="260" name="n_1mainValue【体育館・プール】&#10;一人当たり面積">
          <a:extLst>
            <a:ext uri="{FF2B5EF4-FFF2-40B4-BE49-F238E27FC236}">
              <a16:creationId xmlns:a16="http://schemas.microsoft.com/office/drawing/2014/main" id="{9C6CCEFB-0482-4C36-A206-EAA865D53BEE}"/>
            </a:ext>
          </a:extLst>
        </xdr:cNvPr>
        <xdr:cNvSpPr txBox="1"/>
      </xdr:nvSpPr>
      <xdr:spPr>
        <a:xfrm>
          <a:off x="9391727" y="106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145813</xdr:rowOff>
    </xdr:from>
    <xdr:ext cx="469744" cy="259045"/>
    <xdr:sp macro="" textlink="">
      <xdr:nvSpPr>
        <xdr:cNvPr id="261" name="n_2mainValue【体育館・プール】&#10;一人当たり面積">
          <a:extLst>
            <a:ext uri="{FF2B5EF4-FFF2-40B4-BE49-F238E27FC236}">
              <a16:creationId xmlns:a16="http://schemas.microsoft.com/office/drawing/2014/main" id="{F31333D7-90E8-4A54-AAAA-A3E9F2F9B182}"/>
            </a:ext>
          </a:extLst>
        </xdr:cNvPr>
        <xdr:cNvSpPr txBox="1"/>
      </xdr:nvSpPr>
      <xdr:spPr>
        <a:xfrm>
          <a:off x="8515427"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148861</xdr:rowOff>
    </xdr:from>
    <xdr:ext cx="469744" cy="259045"/>
    <xdr:sp macro="" textlink="">
      <xdr:nvSpPr>
        <xdr:cNvPr id="262" name="n_3mainValue【体育館・プール】&#10;一人当たり面積">
          <a:extLst>
            <a:ext uri="{FF2B5EF4-FFF2-40B4-BE49-F238E27FC236}">
              <a16:creationId xmlns:a16="http://schemas.microsoft.com/office/drawing/2014/main" id="{CFD17B3C-D60A-4DB4-BCF0-A4DD42809EE0}"/>
            </a:ext>
          </a:extLst>
        </xdr:cNvPr>
        <xdr:cNvSpPr txBox="1"/>
      </xdr:nvSpPr>
      <xdr:spPr>
        <a:xfrm>
          <a:off x="7626427" y="1060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148480</xdr:rowOff>
    </xdr:from>
    <xdr:ext cx="469744" cy="259045"/>
    <xdr:sp macro="" textlink="">
      <xdr:nvSpPr>
        <xdr:cNvPr id="263" name="n_4mainValue【体育館・プール】&#10;一人当たり面積">
          <a:extLst>
            <a:ext uri="{FF2B5EF4-FFF2-40B4-BE49-F238E27FC236}">
              <a16:creationId xmlns:a16="http://schemas.microsoft.com/office/drawing/2014/main" id="{0C4632A2-DAB6-41CB-A441-DB6935D77FFA}"/>
            </a:ext>
          </a:extLst>
        </xdr:cNvPr>
        <xdr:cNvSpPr txBox="1"/>
      </xdr:nvSpPr>
      <xdr:spPr>
        <a:xfrm>
          <a:off x="6737427" y="10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FC3AF86-2961-4135-9505-1B800646000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2B815E7-4A1D-4295-B359-228394BABA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27B2962-703A-46B9-BC68-9CB5A4BF075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11F535D-FA44-4AEC-A41A-A4F7F85003B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B13E254-A47E-486D-98BF-B3AD7A50BBB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30BA882-3AB4-421F-BFAD-B275AD4EC72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E2EF962-A968-49FA-BB66-3F2A773449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3DE23CD-2BFD-42E7-9128-0E3FCF08E40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80D7197-96E4-4443-B32E-81524AD09C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AD30180-0421-4C8B-B39E-EF1E055A63C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10F0F0B-B2A8-455D-8485-BCFFA1B1B2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AB1B263F-0E8C-4B3C-B7F9-3FBEA06B2DF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EF788CE-B4AE-46DB-9F0E-6CBA04872CC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33BA905F-2F2C-4C6E-A68D-A63353C6E53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13B40FC4-2DC9-4FC2-9F2E-BDCB46AEF1D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7A07BD44-EC69-4ED5-953A-63A56E880E0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036D8A7-DA2B-485E-B165-783541F8C12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C75A88AE-1892-4240-913C-1836036D541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F664FFCD-66B1-418F-B8E7-17C0F7FF3FB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8C30AACA-AD04-4F6C-AB26-DF6E1B62EE7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47FB2B70-9876-4079-AB5E-9F3C044500F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5437F232-EACC-4E99-ABED-C80D858C71A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70B98B47-EE25-428C-9869-97B115DDC84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B615D08-AC9A-4271-A03F-906A891090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850E6B43-0065-415C-A843-8A102CD012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3B772AF-C4E9-4BE3-BB26-485554B01F40}"/>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CA5BC56D-4F7F-4D4B-B0E3-75D3149FF10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BFD7C626-0CE4-43CB-9EE1-1A5C516F884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D3557355-D060-4DB1-8738-5057B967553F}"/>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2CEC2180-1D4A-49F8-A6BC-32428451DB38}"/>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2B184A91-0FDD-4A46-B68A-6C5B02B011E6}"/>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5C5402CD-573D-453A-B20C-7E1B8EBD3D83}"/>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871DE78C-CD53-45D3-BF0B-9AA7941E229E}"/>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2E5375ED-887E-4ADE-AD94-92CED335D971}"/>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A575AD7F-F7E3-432F-B238-CFD04065C927}"/>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0560D9DE-CB8D-43DF-8499-B8078135C4C2}"/>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D6F87B5-D20C-4A06-93BE-5C02AEF10E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44C2739-A7D0-41B4-BEB1-358EABD9E9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59B3BE-51A5-4C97-AD7F-D191BE83D3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A484C5E-D4D1-4C18-B643-274FAE074C2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28FE9B4-4FA2-4BDC-A069-12F9696D6ED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60779</xdr:rowOff>
    </xdr:from>
    <xdr:to>
      <xdr:col>10</xdr:col>
      <xdr:colOff>165100</xdr:colOff>
      <xdr:row>81</xdr:row>
      <xdr:rowOff>162379</xdr:rowOff>
    </xdr:to>
    <xdr:sp macro="" textlink="">
      <xdr:nvSpPr>
        <xdr:cNvPr id="305" name="楕円 304">
          <a:extLst>
            <a:ext uri="{FF2B5EF4-FFF2-40B4-BE49-F238E27FC236}">
              <a16:creationId xmlns:a16="http://schemas.microsoft.com/office/drawing/2014/main" id="{12CC578A-183B-4339-9809-F45C0ADE6301}"/>
            </a:ext>
          </a:extLst>
        </xdr:cNvPr>
        <xdr:cNvSpPr/>
      </xdr:nvSpPr>
      <xdr:spPr>
        <a:xfrm>
          <a:off x="1968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39551</xdr:rowOff>
    </xdr:from>
    <xdr:to>
      <xdr:col>6</xdr:col>
      <xdr:colOff>38100</xdr:colOff>
      <xdr:row>81</xdr:row>
      <xdr:rowOff>141151</xdr:rowOff>
    </xdr:to>
    <xdr:sp macro="" textlink="">
      <xdr:nvSpPr>
        <xdr:cNvPr id="306" name="楕円 305">
          <a:extLst>
            <a:ext uri="{FF2B5EF4-FFF2-40B4-BE49-F238E27FC236}">
              <a16:creationId xmlns:a16="http://schemas.microsoft.com/office/drawing/2014/main" id="{6C32DE49-0806-4E1C-87E3-5DF240989DF7}"/>
            </a:ext>
          </a:extLst>
        </xdr:cNvPr>
        <xdr:cNvSpPr/>
      </xdr:nvSpPr>
      <xdr:spPr>
        <a:xfrm>
          <a:off x="1079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90351</xdr:rowOff>
    </xdr:from>
    <xdr:to>
      <xdr:col>10</xdr:col>
      <xdr:colOff>114300</xdr:colOff>
      <xdr:row>81</xdr:row>
      <xdr:rowOff>111579</xdr:rowOff>
    </xdr:to>
    <xdr:cxnSp macro="">
      <xdr:nvCxnSpPr>
        <xdr:cNvPr id="307" name="直線コネクタ 306">
          <a:extLst>
            <a:ext uri="{FF2B5EF4-FFF2-40B4-BE49-F238E27FC236}">
              <a16:creationId xmlns:a16="http://schemas.microsoft.com/office/drawing/2014/main" id="{0C8586A8-E069-4841-8481-5FC0EC99B99D}"/>
            </a:ext>
          </a:extLst>
        </xdr:cNvPr>
        <xdr:cNvCxnSpPr/>
      </xdr:nvCxnSpPr>
      <xdr:spPr>
        <a:xfrm>
          <a:off x="1130300" y="1397780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08" name="n_1aveValue【福祉施設】&#10;有形固定資産減価償却率">
          <a:extLst>
            <a:ext uri="{FF2B5EF4-FFF2-40B4-BE49-F238E27FC236}">
              <a16:creationId xmlns:a16="http://schemas.microsoft.com/office/drawing/2014/main" id="{AB54872B-BFEE-45E5-8F79-062B3D4EC2ED}"/>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9" name="n_2aveValue【福祉施設】&#10;有形固定資産減価償却率">
          <a:extLst>
            <a:ext uri="{FF2B5EF4-FFF2-40B4-BE49-F238E27FC236}">
              <a16:creationId xmlns:a16="http://schemas.microsoft.com/office/drawing/2014/main" id="{8E842F37-DFAE-41D6-8AC6-7EEB8F6E37F0}"/>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153506</xdr:rowOff>
    </xdr:from>
    <xdr:ext cx="405111" cy="259045"/>
    <xdr:sp macro="" textlink="">
      <xdr:nvSpPr>
        <xdr:cNvPr id="310" name="n_3aveValue【福祉施設】&#10;有形固定資産減価償却率">
          <a:extLst>
            <a:ext uri="{FF2B5EF4-FFF2-40B4-BE49-F238E27FC236}">
              <a16:creationId xmlns:a16="http://schemas.microsoft.com/office/drawing/2014/main" id="{5D554485-46A9-431A-8D54-492B75D4B474}"/>
            </a:ext>
          </a:extLst>
        </xdr:cNvPr>
        <xdr:cNvSpPr txBox="1"/>
      </xdr:nvSpPr>
      <xdr:spPr>
        <a:xfrm>
          <a:off x="1816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1" name="n_4aveValue【福祉施設】&#10;有形固定資産減価償却率">
          <a:extLst>
            <a:ext uri="{FF2B5EF4-FFF2-40B4-BE49-F238E27FC236}">
              <a16:creationId xmlns:a16="http://schemas.microsoft.com/office/drawing/2014/main" id="{90ADFACA-2D73-4BFE-A46E-F489F3A407E4}"/>
            </a:ext>
          </a:extLst>
        </xdr:cNvPr>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7456</xdr:rowOff>
    </xdr:from>
    <xdr:ext cx="405111" cy="259045"/>
    <xdr:sp macro="" textlink="">
      <xdr:nvSpPr>
        <xdr:cNvPr id="312" name="n_3mainValue【福祉施設】&#10;有形固定資産減価償却率">
          <a:extLst>
            <a:ext uri="{FF2B5EF4-FFF2-40B4-BE49-F238E27FC236}">
              <a16:creationId xmlns:a16="http://schemas.microsoft.com/office/drawing/2014/main" id="{F7213387-49CF-4D94-B9B7-733E4DAFCDD0}"/>
            </a:ext>
          </a:extLst>
        </xdr:cNvPr>
        <xdr:cNvSpPr txBox="1"/>
      </xdr:nvSpPr>
      <xdr:spPr>
        <a:xfrm>
          <a:off x="1816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157678</xdr:rowOff>
    </xdr:from>
    <xdr:ext cx="405111" cy="259045"/>
    <xdr:sp macro="" textlink="">
      <xdr:nvSpPr>
        <xdr:cNvPr id="313" name="n_4mainValue【福祉施設】&#10;有形固定資産減価償却率">
          <a:extLst>
            <a:ext uri="{FF2B5EF4-FFF2-40B4-BE49-F238E27FC236}">
              <a16:creationId xmlns:a16="http://schemas.microsoft.com/office/drawing/2014/main" id="{BCB99BF5-C102-4107-A49A-8C576B7293E9}"/>
            </a:ext>
          </a:extLst>
        </xdr:cNvPr>
        <xdr:cNvSpPr txBox="1"/>
      </xdr:nvSpPr>
      <xdr:spPr>
        <a:xfrm>
          <a:off x="927744" y="1370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4593C533-8685-4969-995F-DBCA7060885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9EBE2FFD-01EB-49ED-AC59-53F7A3952A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9AF3BBF8-7433-4B39-973A-E239F3A177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35237E13-CD12-4897-8D64-713A746E8C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EA2A4BAB-68F8-483B-81BF-1741DF60DA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761B4245-40D9-45C0-871E-B9635A35E46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B4EC0687-0740-4845-BFF1-7BCC5902A9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7E820AAA-26B6-47ED-A2CA-64F746CB91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9F7C82DE-A011-47B9-A8F1-F42F38639F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E01AC920-CE39-4E4B-ADD9-54FD0C1998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5B49C62F-8946-476C-91FF-F9C3E785D51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64C0046E-ECEE-4704-9CBA-65C5E237BCF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050DE730-CC6B-4991-849E-1DEF660FDBB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EE9C4BA7-F148-465B-B03B-D4B451F92D4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5F6D7779-220F-4D43-BDD5-E185C995F76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BDA40BC-685D-47E0-AE46-6E4AC660D7C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E7BA691E-3F0E-40C6-964B-212EA726CFF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06F8DFBD-E67E-4B6C-9934-B9B53ADC87A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EF1699A0-FAB9-474B-B87F-809B9B38CBA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614225FB-CEC2-4C40-9822-F4D980A37E2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877A131-DF0A-460E-8D9A-4BCB35C1776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EE9D5EBB-EA8C-4432-81BB-5FCB87F457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45408A1C-C0B6-4903-BADA-1A21B2E3DC7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7" name="直線コネクタ 336">
          <a:extLst>
            <a:ext uri="{FF2B5EF4-FFF2-40B4-BE49-F238E27FC236}">
              <a16:creationId xmlns:a16="http://schemas.microsoft.com/office/drawing/2014/main" id="{6D2A6428-4454-485A-9FB6-B8C3FA53F55A}"/>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8" name="【福祉施設】&#10;一人当たり面積最小値テキスト">
          <a:extLst>
            <a:ext uri="{FF2B5EF4-FFF2-40B4-BE49-F238E27FC236}">
              <a16:creationId xmlns:a16="http://schemas.microsoft.com/office/drawing/2014/main" id="{E558A71B-7BDB-4E84-8995-C1712101A62B}"/>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9" name="直線コネクタ 338">
          <a:extLst>
            <a:ext uri="{FF2B5EF4-FFF2-40B4-BE49-F238E27FC236}">
              <a16:creationId xmlns:a16="http://schemas.microsoft.com/office/drawing/2014/main" id="{A1B26EBA-5FD6-4F70-91FF-9F4830D8C107}"/>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0" name="【福祉施設】&#10;一人当たり面積最大値テキスト">
          <a:extLst>
            <a:ext uri="{FF2B5EF4-FFF2-40B4-BE49-F238E27FC236}">
              <a16:creationId xmlns:a16="http://schemas.microsoft.com/office/drawing/2014/main" id="{70A8D841-8B88-4D6D-952E-8A385F5CA4AE}"/>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1" name="直線コネクタ 340">
          <a:extLst>
            <a:ext uri="{FF2B5EF4-FFF2-40B4-BE49-F238E27FC236}">
              <a16:creationId xmlns:a16="http://schemas.microsoft.com/office/drawing/2014/main" id="{AD52C309-910B-4531-9077-5CCD55498C80}"/>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42" name="【福祉施設】&#10;一人当たり面積平均値テキスト">
          <a:extLst>
            <a:ext uri="{FF2B5EF4-FFF2-40B4-BE49-F238E27FC236}">
              <a16:creationId xmlns:a16="http://schemas.microsoft.com/office/drawing/2014/main" id="{7C03C455-3DB2-418A-8119-E123DD4B5C65}"/>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3" name="フローチャート: 判断 342">
          <a:extLst>
            <a:ext uri="{FF2B5EF4-FFF2-40B4-BE49-F238E27FC236}">
              <a16:creationId xmlns:a16="http://schemas.microsoft.com/office/drawing/2014/main" id="{FAFD3900-C895-4625-9E37-C093A0595B17}"/>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44" name="フローチャート: 判断 343">
          <a:extLst>
            <a:ext uri="{FF2B5EF4-FFF2-40B4-BE49-F238E27FC236}">
              <a16:creationId xmlns:a16="http://schemas.microsoft.com/office/drawing/2014/main" id="{69BB9E40-BBB3-4510-8A3E-A1C73E1719DF}"/>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45" name="フローチャート: 判断 344">
          <a:extLst>
            <a:ext uri="{FF2B5EF4-FFF2-40B4-BE49-F238E27FC236}">
              <a16:creationId xmlns:a16="http://schemas.microsoft.com/office/drawing/2014/main" id="{07FE041F-CE25-4ECA-943F-4FC06E635067}"/>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6" name="フローチャート: 判断 345">
          <a:extLst>
            <a:ext uri="{FF2B5EF4-FFF2-40B4-BE49-F238E27FC236}">
              <a16:creationId xmlns:a16="http://schemas.microsoft.com/office/drawing/2014/main" id="{6D9CDB90-1306-4C7D-9B7F-608C073989C7}"/>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7" name="フローチャート: 判断 346">
          <a:extLst>
            <a:ext uri="{FF2B5EF4-FFF2-40B4-BE49-F238E27FC236}">
              <a16:creationId xmlns:a16="http://schemas.microsoft.com/office/drawing/2014/main" id="{68169A12-CDB9-4D38-A16D-28A1C4FCA36C}"/>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22EFDD65-B3AB-4AE5-AE82-157EC544F2F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8D78378-3924-4DEB-B48E-822C5C31856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B894E72-9BC7-4D1E-80BE-FBB612896AE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2CBDDB2-7295-4551-8C54-E6938FF5B7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F0F05A2-8391-4C93-908E-6DFBA19ED24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133350</xdr:rowOff>
    </xdr:from>
    <xdr:to>
      <xdr:col>41</xdr:col>
      <xdr:colOff>101600</xdr:colOff>
      <xdr:row>86</xdr:row>
      <xdr:rowOff>63500</xdr:rowOff>
    </xdr:to>
    <xdr:sp macro="" textlink="">
      <xdr:nvSpPr>
        <xdr:cNvPr id="353" name="楕円 352">
          <a:extLst>
            <a:ext uri="{FF2B5EF4-FFF2-40B4-BE49-F238E27FC236}">
              <a16:creationId xmlns:a16="http://schemas.microsoft.com/office/drawing/2014/main" id="{B3DBBA00-4221-4935-A8E2-7B3896A415F0}"/>
            </a:ext>
          </a:extLst>
        </xdr:cNvPr>
        <xdr:cNvSpPr/>
      </xdr:nvSpPr>
      <xdr:spPr>
        <a:xfrm>
          <a:off x="7810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135889</xdr:rowOff>
    </xdr:from>
    <xdr:to>
      <xdr:col>36</xdr:col>
      <xdr:colOff>165100</xdr:colOff>
      <xdr:row>86</xdr:row>
      <xdr:rowOff>66039</xdr:rowOff>
    </xdr:to>
    <xdr:sp macro="" textlink="">
      <xdr:nvSpPr>
        <xdr:cNvPr id="354" name="楕円 353">
          <a:extLst>
            <a:ext uri="{FF2B5EF4-FFF2-40B4-BE49-F238E27FC236}">
              <a16:creationId xmlns:a16="http://schemas.microsoft.com/office/drawing/2014/main" id="{9D3C48E6-66C6-4B40-B85D-F3C20B11020C}"/>
            </a:ext>
          </a:extLst>
        </xdr:cNvPr>
        <xdr:cNvSpPr/>
      </xdr:nvSpPr>
      <xdr:spPr>
        <a:xfrm>
          <a:off x="6921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12700</xdr:rowOff>
    </xdr:from>
    <xdr:to>
      <xdr:col>41</xdr:col>
      <xdr:colOff>50800</xdr:colOff>
      <xdr:row>86</xdr:row>
      <xdr:rowOff>15239</xdr:rowOff>
    </xdr:to>
    <xdr:cxnSp macro="">
      <xdr:nvCxnSpPr>
        <xdr:cNvPr id="355" name="直線コネクタ 354">
          <a:extLst>
            <a:ext uri="{FF2B5EF4-FFF2-40B4-BE49-F238E27FC236}">
              <a16:creationId xmlns:a16="http://schemas.microsoft.com/office/drawing/2014/main" id="{1C34DE37-3701-415D-99B8-37CF95FBF8EF}"/>
            </a:ext>
          </a:extLst>
        </xdr:cNvPr>
        <xdr:cNvCxnSpPr/>
      </xdr:nvCxnSpPr>
      <xdr:spPr>
        <a:xfrm flipV="1">
          <a:off x="6972300" y="147574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56" name="n_1aveValue【福祉施設】&#10;一人当たり面積">
          <a:extLst>
            <a:ext uri="{FF2B5EF4-FFF2-40B4-BE49-F238E27FC236}">
              <a16:creationId xmlns:a16="http://schemas.microsoft.com/office/drawing/2014/main" id="{CB63EBC3-F411-455E-8F49-28742000C9F6}"/>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7" name="n_2aveValue【福祉施設】&#10;一人当たり面積">
          <a:extLst>
            <a:ext uri="{FF2B5EF4-FFF2-40B4-BE49-F238E27FC236}">
              <a16:creationId xmlns:a16="http://schemas.microsoft.com/office/drawing/2014/main" id="{817DBD0C-232B-4BBB-B55E-D3D986FEF950}"/>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8" name="n_3aveValue【福祉施設】&#10;一人当たり面積">
          <a:extLst>
            <a:ext uri="{FF2B5EF4-FFF2-40B4-BE49-F238E27FC236}">
              <a16:creationId xmlns:a16="http://schemas.microsoft.com/office/drawing/2014/main" id="{C677AC24-C941-4483-A862-3EA702B2CC63}"/>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9" name="n_4aveValue【福祉施設】&#10;一人当たり面積">
          <a:extLst>
            <a:ext uri="{FF2B5EF4-FFF2-40B4-BE49-F238E27FC236}">
              <a16:creationId xmlns:a16="http://schemas.microsoft.com/office/drawing/2014/main" id="{8E911986-70D2-4CBB-A9A8-CF751FBF8885}"/>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54627</xdr:rowOff>
    </xdr:from>
    <xdr:ext cx="469744" cy="259045"/>
    <xdr:sp macro="" textlink="">
      <xdr:nvSpPr>
        <xdr:cNvPr id="360" name="n_3mainValue【福祉施設】&#10;一人当たり面積">
          <a:extLst>
            <a:ext uri="{FF2B5EF4-FFF2-40B4-BE49-F238E27FC236}">
              <a16:creationId xmlns:a16="http://schemas.microsoft.com/office/drawing/2014/main" id="{7E67F86A-759D-425F-94D2-4F69379872C8}"/>
            </a:ext>
          </a:extLst>
        </xdr:cNvPr>
        <xdr:cNvSpPr txBox="1"/>
      </xdr:nvSpPr>
      <xdr:spPr>
        <a:xfrm>
          <a:off x="7626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57166</xdr:rowOff>
    </xdr:from>
    <xdr:ext cx="469744" cy="259045"/>
    <xdr:sp macro="" textlink="">
      <xdr:nvSpPr>
        <xdr:cNvPr id="361" name="n_4mainValue【福祉施設】&#10;一人当たり面積">
          <a:extLst>
            <a:ext uri="{FF2B5EF4-FFF2-40B4-BE49-F238E27FC236}">
              <a16:creationId xmlns:a16="http://schemas.microsoft.com/office/drawing/2014/main" id="{29646ABE-675C-44D7-947C-FD069490809E}"/>
            </a:ext>
          </a:extLst>
        </xdr:cNvPr>
        <xdr:cNvSpPr txBox="1"/>
      </xdr:nvSpPr>
      <xdr:spPr>
        <a:xfrm>
          <a:off x="6737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253DD5EA-1EBE-432A-A720-56BA732BED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31F24C8F-CBA2-4E5C-997C-D83047DDD5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8818352A-8358-475A-B0BC-0687C788FD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AF0BC0C9-8981-4DB0-B274-343929DFE05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52520A7-3636-44F9-9CB2-C0D118910C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3A63A136-64D4-4223-826E-4206171D2BA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F798D723-777F-427B-8F72-2FAE628F9F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B66C6AF0-585F-4A85-B568-E6D67AAECB4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153C7929-4BF1-450A-AF1B-AE19F09764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48C996EA-16E6-40BC-B88E-76BF0A10FFE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BB5468D3-A732-49BF-940A-D637EBB9FC6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a:extLst>
            <a:ext uri="{FF2B5EF4-FFF2-40B4-BE49-F238E27FC236}">
              <a16:creationId xmlns:a16="http://schemas.microsoft.com/office/drawing/2014/main" id="{19E43883-1A77-422D-BBC2-8952264CB32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CA200A1C-0E88-45A1-8F3B-D11561C7E13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a:extLst>
            <a:ext uri="{FF2B5EF4-FFF2-40B4-BE49-F238E27FC236}">
              <a16:creationId xmlns:a16="http://schemas.microsoft.com/office/drawing/2014/main" id="{E59B08B5-3B63-4274-8D49-9FF9B82F66F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a:extLst>
            <a:ext uri="{FF2B5EF4-FFF2-40B4-BE49-F238E27FC236}">
              <a16:creationId xmlns:a16="http://schemas.microsoft.com/office/drawing/2014/main" id="{0C1069A3-E3C9-4B0D-8FF5-931B7AD463AF}"/>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a:extLst>
            <a:ext uri="{FF2B5EF4-FFF2-40B4-BE49-F238E27FC236}">
              <a16:creationId xmlns:a16="http://schemas.microsoft.com/office/drawing/2014/main" id="{B00B499B-6924-4096-936A-45B6500D93A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a:extLst>
            <a:ext uri="{FF2B5EF4-FFF2-40B4-BE49-F238E27FC236}">
              <a16:creationId xmlns:a16="http://schemas.microsoft.com/office/drawing/2014/main" id="{BFA85BB7-A15E-4583-B4C8-C134F9DAA65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a:extLst>
            <a:ext uri="{FF2B5EF4-FFF2-40B4-BE49-F238E27FC236}">
              <a16:creationId xmlns:a16="http://schemas.microsoft.com/office/drawing/2014/main" id="{0C155213-0E37-4F1F-AEA0-A4963C8FB8D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a:extLst>
            <a:ext uri="{FF2B5EF4-FFF2-40B4-BE49-F238E27FC236}">
              <a16:creationId xmlns:a16="http://schemas.microsoft.com/office/drawing/2014/main" id="{2CA22D49-68FE-486D-A556-08C592B8E49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a:extLst>
            <a:ext uri="{FF2B5EF4-FFF2-40B4-BE49-F238E27FC236}">
              <a16:creationId xmlns:a16="http://schemas.microsoft.com/office/drawing/2014/main" id="{6444410A-7B78-42A5-A32A-4DE9B1DD2E3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a:extLst>
            <a:ext uri="{FF2B5EF4-FFF2-40B4-BE49-F238E27FC236}">
              <a16:creationId xmlns:a16="http://schemas.microsoft.com/office/drawing/2014/main" id="{FF8D587F-1128-43EE-8FE8-D2D11A025F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a:extLst>
            <a:ext uri="{FF2B5EF4-FFF2-40B4-BE49-F238E27FC236}">
              <a16:creationId xmlns:a16="http://schemas.microsoft.com/office/drawing/2014/main" id="{75267A93-7BC5-4A36-B84E-E189A27002C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a:extLst>
            <a:ext uri="{FF2B5EF4-FFF2-40B4-BE49-F238E27FC236}">
              <a16:creationId xmlns:a16="http://schemas.microsoft.com/office/drawing/2014/main" id="{8B1469E1-7464-427E-A81A-1580093A17D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F87107B1-E799-4E87-8335-47DD81D581A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a:extLst>
            <a:ext uri="{FF2B5EF4-FFF2-40B4-BE49-F238E27FC236}">
              <a16:creationId xmlns:a16="http://schemas.microsoft.com/office/drawing/2014/main" id="{EF780127-335A-45EC-82CA-C77C49444D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7" name="直線コネクタ 386">
          <a:extLst>
            <a:ext uri="{FF2B5EF4-FFF2-40B4-BE49-F238E27FC236}">
              <a16:creationId xmlns:a16="http://schemas.microsoft.com/office/drawing/2014/main" id="{D0B3D983-8832-4302-ABB0-F2BFF526338F}"/>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a:extLst>
            <a:ext uri="{FF2B5EF4-FFF2-40B4-BE49-F238E27FC236}">
              <a16:creationId xmlns:a16="http://schemas.microsoft.com/office/drawing/2014/main" id="{3043878E-C8BF-477A-B61B-53732DE7C55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a:extLst>
            <a:ext uri="{FF2B5EF4-FFF2-40B4-BE49-F238E27FC236}">
              <a16:creationId xmlns:a16="http://schemas.microsoft.com/office/drawing/2014/main" id="{AF072137-0A11-4260-9C55-7C4AD55EBC6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0" name="【市民会館】&#10;有形固定資産減価償却率最大値テキスト">
          <a:extLst>
            <a:ext uri="{FF2B5EF4-FFF2-40B4-BE49-F238E27FC236}">
              <a16:creationId xmlns:a16="http://schemas.microsoft.com/office/drawing/2014/main" id="{2030AA67-0B97-4A59-B047-819232EABE8D}"/>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1" name="直線コネクタ 390">
          <a:extLst>
            <a:ext uri="{FF2B5EF4-FFF2-40B4-BE49-F238E27FC236}">
              <a16:creationId xmlns:a16="http://schemas.microsoft.com/office/drawing/2014/main" id="{FF0CED27-591D-4537-B3E8-880FCB89FE15}"/>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392" name="【市民会館】&#10;有形固定資産減価償却率平均値テキスト">
          <a:extLst>
            <a:ext uri="{FF2B5EF4-FFF2-40B4-BE49-F238E27FC236}">
              <a16:creationId xmlns:a16="http://schemas.microsoft.com/office/drawing/2014/main" id="{288EDF38-6667-4B9A-8CBF-E653A211E90E}"/>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93" name="フローチャート: 判断 392">
          <a:extLst>
            <a:ext uri="{FF2B5EF4-FFF2-40B4-BE49-F238E27FC236}">
              <a16:creationId xmlns:a16="http://schemas.microsoft.com/office/drawing/2014/main" id="{8B4CDE21-FA4C-4B67-A39E-EED1D0AD36E9}"/>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4" name="フローチャート: 判断 393">
          <a:extLst>
            <a:ext uri="{FF2B5EF4-FFF2-40B4-BE49-F238E27FC236}">
              <a16:creationId xmlns:a16="http://schemas.microsoft.com/office/drawing/2014/main" id="{371FE583-194E-4782-B17D-7590833C331C}"/>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95" name="フローチャート: 判断 394">
          <a:extLst>
            <a:ext uri="{FF2B5EF4-FFF2-40B4-BE49-F238E27FC236}">
              <a16:creationId xmlns:a16="http://schemas.microsoft.com/office/drawing/2014/main" id="{6B09A491-EEB8-4B00-BD5D-3F8A4869494E}"/>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6" name="フローチャート: 判断 395">
          <a:extLst>
            <a:ext uri="{FF2B5EF4-FFF2-40B4-BE49-F238E27FC236}">
              <a16:creationId xmlns:a16="http://schemas.microsoft.com/office/drawing/2014/main" id="{77347A32-827A-4851-BEC1-325F9D995C5D}"/>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7" name="フローチャート: 判断 396">
          <a:extLst>
            <a:ext uri="{FF2B5EF4-FFF2-40B4-BE49-F238E27FC236}">
              <a16:creationId xmlns:a16="http://schemas.microsoft.com/office/drawing/2014/main" id="{8E20BB5C-0852-489F-B47F-E107C565806F}"/>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BADD3306-B0A8-46BC-9537-C859B308015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E29FBF23-9853-46D6-A337-C88BB505FD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5D5308FB-2209-4702-84A9-1696702950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ECEEC3C2-0ECB-4D67-BD18-A5D5A912A91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67901107-1846-4B87-A453-FE601BDFF1A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403" name="楕円 402">
          <a:extLst>
            <a:ext uri="{FF2B5EF4-FFF2-40B4-BE49-F238E27FC236}">
              <a16:creationId xmlns:a16="http://schemas.microsoft.com/office/drawing/2014/main" id="{C30CB065-6448-43CB-A401-BDC90191E424}"/>
            </a:ext>
          </a:extLst>
        </xdr:cNvPr>
        <xdr:cNvSpPr/>
      </xdr:nvSpPr>
      <xdr:spPr>
        <a:xfrm>
          <a:off x="4584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404" name="【市民会館】&#10;有形固定資産減価償却率該当値テキスト">
          <a:extLst>
            <a:ext uri="{FF2B5EF4-FFF2-40B4-BE49-F238E27FC236}">
              <a16:creationId xmlns:a16="http://schemas.microsoft.com/office/drawing/2014/main" id="{6D534DFE-8080-4BD7-A78E-3DC64131C868}"/>
            </a:ext>
          </a:extLst>
        </xdr:cNvPr>
        <xdr:cNvSpPr txBox="1"/>
      </xdr:nvSpPr>
      <xdr:spPr>
        <a:xfrm>
          <a:off x="4673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154395</xdr:rowOff>
    </xdr:from>
    <xdr:to>
      <xdr:col>20</xdr:col>
      <xdr:colOff>38100</xdr:colOff>
      <xdr:row>106</xdr:row>
      <xdr:rowOff>84545</xdr:rowOff>
    </xdr:to>
    <xdr:sp macro="" textlink="">
      <xdr:nvSpPr>
        <xdr:cNvPr id="405" name="楕円 404">
          <a:extLst>
            <a:ext uri="{FF2B5EF4-FFF2-40B4-BE49-F238E27FC236}">
              <a16:creationId xmlns:a16="http://schemas.microsoft.com/office/drawing/2014/main" id="{5CD55EAF-C1DC-4173-BC12-7899BCABD0F1}"/>
            </a:ext>
          </a:extLst>
        </xdr:cNvPr>
        <xdr:cNvSpPr/>
      </xdr:nvSpPr>
      <xdr:spPr>
        <a:xfrm>
          <a:off x="3746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33745</xdr:rowOff>
    </xdr:from>
    <xdr:to>
      <xdr:col>24</xdr:col>
      <xdr:colOff>63500</xdr:colOff>
      <xdr:row>106</xdr:row>
      <xdr:rowOff>72934</xdr:rowOff>
    </xdr:to>
    <xdr:cxnSp macro="">
      <xdr:nvCxnSpPr>
        <xdr:cNvPr id="406" name="直線コネクタ 405">
          <a:extLst>
            <a:ext uri="{FF2B5EF4-FFF2-40B4-BE49-F238E27FC236}">
              <a16:creationId xmlns:a16="http://schemas.microsoft.com/office/drawing/2014/main" id="{13E82D42-DCF2-4AF8-85AD-64D295DE1018}"/>
            </a:ext>
          </a:extLst>
        </xdr:cNvPr>
        <xdr:cNvCxnSpPr/>
      </xdr:nvCxnSpPr>
      <xdr:spPr>
        <a:xfrm>
          <a:off x="3797300" y="1820744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07" name="楕円 406">
          <a:extLst>
            <a:ext uri="{FF2B5EF4-FFF2-40B4-BE49-F238E27FC236}">
              <a16:creationId xmlns:a16="http://schemas.microsoft.com/office/drawing/2014/main" id="{E6809688-B79C-4097-A5F0-CAE3F8A0A920}"/>
            </a:ext>
          </a:extLst>
        </xdr:cNvPr>
        <xdr:cNvSpPr/>
      </xdr:nvSpPr>
      <xdr:spPr>
        <a:xfrm>
          <a:off x="2857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33745</xdr:rowOff>
    </xdr:to>
    <xdr:cxnSp macro="">
      <xdr:nvCxnSpPr>
        <xdr:cNvPr id="408" name="直線コネクタ 407">
          <a:extLst>
            <a:ext uri="{FF2B5EF4-FFF2-40B4-BE49-F238E27FC236}">
              <a16:creationId xmlns:a16="http://schemas.microsoft.com/office/drawing/2014/main" id="{171F1694-5A47-45F9-882F-6098AA992A74}"/>
            </a:ext>
          </a:extLst>
        </xdr:cNvPr>
        <xdr:cNvCxnSpPr/>
      </xdr:nvCxnSpPr>
      <xdr:spPr>
        <a:xfrm>
          <a:off x="2908300" y="182041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09" name="楕円 408">
          <a:extLst>
            <a:ext uri="{FF2B5EF4-FFF2-40B4-BE49-F238E27FC236}">
              <a16:creationId xmlns:a16="http://schemas.microsoft.com/office/drawing/2014/main" id="{4EE50A59-CB6B-43BE-A7D0-1D0348579620}"/>
            </a:ext>
          </a:extLst>
        </xdr:cNvPr>
        <xdr:cNvSpPr/>
      </xdr:nvSpPr>
      <xdr:spPr>
        <a:xfrm>
          <a:off x="1968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169273</xdr:rowOff>
    </xdr:from>
    <xdr:to>
      <xdr:col>15</xdr:col>
      <xdr:colOff>50800</xdr:colOff>
      <xdr:row>106</xdr:row>
      <xdr:rowOff>30480</xdr:rowOff>
    </xdr:to>
    <xdr:cxnSp macro="">
      <xdr:nvCxnSpPr>
        <xdr:cNvPr id="410" name="直線コネクタ 409">
          <a:extLst>
            <a:ext uri="{FF2B5EF4-FFF2-40B4-BE49-F238E27FC236}">
              <a16:creationId xmlns:a16="http://schemas.microsoft.com/office/drawing/2014/main" id="{38F0593C-E12C-4C69-BC35-9B5F6E2E3D91}"/>
            </a:ext>
          </a:extLst>
        </xdr:cNvPr>
        <xdr:cNvCxnSpPr/>
      </xdr:nvCxnSpPr>
      <xdr:spPr>
        <a:xfrm>
          <a:off x="2019300" y="181715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85816</xdr:rowOff>
    </xdr:from>
    <xdr:to>
      <xdr:col>6</xdr:col>
      <xdr:colOff>38100</xdr:colOff>
      <xdr:row>106</xdr:row>
      <xdr:rowOff>15966</xdr:rowOff>
    </xdr:to>
    <xdr:sp macro="" textlink="">
      <xdr:nvSpPr>
        <xdr:cNvPr id="411" name="楕円 410">
          <a:extLst>
            <a:ext uri="{FF2B5EF4-FFF2-40B4-BE49-F238E27FC236}">
              <a16:creationId xmlns:a16="http://schemas.microsoft.com/office/drawing/2014/main" id="{E4B2DB99-26B3-45A8-BDD3-9C4C3ADB2A22}"/>
            </a:ext>
          </a:extLst>
        </xdr:cNvPr>
        <xdr:cNvSpPr/>
      </xdr:nvSpPr>
      <xdr:spPr>
        <a:xfrm>
          <a:off x="1079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136616</xdr:rowOff>
    </xdr:from>
    <xdr:to>
      <xdr:col>10</xdr:col>
      <xdr:colOff>114300</xdr:colOff>
      <xdr:row>105</xdr:row>
      <xdr:rowOff>169273</xdr:rowOff>
    </xdr:to>
    <xdr:cxnSp macro="">
      <xdr:nvCxnSpPr>
        <xdr:cNvPr id="412" name="直線コネクタ 411">
          <a:extLst>
            <a:ext uri="{FF2B5EF4-FFF2-40B4-BE49-F238E27FC236}">
              <a16:creationId xmlns:a16="http://schemas.microsoft.com/office/drawing/2014/main" id="{1F9D382A-6A36-473F-9AD1-22CE949A1672}"/>
            </a:ext>
          </a:extLst>
        </xdr:cNvPr>
        <xdr:cNvCxnSpPr/>
      </xdr:nvCxnSpPr>
      <xdr:spPr>
        <a:xfrm>
          <a:off x="1130300" y="18138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3" name="n_1aveValue【市民会館】&#10;有形固定資産減価償却率">
          <a:extLst>
            <a:ext uri="{FF2B5EF4-FFF2-40B4-BE49-F238E27FC236}">
              <a16:creationId xmlns:a16="http://schemas.microsoft.com/office/drawing/2014/main" id="{E9B66DAC-1086-4134-B20C-7268E451120F}"/>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14" name="n_2aveValue【市民会館】&#10;有形固定資産減価償却率">
          <a:extLst>
            <a:ext uri="{FF2B5EF4-FFF2-40B4-BE49-F238E27FC236}">
              <a16:creationId xmlns:a16="http://schemas.microsoft.com/office/drawing/2014/main" id="{DCF58199-2D0C-4AC1-A476-065C2CEF0A0D}"/>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15" name="n_3aveValue【市民会館】&#10;有形固定資産減価償却率">
          <a:extLst>
            <a:ext uri="{FF2B5EF4-FFF2-40B4-BE49-F238E27FC236}">
              <a16:creationId xmlns:a16="http://schemas.microsoft.com/office/drawing/2014/main" id="{395650C6-6ED8-4BFE-9A50-A1BF2D2E4740}"/>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16" name="n_4aveValue【市民会館】&#10;有形固定資産減価償却率">
          <a:extLst>
            <a:ext uri="{FF2B5EF4-FFF2-40B4-BE49-F238E27FC236}">
              <a16:creationId xmlns:a16="http://schemas.microsoft.com/office/drawing/2014/main" id="{628E2A15-D513-4391-84CF-25912BF2A330}"/>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75672</xdr:rowOff>
    </xdr:from>
    <xdr:ext cx="405111" cy="259045"/>
    <xdr:sp macro="" textlink="">
      <xdr:nvSpPr>
        <xdr:cNvPr id="417" name="n_1mainValue【市民会館】&#10;有形固定資産減価償却率">
          <a:extLst>
            <a:ext uri="{FF2B5EF4-FFF2-40B4-BE49-F238E27FC236}">
              <a16:creationId xmlns:a16="http://schemas.microsoft.com/office/drawing/2014/main" id="{3E3B9BBF-97A0-4B06-A053-E717AEB9AAB4}"/>
            </a:ext>
          </a:extLst>
        </xdr:cNvPr>
        <xdr:cNvSpPr txBox="1"/>
      </xdr:nvSpPr>
      <xdr:spPr>
        <a:xfrm>
          <a:off x="35820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18" name="n_2mainValue【市民会館】&#10;有形固定資産減価償却率">
          <a:extLst>
            <a:ext uri="{FF2B5EF4-FFF2-40B4-BE49-F238E27FC236}">
              <a16:creationId xmlns:a16="http://schemas.microsoft.com/office/drawing/2014/main" id="{66CCC8AB-239C-4988-A470-F758A38DF0D8}"/>
            </a:ext>
          </a:extLst>
        </xdr:cNvPr>
        <xdr:cNvSpPr txBox="1"/>
      </xdr:nvSpPr>
      <xdr:spPr>
        <a:xfrm>
          <a:off x="2705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19" name="n_3mainValue【市民会館】&#10;有形固定資産減価償却率">
          <a:extLst>
            <a:ext uri="{FF2B5EF4-FFF2-40B4-BE49-F238E27FC236}">
              <a16:creationId xmlns:a16="http://schemas.microsoft.com/office/drawing/2014/main" id="{E02136EB-A476-41D2-A948-F7068BA6B37E}"/>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7093</xdr:rowOff>
    </xdr:from>
    <xdr:ext cx="405111" cy="259045"/>
    <xdr:sp macro="" textlink="">
      <xdr:nvSpPr>
        <xdr:cNvPr id="420" name="n_4mainValue【市民会館】&#10;有形固定資産減価償却率">
          <a:extLst>
            <a:ext uri="{FF2B5EF4-FFF2-40B4-BE49-F238E27FC236}">
              <a16:creationId xmlns:a16="http://schemas.microsoft.com/office/drawing/2014/main" id="{C7F662A0-EB19-4E4C-8BFA-399280DEB514}"/>
            </a:ext>
          </a:extLst>
        </xdr:cNvPr>
        <xdr:cNvSpPr txBox="1"/>
      </xdr:nvSpPr>
      <xdr:spPr>
        <a:xfrm>
          <a:off x="927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ED02BD32-1EFA-4858-8D09-BDD7B4BEE93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6AAF53A9-5345-4C7F-8E03-563B6E910D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8D2C208E-30C9-4F3A-AF61-EC19BD59DEA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292A2520-075B-4DAC-BBE5-1A50C5A7740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C98F794B-4521-4FCB-A9E8-425008CA89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F762F456-CE8D-4143-B599-2149D6542B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F0C71961-068F-4A17-895D-0BD8ED0642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90FCD565-7541-4772-8A9A-B42FC7C885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F2B317F7-7DA4-4DD1-91CB-C1A44893706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6EA991ED-60C1-47E7-A76C-AF4754509B8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a:extLst>
            <a:ext uri="{FF2B5EF4-FFF2-40B4-BE49-F238E27FC236}">
              <a16:creationId xmlns:a16="http://schemas.microsoft.com/office/drawing/2014/main" id="{8B62FBD5-B8B3-4E82-9783-E693C29368F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2" name="テキスト ボックス 431">
          <a:extLst>
            <a:ext uri="{FF2B5EF4-FFF2-40B4-BE49-F238E27FC236}">
              <a16:creationId xmlns:a16="http://schemas.microsoft.com/office/drawing/2014/main" id="{0CA87EBD-EF6D-4494-8B90-AC5F1BC03B5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a:extLst>
            <a:ext uri="{FF2B5EF4-FFF2-40B4-BE49-F238E27FC236}">
              <a16:creationId xmlns:a16="http://schemas.microsoft.com/office/drawing/2014/main" id="{0E233981-38A6-404C-A020-6960FDC1C94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4" name="テキスト ボックス 433">
          <a:extLst>
            <a:ext uri="{FF2B5EF4-FFF2-40B4-BE49-F238E27FC236}">
              <a16:creationId xmlns:a16="http://schemas.microsoft.com/office/drawing/2014/main" id="{907565D9-4704-4DD7-9819-B325B47BAF0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a:extLst>
            <a:ext uri="{FF2B5EF4-FFF2-40B4-BE49-F238E27FC236}">
              <a16:creationId xmlns:a16="http://schemas.microsoft.com/office/drawing/2014/main" id="{D02AE625-F71E-4FCB-9423-2D90C864C74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6" name="テキスト ボックス 435">
          <a:extLst>
            <a:ext uri="{FF2B5EF4-FFF2-40B4-BE49-F238E27FC236}">
              <a16:creationId xmlns:a16="http://schemas.microsoft.com/office/drawing/2014/main" id="{390C5813-983C-4FA1-BEBF-8152886068A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a:extLst>
            <a:ext uri="{FF2B5EF4-FFF2-40B4-BE49-F238E27FC236}">
              <a16:creationId xmlns:a16="http://schemas.microsoft.com/office/drawing/2014/main" id="{6ACF0778-AD32-410E-97FA-726B84CEDCD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8" name="テキスト ボックス 437">
          <a:extLst>
            <a:ext uri="{FF2B5EF4-FFF2-40B4-BE49-F238E27FC236}">
              <a16:creationId xmlns:a16="http://schemas.microsoft.com/office/drawing/2014/main" id="{1D24FAF7-6955-4051-9554-24A7BD23D6D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a:extLst>
            <a:ext uri="{FF2B5EF4-FFF2-40B4-BE49-F238E27FC236}">
              <a16:creationId xmlns:a16="http://schemas.microsoft.com/office/drawing/2014/main" id="{D3E08B32-C986-462A-9179-A954AEBD3AB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0" name="テキスト ボックス 439">
          <a:extLst>
            <a:ext uri="{FF2B5EF4-FFF2-40B4-BE49-F238E27FC236}">
              <a16:creationId xmlns:a16="http://schemas.microsoft.com/office/drawing/2014/main" id="{66342F53-627B-4C1D-B332-303F511344D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7779B5A5-0481-4625-BB1B-9C5032E83DC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a:extLst>
            <a:ext uri="{FF2B5EF4-FFF2-40B4-BE49-F238E27FC236}">
              <a16:creationId xmlns:a16="http://schemas.microsoft.com/office/drawing/2014/main" id="{903EC0C1-D929-401E-A542-833DFCDFD8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a:extLst>
            <a:ext uri="{FF2B5EF4-FFF2-40B4-BE49-F238E27FC236}">
              <a16:creationId xmlns:a16="http://schemas.microsoft.com/office/drawing/2014/main" id="{A597810E-4952-4F18-A778-EAE2EEB16B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44" name="直線コネクタ 443">
          <a:extLst>
            <a:ext uri="{FF2B5EF4-FFF2-40B4-BE49-F238E27FC236}">
              <a16:creationId xmlns:a16="http://schemas.microsoft.com/office/drawing/2014/main" id="{61EBBA03-63A8-4BF9-89A6-81F55B341234}"/>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45" name="【市民会館】&#10;一人当たり面積最小値テキスト">
          <a:extLst>
            <a:ext uri="{FF2B5EF4-FFF2-40B4-BE49-F238E27FC236}">
              <a16:creationId xmlns:a16="http://schemas.microsoft.com/office/drawing/2014/main" id="{51F21C17-B66F-4A11-8256-267FA94EA523}"/>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46" name="直線コネクタ 445">
          <a:extLst>
            <a:ext uri="{FF2B5EF4-FFF2-40B4-BE49-F238E27FC236}">
              <a16:creationId xmlns:a16="http://schemas.microsoft.com/office/drawing/2014/main" id="{619172EA-6C5B-4D8D-B3E2-80C6F63ABA91}"/>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47" name="【市民会館】&#10;一人当たり面積最大値テキスト">
          <a:extLst>
            <a:ext uri="{FF2B5EF4-FFF2-40B4-BE49-F238E27FC236}">
              <a16:creationId xmlns:a16="http://schemas.microsoft.com/office/drawing/2014/main" id="{008F60B3-6ED6-41C7-9BDE-4FD910A4C7D7}"/>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48" name="直線コネクタ 447">
          <a:extLst>
            <a:ext uri="{FF2B5EF4-FFF2-40B4-BE49-F238E27FC236}">
              <a16:creationId xmlns:a16="http://schemas.microsoft.com/office/drawing/2014/main" id="{96770148-C1B0-4DC0-800E-2A29887703FF}"/>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49" name="【市民会館】&#10;一人当たり面積平均値テキスト">
          <a:extLst>
            <a:ext uri="{FF2B5EF4-FFF2-40B4-BE49-F238E27FC236}">
              <a16:creationId xmlns:a16="http://schemas.microsoft.com/office/drawing/2014/main" id="{3E7C0CCF-7F94-453A-B676-F43CF5331D61}"/>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50" name="フローチャート: 判断 449">
          <a:extLst>
            <a:ext uri="{FF2B5EF4-FFF2-40B4-BE49-F238E27FC236}">
              <a16:creationId xmlns:a16="http://schemas.microsoft.com/office/drawing/2014/main" id="{059BFC85-9EA2-4065-8032-7C33C43C44FB}"/>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51" name="フローチャート: 判断 450">
          <a:extLst>
            <a:ext uri="{FF2B5EF4-FFF2-40B4-BE49-F238E27FC236}">
              <a16:creationId xmlns:a16="http://schemas.microsoft.com/office/drawing/2014/main" id="{B96A8102-CF66-4F38-8486-F1DFA6477AEF}"/>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52" name="フローチャート: 判断 451">
          <a:extLst>
            <a:ext uri="{FF2B5EF4-FFF2-40B4-BE49-F238E27FC236}">
              <a16:creationId xmlns:a16="http://schemas.microsoft.com/office/drawing/2014/main" id="{CCBBBE72-4EF3-4CC4-95D6-15826FBA5E0F}"/>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53" name="フローチャート: 判断 452">
          <a:extLst>
            <a:ext uri="{FF2B5EF4-FFF2-40B4-BE49-F238E27FC236}">
              <a16:creationId xmlns:a16="http://schemas.microsoft.com/office/drawing/2014/main" id="{CE5868AC-5FF6-4459-94FD-1BA46C87629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54" name="フローチャート: 判断 453">
          <a:extLst>
            <a:ext uri="{FF2B5EF4-FFF2-40B4-BE49-F238E27FC236}">
              <a16:creationId xmlns:a16="http://schemas.microsoft.com/office/drawing/2014/main" id="{8158B167-7FF6-41F2-95F0-F66FC409F4A5}"/>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E0F695C4-0AC3-4FAB-8F72-4552690E12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4B9090FE-C47D-498F-9998-588E65D073F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84AAF1F3-3F6B-407E-A2B1-BCD26721D7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A5CF7576-ECC2-4CAE-99C7-758FB4FBF75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7CEFFA49-98D0-4460-9CD9-467474E8C2F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60" name="楕円 459">
          <a:extLst>
            <a:ext uri="{FF2B5EF4-FFF2-40B4-BE49-F238E27FC236}">
              <a16:creationId xmlns:a16="http://schemas.microsoft.com/office/drawing/2014/main" id="{A27B13D4-86EF-4C9E-B73C-E2E8746E6572}"/>
            </a:ext>
          </a:extLst>
        </xdr:cNvPr>
        <xdr:cNvSpPr/>
      </xdr:nvSpPr>
      <xdr:spPr>
        <a:xfrm>
          <a:off x="10426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34307</xdr:rowOff>
    </xdr:from>
    <xdr:ext cx="469744" cy="259045"/>
    <xdr:sp macro="" textlink="">
      <xdr:nvSpPr>
        <xdr:cNvPr id="461" name="【市民会館】&#10;一人当たり面積該当値テキスト">
          <a:extLst>
            <a:ext uri="{FF2B5EF4-FFF2-40B4-BE49-F238E27FC236}">
              <a16:creationId xmlns:a16="http://schemas.microsoft.com/office/drawing/2014/main" id="{377C437C-3639-4C19-8132-413C71617526}"/>
            </a:ext>
          </a:extLst>
        </xdr:cNvPr>
        <xdr:cNvSpPr txBox="1"/>
      </xdr:nvSpPr>
      <xdr:spPr>
        <a:xfrm>
          <a:off x="10515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62" name="楕円 461">
          <a:extLst>
            <a:ext uri="{FF2B5EF4-FFF2-40B4-BE49-F238E27FC236}">
              <a16:creationId xmlns:a16="http://schemas.microsoft.com/office/drawing/2014/main" id="{6587BC24-A88C-43A6-9C31-8C7001D342D5}"/>
            </a:ext>
          </a:extLst>
        </xdr:cNvPr>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110489</xdr:rowOff>
    </xdr:to>
    <xdr:cxnSp macro="">
      <xdr:nvCxnSpPr>
        <xdr:cNvPr id="463" name="直線コネクタ 462">
          <a:extLst>
            <a:ext uri="{FF2B5EF4-FFF2-40B4-BE49-F238E27FC236}">
              <a16:creationId xmlns:a16="http://schemas.microsoft.com/office/drawing/2014/main" id="{48D06BE0-212C-420E-8D18-9F158C284E17}"/>
            </a:ext>
          </a:extLst>
        </xdr:cNvPr>
        <xdr:cNvCxnSpPr/>
      </xdr:nvCxnSpPr>
      <xdr:spPr>
        <a:xfrm flipV="1">
          <a:off x="9639300" y="1845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61595</xdr:rowOff>
    </xdr:from>
    <xdr:to>
      <xdr:col>46</xdr:col>
      <xdr:colOff>38100</xdr:colOff>
      <xdr:row>107</xdr:row>
      <xdr:rowOff>163195</xdr:rowOff>
    </xdr:to>
    <xdr:sp macro="" textlink="">
      <xdr:nvSpPr>
        <xdr:cNvPr id="464" name="楕円 463">
          <a:extLst>
            <a:ext uri="{FF2B5EF4-FFF2-40B4-BE49-F238E27FC236}">
              <a16:creationId xmlns:a16="http://schemas.microsoft.com/office/drawing/2014/main" id="{8222BF5F-4AA5-47F6-A8A8-D3A180EE82E1}"/>
            </a:ext>
          </a:extLst>
        </xdr:cNvPr>
        <xdr:cNvSpPr/>
      </xdr:nvSpPr>
      <xdr:spPr>
        <a:xfrm>
          <a:off x="8699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112395</xdr:rowOff>
    </xdr:to>
    <xdr:cxnSp macro="">
      <xdr:nvCxnSpPr>
        <xdr:cNvPr id="465" name="直線コネクタ 464">
          <a:extLst>
            <a:ext uri="{FF2B5EF4-FFF2-40B4-BE49-F238E27FC236}">
              <a16:creationId xmlns:a16="http://schemas.microsoft.com/office/drawing/2014/main" id="{CC3F0BCA-61D7-4530-8A47-E657B2CBE713}"/>
            </a:ext>
          </a:extLst>
        </xdr:cNvPr>
        <xdr:cNvCxnSpPr/>
      </xdr:nvCxnSpPr>
      <xdr:spPr>
        <a:xfrm flipV="1">
          <a:off x="8750300" y="184556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65405</xdr:rowOff>
    </xdr:from>
    <xdr:to>
      <xdr:col>41</xdr:col>
      <xdr:colOff>101600</xdr:colOff>
      <xdr:row>107</xdr:row>
      <xdr:rowOff>167005</xdr:rowOff>
    </xdr:to>
    <xdr:sp macro="" textlink="">
      <xdr:nvSpPr>
        <xdr:cNvPr id="466" name="楕円 465">
          <a:extLst>
            <a:ext uri="{FF2B5EF4-FFF2-40B4-BE49-F238E27FC236}">
              <a16:creationId xmlns:a16="http://schemas.microsoft.com/office/drawing/2014/main" id="{3C9D6275-FDA5-4EB2-9A0E-24F5682C8A30}"/>
            </a:ext>
          </a:extLst>
        </xdr:cNvPr>
        <xdr:cNvSpPr/>
      </xdr:nvSpPr>
      <xdr:spPr>
        <a:xfrm>
          <a:off x="7810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116205</xdr:rowOff>
    </xdr:to>
    <xdr:cxnSp macro="">
      <xdr:nvCxnSpPr>
        <xdr:cNvPr id="467" name="直線コネクタ 466">
          <a:extLst>
            <a:ext uri="{FF2B5EF4-FFF2-40B4-BE49-F238E27FC236}">
              <a16:creationId xmlns:a16="http://schemas.microsoft.com/office/drawing/2014/main" id="{C29C40E9-2F99-44EA-93F1-6FB36C501470}"/>
            </a:ext>
          </a:extLst>
        </xdr:cNvPr>
        <xdr:cNvCxnSpPr/>
      </xdr:nvCxnSpPr>
      <xdr:spPr>
        <a:xfrm flipV="1">
          <a:off x="7861300" y="184575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67311</xdr:rowOff>
    </xdr:from>
    <xdr:to>
      <xdr:col>36</xdr:col>
      <xdr:colOff>165100</xdr:colOff>
      <xdr:row>107</xdr:row>
      <xdr:rowOff>168911</xdr:rowOff>
    </xdr:to>
    <xdr:sp macro="" textlink="">
      <xdr:nvSpPr>
        <xdr:cNvPr id="468" name="楕円 467">
          <a:extLst>
            <a:ext uri="{FF2B5EF4-FFF2-40B4-BE49-F238E27FC236}">
              <a16:creationId xmlns:a16="http://schemas.microsoft.com/office/drawing/2014/main" id="{3717384D-1371-422D-823B-5E1B11A8282F}"/>
            </a:ext>
          </a:extLst>
        </xdr:cNvPr>
        <xdr:cNvSpPr/>
      </xdr:nvSpPr>
      <xdr:spPr>
        <a:xfrm>
          <a:off x="69215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116205</xdr:rowOff>
    </xdr:from>
    <xdr:to>
      <xdr:col>41</xdr:col>
      <xdr:colOff>50800</xdr:colOff>
      <xdr:row>107</xdr:row>
      <xdr:rowOff>118111</xdr:rowOff>
    </xdr:to>
    <xdr:cxnSp macro="">
      <xdr:nvCxnSpPr>
        <xdr:cNvPr id="469" name="直線コネクタ 468">
          <a:extLst>
            <a:ext uri="{FF2B5EF4-FFF2-40B4-BE49-F238E27FC236}">
              <a16:creationId xmlns:a16="http://schemas.microsoft.com/office/drawing/2014/main" id="{30EA97F4-6E77-4C00-8707-3B3E9FF41E25}"/>
            </a:ext>
          </a:extLst>
        </xdr:cNvPr>
        <xdr:cNvCxnSpPr/>
      </xdr:nvCxnSpPr>
      <xdr:spPr>
        <a:xfrm flipV="1">
          <a:off x="6972300" y="184613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70" name="n_1aveValue【市民会館】&#10;一人当たり面積">
          <a:extLst>
            <a:ext uri="{FF2B5EF4-FFF2-40B4-BE49-F238E27FC236}">
              <a16:creationId xmlns:a16="http://schemas.microsoft.com/office/drawing/2014/main" id="{5F78323E-E640-413F-A990-AA22D65A8DB6}"/>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71" name="n_2aveValue【市民会館】&#10;一人当たり面積">
          <a:extLst>
            <a:ext uri="{FF2B5EF4-FFF2-40B4-BE49-F238E27FC236}">
              <a16:creationId xmlns:a16="http://schemas.microsoft.com/office/drawing/2014/main" id="{46649D8E-BF7A-4F01-91D4-C2D3053D4049}"/>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72" name="n_3aveValue【市民会館】&#10;一人当たり面積">
          <a:extLst>
            <a:ext uri="{FF2B5EF4-FFF2-40B4-BE49-F238E27FC236}">
              <a16:creationId xmlns:a16="http://schemas.microsoft.com/office/drawing/2014/main" id="{CED9D941-0510-46ED-97CF-7E4B5A809DAB}"/>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73" name="n_4aveValue【市民会館】&#10;一人当たり面積">
          <a:extLst>
            <a:ext uri="{FF2B5EF4-FFF2-40B4-BE49-F238E27FC236}">
              <a16:creationId xmlns:a16="http://schemas.microsoft.com/office/drawing/2014/main" id="{41DF551C-9D65-4256-9617-C579F6124DEC}"/>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74" name="n_1mainValue【市民会館】&#10;一人当たり面積">
          <a:extLst>
            <a:ext uri="{FF2B5EF4-FFF2-40B4-BE49-F238E27FC236}">
              <a16:creationId xmlns:a16="http://schemas.microsoft.com/office/drawing/2014/main" id="{9801FB22-E288-48EF-9B2B-2EB475CE773F}"/>
            </a:ext>
          </a:extLst>
        </xdr:cNvPr>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154322</xdr:rowOff>
    </xdr:from>
    <xdr:ext cx="469744" cy="259045"/>
    <xdr:sp macro="" textlink="">
      <xdr:nvSpPr>
        <xdr:cNvPr id="475" name="n_2mainValue【市民会館】&#10;一人当たり面積">
          <a:extLst>
            <a:ext uri="{FF2B5EF4-FFF2-40B4-BE49-F238E27FC236}">
              <a16:creationId xmlns:a16="http://schemas.microsoft.com/office/drawing/2014/main" id="{E63D6CB8-8BD2-47B8-BA18-1D2D9CEDE773}"/>
            </a:ext>
          </a:extLst>
        </xdr:cNvPr>
        <xdr:cNvSpPr txBox="1"/>
      </xdr:nvSpPr>
      <xdr:spPr>
        <a:xfrm>
          <a:off x="8515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158132</xdr:rowOff>
    </xdr:from>
    <xdr:ext cx="469744" cy="259045"/>
    <xdr:sp macro="" textlink="">
      <xdr:nvSpPr>
        <xdr:cNvPr id="476" name="n_3mainValue【市民会館】&#10;一人当たり面積">
          <a:extLst>
            <a:ext uri="{FF2B5EF4-FFF2-40B4-BE49-F238E27FC236}">
              <a16:creationId xmlns:a16="http://schemas.microsoft.com/office/drawing/2014/main" id="{41BC5664-5531-4572-A5E3-4358E9842B64}"/>
            </a:ext>
          </a:extLst>
        </xdr:cNvPr>
        <xdr:cNvSpPr txBox="1"/>
      </xdr:nvSpPr>
      <xdr:spPr>
        <a:xfrm>
          <a:off x="7626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160038</xdr:rowOff>
    </xdr:from>
    <xdr:ext cx="469744" cy="259045"/>
    <xdr:sp macro="" textlink="">
      <xdr:nvSpPr>
        <xdr:cNvPr id="477" name="n_4mainValue【市民会館】&#10;一人当たり面積">
          <a:extLst>
            <a:ext uri="{FF2B5EF4-FFF2-40B4-BE49-F238E27FC236}">
              <a16:creationId xmlns:a16="http://schemas.microsoft.com/office/drawing/2014/main" id="{10581A77-862C-4B19-856E-F4EE6B5B169F}"/>
            </a:ext>
          </a:extLst>
        </xdr:cNvPr>
        <xdr:cNvSpPr txBox="1"/>
      </xdr:nvSpPr>
      <xdr:spPr>
        <a:xfrm>
          <a:off x="6737427"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8" name="正方形/長方形 477">
          <a:extLst>
            <a:ext uri="{FF2B5EF4-FFF2-40B4-BE49-F238E27FC236}">
              <a16:creationId xmlns:a16="http://schemas.microsoft.com/office/drawing/2014/main" id="{68B38B37-688C-408D-806E-8468812F9E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9" name="正方形/長方形 478">
          <a:extLst>
            <a:ext uri="{FF2B5EF4-FFF2-40B4-BE49-F238E27FC236}">
              <a16:creationId xmlns:a16="http://schemas.microsoft.com/office/drawing/2014/main" id="{4E8F5345-ECE9-49FF-B867-60D6D28D44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0" name="正方形/長方形 479">
          <a:extLst>
            <a:ext uri="{FF2B5EF4-FFF2-40B4-BE49-F238E27FC236}">
              <a16:creationId xmlns:a16="http://schemas.microsoft.com/office/drawing/2014/main" id="{A0B000C0-0B60-44A4-98A6-B52D8BAD3E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1" name="正方形/長方形 480">
          <a:extLst>
            <a:ext uri="{FF2B5EF4-FFF2-40B4-BE49-F238E27FC236}">
              <a16:creationId xmlns:a16="http://schemas.microsoft.com/office/drawing/2014/main" id="{CF039805-7551-4CFF-A0C8-D070BA910C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2" name="正方形/長方形 481">
          <a:extLst>
            <a:ext uri="{FF2B5EF4-FFF2-40B4-BE49-F238E27FC236}">
              <a16:creationId xmlns:a16="http://schemas.microsoft.com/office/drawing/2014/main" id="{3C00071F-E480-49D7-9A27-E589410345D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3" name="正方形/長方形 482">
          <a:extLst>
            <a:ext uri="{FF2B5EF4-FFF2-40B4-BE49-F238E27FC236}">
              <a16:creationId xmlns:a16="http://schemas.microsoft.com/office/drawing/2014/main" id="{0DA85906-196E-4B2A-AB34-9A10F85ACB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4" name="正方形/長方形 483">
          <a:extLst>
            <a:ext uri="{FF2B5EF4-FFF2-40B4-BE49-F238E27FC236}">
              <a16:creationId xmlns:a16="http://schemas.microsoft.com/office/drawing/2014/main" id="{65B77622-DE98-4501-B7CA-82D81F794C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5" name="正方形/長方形 484">
          <a:extLst>
            <a:ext uri="{FF2B5EF4-FFF2-40B4-BE49-F238E27FC236}">
              <a16:creationId xmlns:a16="http://schemas.microsoft.com/office/drawing/2014/main" id="{ACC1409E-FDA2-48FC-BF4D-42F1711BDF9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6" name="テキスト ボックス 485">
          <a:extLst>
            <a:ext uri="{FF2B5EF4-FFF2-40B4-BE49-F238E27FC236}">
              <a16:creationId xmlns:a16="http://schemas.microsoft.com/office/drawing/2014/main" id="{31E7C50A-7D6A-4CC3-B405-ADC726BCEC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7" name="直線コネクタ 486">
          <a:extLst>
            <a:ext uri="{FF2B5EF4-FFF2-40B4-BE49-F238E27FC236}">
              <a16:creationId xmlns:a16="http://schemas.microsoft.com/office/drawing/2014/main" id="{0B0A4989-CB74-47A6-9250-D9ADEE3E40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8" name="テキスト ボックス 487">
          <a:extLst>
            <a:ext uri="{FF2B5EF4-FFF2-40B4-BE49-F238E27FC236}">
              <a16:creationId xmlns:a16="http://schemas.microsoft.com/office/drawing/2014/main" id="{7D50FD36-5F35-407D-97A4-5E69513231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9" name="直線コネクタ 488">
          <a:extLst>
            <a:ext uri="{FF2B5EF4-FFF2-40B4-BE49-F238E27FC236}">
              <a16:creationId xmlns:a16="http://schemas.microsoft.com/office/drawing/2014/main" id="{9FD07AC5-2249-4D26-A254-60F2881147B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0" name="テキスト ボックス 489">
          <a:extLst>
            <a:ext uri="{FF2B5EF4-FFF2-40B4-BE49-F238E27FC236}">
              <a16:creationId xmlns:a16="http://schemas.microsoft.com/office/drawing/2014/main" id="{C5F1F3FE-7CE2-4D47-802B-5EE5924DEF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1" name="直線コネクタ 490">
          <a:extLst>
            <a:ext uri="{FF2B5EF4-FFF2-40B4-BE49-F238E27FC236}">
              <a16:creationId xmlns:a16="http://schemas.microsoft.com/office/drawing/2014/main" id="{8EF4DC6F-5102-4C4D-ACF8-92BB6BD74C2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2" name="テキスト ボックス 491">
          <a:extLst>
            <a:ext uri="{FF2B5EF4-FFF2-40B4-BE49-F238E27FC236}">
              <a16:creationId xmlns:a16="http://schemas.microsoft.com/office/drawing/2014/main" id="{CBF20247-3533-4E60-B39B-C145567E18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3" name="直線コネクタ 492">
          <a:extLst>
            <a:ext uri="{FF2B5EF4-FFF2-40B4-BE49-F238E27FC236}">
              <a16:creationId xmlns:a16="http://schemas.microsoft.com/office/drawing/2014/main" id="{D8ED10D1-0AF2-4F36-B483-EE4901B715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4" name="テキスト ボックス 493">
          <a:extLst>
            <a:ext uri="{FF2B5EF4-FFF2-40B4-BE49-F238E27FC236}">
              <a16:creationId xmlns:a16="http://schemas.microsoft.com/office/drawing/2014/main" id="{FAD40C8A-464F-4954-BC42-CBD323F2AE4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5" name="直線コネクタ 494">
          <a:extLst>
            <a:ext uri="{FF2B5EF4-FFF2-40B4-BE49-F238E27FC236}">
              <a16:creationId xmlns:a16="http://schemas.microsoft.com/office/drawing/2014/main" id="{DA20D0B3-8BE4-4AA5-B3E9-7247F574814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6" name="テキスト ボックス 495">
          <a:extLst>
            <a:ext uri="{FF2B5EF4-FFF2-40B4-BE49-F238E27FC236}">
              <a16:creationId xmlns:a16="http://schemas.microsoft.com/office/drawing/2014/main" id="{907C465F-3C30-45D0-9BDD-06F96D716FD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7" name="直線コネクタ 496">
          <a:extLst>
            <a:ext uri="{FF2B5EF4-FFF2-40B4-BE49-F238E27FC236}">
              <a16:creationId xmlns:a16="http://schemas.microsoft.com/office/drawing/2014/main" id="{B9596113-0FA1-4616-8D67-180F1F595F8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8" name="テキスト ボックス 497">
          <a:extLst>
            <a:ext uri="{FF2B5EF4-FFF2-40B4-BE49-F238E27FC236}">
              <a16:creationId xmlns:a16="http://schemas.microsoft.com/office/drawing/2014/main" id="{2B02CED9-DA1B-49AE-AAA5-D9C6F1920D0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9" name="直線コネクタ 498">
          <a:extLst>
            <a:ext uri="{FF2B5EF4-FFF2-40B4-BE49-F238E27FC236}">
              <a16:creationId xmlns:a16="http://schemas.microsoft.com/office/drawing/2014/main" id="{9EC4AB6E-6DC8-4FDF-A6FF-B34F26CA397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0" name="テキスト ボックス 499">
          <a:extLst>
            <a:ext uri="{FF2B5EF4-FFF2-40B4-BE49-F238E27FC236}">
              <a16:creationId xmlns:a16="http://schemas.microsoft.com/office/drawing/2014/main" id="{D53CEE15-8BE5-4E60-BB79-90E176D97DE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1" name="直線コネクタ 500">
          <a:extLst>
            <a:ext uri="{FF2B5EF4-FFF2-40B4-BE49-F238E27FC236}">
              <a16:creationId xmlns:a16="http://schemas.microsoft.com/office/drawing/2014/main" id="{03FDB077-0F76-46F1-95F1-350F0566CE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一般廃棄物処理施設】&#10;有形固定資産減価償却率グラフ枠">
          <a:extLst>
            <a:ext uri="{FF2B5EF4-FFF2-40B4-BE49-F238E27FC236}">
              <a16:creationId xmlns:a16="http://schemas.microsoft.com/office/drawing/2014/main" id="{5836AABF-81C9-458F-AF18-DD55E85D165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03" name="直線コネクタ 502">
          <a:extLst>
            <a:ext uri="{FF2B5EF4-FFF2-40B4-BE49-F238E27FC236}">
              <a16:creationId xmlns:a16="http://schemas.microsoft.com/office/drawing/2014/main" id="{62C89133-3498-491C-ABB0-A933166C7055}"/>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4" name="【一般廃棄物処理施設】&#10;有形固定資産減価償却率最小値テキスト">
          <a:extLst>
            <a:ext uri="{FF2B5EF4-FFF2-40B4-BE49-F238E27FC236}">
              <a16:creationId xmlns:a16="http://schemas.microsoft.com/office/drawing/2014/main" id="{8524F132-870C-40C1-91FB-AD224C02AAC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5" name="直線コネクタ 504">
          <a:extLst>
            <a:ext uri="{FF2B5EF4-FFF2-40B4-BE49-F238E27FC236}">
              <a16:creationId xmlns:a16="http://schemas.microsoft.com/office/drawing/2014/main" id="{FC7D9C09-394B-4877-A758-9B657FF4E82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6" name="【一般廃棄物処理施設】&#10;有形固定資産減価償却率最大値テキスト">
          <a:extLst>
            <a:ext uri="{FF2B5EF4-FFF2-40B4-BE49-F238E27FC236}">
              <a16:creationId xmlns:a16="http://schemas.microsoft.com/office/drawing/2014/main" id="{C4D7E442-8599-466D-989E-7E872767D185}"/>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7" name="直線コネクタ 506">
          <a:extLst>
            <a:ext uri="{FF2B5EF4-FFF2-40B4-BE49-F238E27FC236}">
              <a16:creationId xmlns:a16="http://schemas.microsoft.com/office/drawing/2014/main" id="{F4FB52B2-A680-4FE2-8479-504388DCE272}"/>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08" name="【一般廃棄物処理施設】&#10;有形固定資産減価償却率平均値テキスト">
          <a:extLst>
            <a:ext uri="{FF2B5EF4-FFF2-40B4-BE49-F238E27FC236}">
              <a16:creationId xmlns:a16="http://schemas.microsoft.com/office/drawing/2014/main" id="{F3152FAA-6E73-4E4C-B4A1-E8B4BB8D8A4A}"/>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09" name="フローチャート: 判断 508">
          <a:extLst>
            <a:ext uri="{FF2B5EF4-FFF2-40B4-BE49-F238E27FC236}">
              <a16:creationId xmlns:a16="http://schemas.microsoft.com/office/drawing/2014/main" id="{DF4A46A4-9152-499A-A855-4B6BA215CCA5}"/>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0" name="フローチャート: 判断 509">
          <a:extLst>
            <a:ext uri="{FF2B5EF4-FFF2-40B4-BE49-F238E27FC236}">
              <a16:creationId xmlns:a16="http://schemas.microsoft.com/office/drawing/2014/main" id="{3EE02F33-6F8F-4D39-93C0-127737F2E54D}"/>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11" name="フローチャート: 判断 510">
          <a:extLst>
            <a:ext uri="{FF2B5EF4-FFF2-40B4-BE49-F238E27FC236}">
              <a16:creationId xmlns:a16="http://schemas.microsoft.com/office/drawing/2014/main" id="{2B8831EF-0DC0-4DCF-8479-6A04B2B3403D}"/>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12" name="フローチャート: 判断 511">
          <a:extLst>
            <a:ext uri="{FF2B5EF4-FFF2-40B4-BE49-F238E27FC236}">
              <a16:creationId xmlns:a16="http://schemas.microsoft.com/office/drawing/2014/main" id="{A77E04BD-D2C8-4AA6-BA90-26C423424D24}"/>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13" name="フローチャート: 判断 512">
          <a:extLst>
            <a:ext uri="{FF2B5EF4-FFF2-40B4-BE49-F238E27FC236}">
              <a16:creationId xmlns:a16="http://schemas.microsoft.com/office/drawing/2014/main" id="{B4F5E2F4-B657-410F-951D-F1206C13B9A2}"/>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56907CC3-2954-4126-9D83-8B9B4DE2F35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112C3B73-E3B3-4145-AB46-C219C6C9F4B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1C1BA4CE-96CD-47F6-84E6-EC9AB66436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6379C849-D569-4BDC-971D-D10E66B9EDF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F49FE626-921F-4567-BE93-3E812B7882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107043</xdr:rowOff>
    </xdr:from>
    <xdr:to>
      <xdr:col>85</xdr:col>
      <xdr:colOff>177800</xdr:colOff>
      <xdr:row>37</xdr:row>
      <xdr:rowOff>37193</xdr:rowOff>
    </xdr:to>
    <xdr:sp macro="" textlink="">
      <xdr:nvSpPr>
        <xdr:cNvPr id="519" name="楕円 518">
          <a:extLst>
            <a:ext uri="{FF2B5EF4-FFF2-40B4-BE49-F238E27FC236}">
              <a16:creationId xmlns:a16="http://schemas.microsoft.com/office/drawing/2014/main" id="{1E4A290C-FC0D-467C-B279-257CCC06AB34}"/>
            </a:ext>
          </a:extLst>
        </xdr:cNvPr>
        <xdr:cNvSpPr/>
      </xdr:nvSpPr>
      <xdr:spPr>
        <a:xfrm>
          <a:off x="162687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129920</xdr:rowOff>
    </xdr:from>
    <xdr:ext cx="405111" cy="259045"/>
    <xdr:sp macro="" textlink="">
      <xdr:nvSpPr>
        <xdr:cNvPr id="520" name="【一般廃棄物処理施設】&#10;有形固定資産減価償却率該当値テキスト">
          <a:extLst>
            <a:ext uri="{FF2B5EF4-FFF2-40B4-BE49-F238E27FC236}">
              <a16:creationId xmlns:a16="http://schemas.microsoft.com/office/drawing/2014/main" id="{39573305-75DF-4728-98BA-B410FDC80FFC}"/>
            </a:ext>
          </a:extLst>
        </xdr:cNvPr>
        <xdr:cNvSpPr txBox="1"/>
      </xdr:nvSpPr>
      <xdr:spPr>
        <a:xfrm>
          <a:off x="16357600"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51526</xdr:rowOff>
    </xdr:from>
    <xdr:to>
      <xdr:col>81</xdr:col>
      <xdr:colOff>101600</xdr:colOff>
      <xdr:row>36</xdr:row>
      <xdr:rowOff>153126</xdr:rowOff>
    </xdr:to>
    <xdr:sp macro="" textlink="">
      <xdr:nvSpPr>
        <xdr:cNvPr id="521" name="楕円 520">
          <a:extLst>
            <a:ext uri="{FF2B5EF4-FFF2-40B4-BE49-F238E27FC236}">
              <a16:creationId xmlns:a16="http://schemas.microsoft.com/office/drawing/2014/main" id="{798F568B-2355-4D27-962C-81D1FAFE3A3C}"/>
            </a:ext>
          </a:extLst>
        </xdr:cNvPr>
        <xdr:cNvSpPr/>
      </xdr:nvSpPr>
      <xdr:spPr>
        <a:xfrm>
          <a:off x="15430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36</xdr:row>
      <xdr:rowOff>157843</xdr:rowOff>
    </xdr:to>
    <xdr:cxnSp macro="">
      <xdr:nvCxnSpPr>
        <xdr:cNvPr id="522" name="直線コネクタ 521">
          <a:extLst>
            <a:ext uri="{FF2B5EF4-FFF2-40B4-BE49-F238E27FC236}">
              <a16:creationId xmlns:a16="http://schemas.microsoft.com/office/drawing/2014/main" id="{BCAF212E-F523-4FBE-B0CA-05B8ABB874F4}"/>
            </a:ext>
          </a:extLst>
        </xdr:cNvPr>
        <xdr:cNvCxnSpPr/>
      </xdr:nvCxnSpPr>
      <xdr:spPr>
        <a:xfrm>
          <a:off x="15481300" y="627452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23" name="楕円 522">
          <a:extLst>
            <a:ext uri="{FF2B5EF4-FFF2-40B4-BE49-F238E27FC236}">
              <a16:creationId xmlns:a16="http://schemas.microsoft.com/office/drawing/2014/main" id="{F54D5FFE-088B-40AF-9C3A-40A6E61451C0}"/>
            </a:ext>
          </a:extLst>
        </xdr:cNvPr>
        <xdr:cNvSpPr/>
      </xdr:nvSpPr>
      <xdr:spPr>
        <a:xfrm>
          <a:off x="14541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38</xdr:row>
      <xdr:rowOff>20683</xdr:rowOff>
    </xdr:to>
    <xdr:cxnSp macro="">
      <xdr:nvCxnSpPr>
        <xdr:cNvPr id="524" name="直線コネクタ 523">
          <a:extLst>
            <a:ext uri="{FF2B5EF4-FFF2-40B4-BE49-F238E27FC236}">
              <a16:creationId xmlns:a16="http://schemas.microsoft.com/office/drawing/2014/main" id="{D9494660-042F-4793-B480-DBDCC5B78E5B}"/>
            </a:ext>
          </a:extLst>
        </xdr:cNvPr>
        <xdr:cNvCxnSpPr/>
      </xdr:nvCxnSpPr>
      <xdr:spPr>
        <a:xfrm flipV="1">
          <a:off x="14592300" y="627452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141333</xdr:rowOff>
    </xdr:from>
    <xdr:to>
      <xdr:col>72</xdr:col>
      <xdr:colOff>38100</xdr:colOff>
      <xdr:row>38</xdr:row>
      <xdr:rowOff>71482</xdr:rowOff>
    </xdr:to>
    <xdr:sp macro="" textlink="">
      <xdr:nvSpPr>
        <xdr:cNvPr id="525" name="楕円 524">
          <a:extLst>
            <a:ext uri="{FF2B5EF4-FFF2-40B4-BE49-F238E27FC236}">
              <a16:creationId xmlns:a16="http://schemas.microsoft.com/office/drawing/2014/main" id="{8364592E-04E6-44C1-B153-72EC996C3D61}"/>
            </a:ext>
          </a:extLst>
        </xdr:cNvPr>
        <xdr:cNvSpPr/>
      </xdr:nvSpPr>
      <xdr:spPr>
        <a:xfrm>
          <a:off x="13652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20683</xdr:rowOff>
    </xdr:from>
    <xdr:to>
      <xdr:col>76</xdr:col>
      <xdr:colOff>114300</xdr:colOff>
      <xdr:row>38</xdr:row>
      <xdr:rowOff>20683</xdr:rowOff>
    </xdr:to>
    <xdr:cxnSp macro="">
      <xdr:nvCxnSpPr>
        <xdr:cNvPr id="526" name="直線コネクタ 525">
          <a:extLst>
            <a:ext uri="{FF2B5EF4-FFF2-40B4-BE49-F238E27FC236}">
              <a16:creationId xmlns:a16="http://schemas.microsoft.com/office/drawing/2014/main" id="{938B01EC-6277-4E67-B04D-D7694679D467}"/>
            </a:ext>
          </a:extLst>
        </xdr:cNvPr>
        <xdr:cNvCxnSpPr/>
      </xdr:nvCxnSpPr>
      <xdr:spPr>
        <a:xfrm>
          <a:off x="13703300" y="6535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85816</xdr:rowOff>
    </xdr:from>
    <xdr:to>
      <xdr:col>67</xdr:col>
      <xdr:colOff>101600</xdr:colOff>
      <xdr:row>38</xdr:row>
      <xdr:rowOff>15966</xdr:rowOff>
    </xdr:to>
    <xdr:sp macro="" textlink="">
      <xdr:nvSpPr>
        <xdr:cNvPr id="527" name="楕円 526">
          <a:extLst>
            <a:ext uri="{FF2B5EF4-FFF2-40B4-BE49-F238E27FC236}">
              <a16:creationId xmlns:a16="http://schemas.microsoft.com/office/drawing/2014/main" id="{4BC9E8EB-38A4-4D6A-9FB9-6651D8C07DF7}"/>
            </a:ext>
          </a:extLst>
        </xdr:cNvPr>
        <xdr:cNvSpPr/>
      </xdr:nvSpPr>
      <xdr:spPr>
        <a:xfrm>
          <a:off x="12763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136616</xdr:rowOff>
    </xdr:from>
    <xdr:to>
      <xdr:col>71</xdr:col>
      <xdr:colOff>177800</xdr:colOff>
      <xdr:row>38</xdr:row>
      <xdr:rowOff>20683</xdr:rowOff>
    </xdr:to>
    <xdr:cxnSp macro="">
      <xdr:nvCxnSpPr>
        <xdr:cNvPr id="528" name="直線コネクタ 527">
          <a:extLst>
            <a:ext uri="{FF2B5EF4-FFF2-40B4-BE49-F238E27FC236}">
              <a16:creationId xmlns:a16="http://schemas.microsoft.com/office/drawing/2014/main" id="{05D4F88E-3C3B-42A0-AF8D-3884990C9222}"/>
            </a:ext>
          </a:extLst>
        </xdr:cNvPr>
        <xdr:cNvCxnSpPr/>
      </xdr:nvCxnSpPr>
      <xdr:spPr>
        <a:xfrm>
          <a:off x="12814300" y="64802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29" name="n_1aveValue【一般廃棄物処理施設】&#10;有形固定資産減価償却率">
          <a:extLst>
            <a:ext uri="{FF2B5EF4-FFF2-40B4-BE49-F238E27FC236}">
              <a16:creationId xmlns:a16="http://schemas.microsoft.com/office/drawing/2014/main" id="{DF9E1CF4-A322-4F9B-8719-39D4DD6D563E}"/>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30" name="n_2aveValue【一般廃棄物処理施設】&#10;有形固定資産減価償却率">
          <a:extLst>
            <a:ext uri="{FF2B5EF4-FFF2-40B4-BE49-F238E27FC236}">
              <a16:creationId xmlns:a16="http://schemas.microsoft.com/office/drawing/2014/main" id="{AD8D50D0-1FC9-43B6-9B33-5871D5FED733}"/>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31" name="n_3aveValue【一般廃棄物処理施設】&#10;有形固定資産減価償却率">
          <a:extLst>
            <a:ext uri="{FF2B5EF4-FFF2-40B4-BE49-F238E27FC236}">
              <a16:creationId xmlns:a16="http://schemas.microsoft.com/office/drawing/2014/main" id="{7854AD57-088A-4F1C-AC71-F7D2D0A8D31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32" name="n_4aveValue【一般廃棄物処理施設】&#10;有形固定資産減価償却率">
          <a:extLst>
            <a:ext uri="{FF2B5EF4-FFF2-40B4-BE49-F238E27FC236}">
              <a16:creationId xmlns:a16="http://schemas.microsoft.com/office/drawing/2014/main" id="{E159ECD3-2B01-4313-A2D6-005425C89D41}"/>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169653</xdr:rowOff>
    </xdr:from>
    <xdr:ext cx="405111" cy="259045"/>
    <xdr:sp macro="" textlink="">
      <xdr:nvSpPr>
        <xdr:cNvPr id="533" name="n_1mainValue【一般廃棄物処理施設】&#10;有形固定資産減価償却率">
          <a:extLst>
            <a:ext uri="{FF2B5EF4-FFF2-40B4-BE49-F238E27FC236}">
              <a16:creationId xmlns:a16="http://schemas.microsoft.com/office/drawing/2014/main" id="{56F63EA3-E442-4D21-9FF1-4EDA6F961581}"/>
            </a:ext>
          </a:extLst>
        </xdr:cNvPr>
        <xdr:cNvSpPr txBox="1"/>
      </xdr:nvSpPr>
      <xdr:spPr>
        <a:xfrm>
          <a:off x="152660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34" name="n_2mainValue【一般廃棄物処理施設】&#10;有形固定資産減価償却率">
          <a:extLst>
            <a:ext uri="{FF2B5EF4-FFF2-40B4-BE49-F238E27FC236}">
              <a16:creationId xmlns:a16="http://schemas.microsoft.com/office/drawing/2014/main" id="{8A658CB8-F553-4B91-8F01-0C2D5BC71655}"/>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62610</xdr:rowOff>
    </xdr:from>
    <xdr:ext cx="405111" cy="259045"/>
    <xdr:sp macro="" textlink="">
      <xdr:nvSpPr>
        <xdr:cNvPr id="535" name="n_3mainValue【一般廃棄物処理施設】&#10;有形固定資産減価償却率">
          <a:extLst>
            <a:ext uri="{FF2B5EF4-FFF2-40B4-BE49-F238E27FC236}">
              <a16:creationId xmlns:a16="http://schemas.microsoft.com/office/drawing/2014/main" id="{296B92C6-EF61-41E1-9EF6-416BE05058F6}"/>
            </a:ext>
          </a:extLst>
        </xdr:cNvPr>
        <xdr:cNvSpPr txBox="1"/>
      </xdr:nvSpPr>
      <xdr:spPr>
        <a:xfrm>
          <a:off x="13500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32493</xdr:rowOff>
    </xdr:from>
    <xdr:ext cx="405111" cy="259045"/>
    <xdr:sp macro="" textlink="">
      <xdr:nvSpPr>
        <xdr:cNvPr id="536" name="n_4mainValue【一般廃棄物処理施設】&#10;有形固定資産減価償却率">
          <a:extLst>
            <a:ext uri="{FF2B5EF4-FFF2-40B4-BE49-F238E27FC236}">
              <a16:creationId xmlns:a16="http://schemas.microsoft.com/office/drawing/2014/main" id="{376FF3D2-2B16-4CA5-B5EB-744D8F202AC5}"/>
            </a:ext>
          </a:extLst>
        </xdr:cNvPr>
        <xdr:cNvSpPr txBox="1"/>
      </xdr:nvSpPr>
      <xdr:spPr>
        <a:xfrm>
          <a:off x="12611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7" name="正方形/長方形 536">
          <a:extLst>
            <a:ext uri="{FF2B5EF4-FFF2-40B4-BE49-F238E27FC236}">
              <a16:creationId xmlns:a16="http://schemas.microsoft.com/office/drawing/2014/main" id="{72690C6C-E715-407B-9F8B-646631F714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8" name="正方形/長方形 537">
          <a:extLst>
            <a:ext uri="{FF2B5EF4-FFF2-40B4-BE49-F238E27FC236}">
              <a16:creationId xmlns:a16="http://schemas.microsoft.com/office/drawing/2014/main" id="{696056C0-2304-4FDA-95D0-E6AAFFEEF8A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9" name="正方形/長方形 538">
          <a:extLst>
            <a:ext uri="{FF2B5EF4-FFF2-40B4-BE49-F238E27FC236}">
              <a16:creationId xmlns:a16="http://schemas.microsoft.com/office/drawing/2014/main" id="{3B92B8F6-BBE4-4F17-8C19-EE281DA7C8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0" name="正方形/長方形 539">
          <a:extLst>
            <a:ext uri="{FF2B5EF4-FFF2-40B4-BE49-F238E27FC236}">
              <a16:creationId xmlns:a16="http://schemas.microsoft.com/office/drawing/2014/main" id="{604CA934-A09F-4671-8C82-3BB4A71473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1" name="正方形/長方形 540">
          <a:extLst>
            <a:ext uri="{FF2B5EF4-FFF2-40B4-BE49-F238E27FC236}">
              <a16:creationId xmlns:a16="http://schemas.microsoft.com/office/drawing/2014/main" id="{474E14A9-5C0B-415A-B42E-BD1828414B1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2" name="正方形/長方形 541">
          <a:extLst>
            <a:ext uri="{FF2B5EF4-FFF2-40B4-BE49-F238E27FC236}">
              <a16:creationId xmlns:a16="http://schemas.microsoft.com/office/drawing/2014/main" id="{1A8D4065-0043-4B27-84FF-20454887272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3" name="正方形/長方形 542">
          <a:extLst>
            <a:ext uri="{FF2B5EF4-FFF2-40B4-BE49-F238E27FC236}">
              <a16:creationId xmlns:a16="http://schemas.microsoft.com/office/drawing/2014/main" id="{596CBEA8-0E23-4A8C-AF9C-880147D54B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4" name="正方形/長方形 543">
          <a:extLst>
            <a:ext uri="{FF2B5EF4-FFF2-40B4-BE49-F238E27FC236}">
              <a16:creationId xmlns:a16="http://schemas.microsoft.com/office/drawing/2014/main" id="{D2785DFD-FFD9-4CF8-AC29-B51E8D29073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5" name="テキスト ボックス 544">
          <a:extLst>
            <a:ext uri="{FF2B5EF4-FFF2-40B4-BE49-F238E27FC236}">
              <a16:creationId xmlns:a16="http://schemas.microsoft.com/office/drawing/2014/main" id="{BE87E862-986B-4119-9D52-41870D33D2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6" name="直線コネクタ 545">
          <a:extLst>
            <a:ext uri="{FF2B5EF4-FFF2-40B4-BE49-F238E27FC236}">
              <a16:creationId xmlns:a16="http://schemas.microsoft.com/office/drawing/2014/main" id="{7E14AE1E-8CB6-4621-B3FA-B1EC7CDC4A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7" name="直線コネクタ 546">
          <a:extLst>
            <a:ext uri="{FF2B5EF4-FFF2-40B4-BE49-F238E27FC236}">
              <a16:creationId xmlns:a16="http://schemas.microsoft.com/office/drawing/2014/main" id="{846ADC1A-36EC-4990-B19E-A7305443D9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8" name="テキスト ボックス 547">
          <a:extLst>
            <a:ext uri="{FF2B5EF4-FFF2-40B4-BE49-F238E27FC236}">
              <a16:creationId xmlns:a16="http://schemas.microsoft.com/office/drawing/2014/main" id="{51323C69-E1F8-4759-9C3E-D47A02BE8CF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9" name="直線コネクタ 548">
          <a:extLst>
            <a:ext uri="{FF2B5EF4-FFF2-40B4-BE49-F238E27FC236}">
              <a16:creationId xmlns:a16="http://schemas.microsoft.com/office/drawing/2014/main" id="{C74C3AEC-89E5-40A3-BD83-4E37E81F4F7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0" name="テキスト ボックス 549">
          <a:extLst>
            <a:ext uri="{FF2B5EF4-FFF2-40B4-BE49-F238E27FC236}">
              <a16:creationId xmlns:a16="http://schemas.microsoft.com/office/drawing/2014/main" id="{741D20B7-AD68-4C69-AE07-4F282B6C550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1" name="直線コネクタ 550">
          <a:extLst>
            <a:ext uri="{FF2B5EF4-FFF2-40B4-BE49-F238E27FC236}">
              <a16:creationId xmlns:a16="http://schemas.microsoft.com/office/drawing/2014/main" id="{06804572-C931-4548-97E8-17B60F2C06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2" name="テキスト ボックス 551">
          <a:extLst>
            <a:ext uri="{FF2B5EF4-FFF2-40B4-BE49-F238E27FC236}">
              <a16:creationId xmlns:a16="http://schemas.microsoft.com/office/drawing/2014/main" id="{4A9C915F-1CBE-481C-B570-8AB3126E6319}"/>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3" name="直線コネクタ 552">
          <a:extLst>
            <a:ext uri="{FF2B5EF4-FFF2-40B4-BE49-F238E27FC236}">
              <a16:creationId xmlns:a16="http://schemas.microsoft.com/office/drawing/2014/main" id="{8936F427-E462-41B4-8BDF-30B584C1C7E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4" name="テキスト ボックス 553">
          <a:extLst>
            <a:ext uri="{FF2B5EF4-FFF2-40B4-BE49-F238E27FC236}">
              <a16:creationId xmlns:a16="http://schemas.microsoft.com/office/drawing/2014/main" id="{7FD0A879-8790-4323-AA71-4C19CB27A88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a:extLst>
            <a:ext uri="{FF2B5EF4-FFF2-40B4-BE49-F238E27FC236}">
              <a16:creationId xmlns:a16="http://schemas.microsoft.com/office/drawing/2014/main" id="{53F5EEF4-D6CC-4CE4-A031-4CF3DAB08CC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a:extLst>
            <a:ext uri="{FF2B5EF4-FFF2-40B4-BE49-F238E27FC236}">
              <a16:creationId xmlns:a16="http://schemas.microsoft.com/office/drawing/2014/main" id="{3B6E64E8-D097-4A28-A9AA-CF635D1053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a:extLst>
            <a:ext uri="{FF2B5EF4-FFF2-40B4-BE49-F238E27FC236}">
              <a16:creationId xmlns:a16="http://schemas.microsoft.com/office/drawing/2014/main" id="{506E3951-9A82-47E8-B180-36A89A4DF77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58" name="直線コネクタ 557">
          <a:extLst>
            <a:ext uri="{FF2B5EF4-FFF2-40B4-BE49-F238E27FC236}">
              <a16:creationId xmlns:a16="http://schemas.microsoft.com/office/drawing/2014/main" id="{B9829366-A151-4717-858B-9C0255A14B92}"/>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9" name="【一般廃棄物処理施設】&#10;一人当たり有形固定資産（償却資産）額最小値テキスト">
          <a:extLst>
            <a:ext uri="{FF2B5EF4-FFF2-40B4-BE49-F238E27FC236}">
              <a16:creationId xmlns:a16="http://schemas.microsoft.com/office/drawing/2014/main" id="{7116F5AF-7AAF-47C8-B899-BAF87D92789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0" name="直線コネクタ 559">
          <a:extLst>
            <a:ext uri="{FF2B5EF4-FFF2-40B4-BE49-F238E27FC236}">
              <a16:creationId xmlns:a16="http://schemas.microsoft.com/office/drawing/2014/main" id="{001F92A2-E413-442A-B085-A6F3C3277171}"/>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61" name="【一般廃棄物処理施設】&#10;一人当たり有形固定資産（償却資産）額最大値テキスト">
          <a:extLst>
            <a:ext uri="{FF2B5EF4-FFF2-40B4-BE49-F238E27FC236}">
              <a16:creationId xmlns:a16="http://schemas.microsoft.com/office/drawing/2014/main" id="{154D2312-B1D3-430C-A0A2-B571784E1FF4}"/>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62" name="直線コネクタ 561">
          <a:extLst>
            <a:ext uri="{FF2B5EF4-FFF2-40B4-BE49-F238E27FC236}">
              <a16:creationId xmlns:a16="http://schemas.microsoft.com/office/drawing/2014/main" id="{ADC88ACC-C828-435B-9652-B20DA3CA865A}"/>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63" name="【一般廃棄物処理施設】&#10;一人当たり有形固定資産（償却資産）額平均値テキスト">
          <a:extLst>
            <a:ext uri="{FF2B5EF4-FFF2-40B4-BE49-F238E27FC236}">
              <a16:creationId xmlns:a16="http://schemas.microsoft.com/office/drawing/2014/main" id="{AC95D9DA-AF0F-4709-9D44-1AB56C373B86}"/>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64" name="フローチャート: 判断 563">
          <a:extLst>
            <a:ext uri="{FF2B5EF4-FFF2-40B4-BE49-F238E27FC236}">
              <a16:creationId xmlns:a16="http://schemas.microsoft.com/office/drawing/2014/main" id="{0DF02890-5FDE-4FF0-80F2-6DAC808C357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65" name="フローチャート: 判断 564">
          <a:extLst>
            <a:ext uri="{FF2B5EF4-FFF2-40B4-BE49-F238E27FC236}">
              <a16:creationId xmlns:a16="http://schemas.microsoft.com/office/drawing/2014/main" id="{307B45D0-A606-45A7-A1BB-6C94EBE3D15E}"/>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66" name="フローチャート: 判断 565">
          <a:extLst>
            <a:ext uri="{FF2B5EF4-FFF2-40B4-BE49-F238E27FC236}">
              <a16:creationId xmlns:a16="http://schemas.microsoft.com/office/drawing/2014/main" id="{EC4B7889-700A-48B0-BAD8-8B3689366B59}"/>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67" name="フローチャート: 判断 566">
          <a:extLst>
            <a:ext uri="{FF2B5EF4-FFF2-40B4-BE49-F238E27FC236}">
              <a16:creationId xmlns:a16="http://schemas.microsoft.com/office/drawing/2014/main" id="{3A49CAF7-74F3-4F82-8BC1-6E479EA58545}"/>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68" name="フローチャート: 判断 567">
          <a:extLst>
            <a:ext uri="{FF2B5EF4-FFF2-40B4-BE49-F238E27FC236}">
              <a16:creationId xmlns:a16="http://schemas.microsoft.com/office/drawing/2014/main" id="{A96C2D4F-1C3D-44D1-98FD-65690BD661B5}"/>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CA1E385D-9547-4360-A93E-456A06E94C6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983E116-8F27-4F93-8C91-B9E30BCF6B3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912A5938-E239-4C52-808C-56BCED51EC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9598A3F7-93E4-4A9A-B985-6D15A87D93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AB84B260-19A9-41FE-BBDD-12B57A2B39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36985</xdr:rowOff>
    </xdr:from>
    <xdr:to>
      <xdr:col>116</xdr:col>
      <xdr:colOff>114300</xdr:colOff>
      <xdr:row>38</xdr:row>
      <xdr:rowOff>138585</xdr:rowOff>
    </xdr:to>
    <xdr:sp macro="" textlink="">
      <xdr:nvSpPr>
        <xdr:cNvPr id="574" name="楕円 573">
          <a:extLst>
            <a:ext uri="{FF2B5EF4-FFF2-40B4-BE49-F238E27FC236}">
              <a16:creationId xmlns:a16="http://schemas.microsoft.com/office/drawing/2014/main" id="{A21A4764-ABB9-4B56-A4C3-9ADB85E5B9ED}"/>
            </a:ext>
          </a:extLst>
        </xdr:cNvPr>
        <xdr:cNvSpPr/>
      </xdr:nvSpPr>
      <xdr:spPr>
        <a:xfrm>
          <a:off x="22110700" y="655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59862</xdr:rowOff>
    </xdr:from>
    <xdr:ext cx="599010" cy="259045"/>
    <xdr:sp macro="" textlink="">
      <xdr:nvSpPr>
        <xdr:cNvPr id="575" name="【一般廃棄物処理施設】&#10;一人当たり有形固定資産（償却資産）額該当値テキスト">
          <a:extLst>
            <a:ext uri="{FF2B5EF4-FFF2-40B4-BE49-F238E27FC236}">
              <a16:creationId xmlns:a16="http://schemas.microsoft.com/office/drawing/2014/main" id="{4FD42D87-86AE-47B8-B2DD-8A5EB4F4B16D}"/>
            </a:ext>
          </a:extLst>
        </xdr:cNvPr>
        <xdr:cNvSpPr txBox="1"/>
      </xdr:nvSpPr>
      <xdr:spPr>
        <a:xfrm>
          <a:off x="22199600" y="640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44900</xdr:rowOff>
    </xdr:from>
    <xdr:to>
      <xdr:col>112</xdr:col>
      <xdr:colOff>38100</xdr:colOff>
      <xdr:row>38</xdr:row>
      <xdr:rowOff>146500</xdr:rowOff>
    </xdr:to>
    <xdr:sp macro="" textlink="">
      <xdr:nvSpPr>
        <xdr:cNvPr id="576" name="楕円 575">
          <a:extLst>
            <a:ext uri="{FF2B5EF4-FFF2-40B4-BE49-F238E27FC236}">
              <a16:creationId xmlns:a16="http://schemas.microsoft.com/office/drawing/2014/main" id="{8CEEA9E1-7012-4F49-8A3A-92D898CBFDDD}"/>
            </a:ext>
          </a:extLst>
        </xdr:cNvPr>
        <xdr:cNvSpPr/>
      </xdr:nvSpPr>
      <xdr:spPr>
        <a:xfrm>
          <a:off x="21272500" y="6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87785</xdr:rowOff>
    </xdr:from>
    <xdr:to>
      <xdr:col>116</xdr:col>
      <xdr:colOff>63500</xdr:colOff>
      <xdr:row>38</xdr:row>
      <xdr:rowOff>95700</xdr:rowOff>
    </xdr:to>
    <xdr:cxnSp macro="">
      <xdr:nvCxnSpPr>
        <xdr:cNvPr id="577" name="直線コネクタ 576">
          <a:extLst>
            <a:ext uri="{FF2B5EF4-FFF2-40B4-BE49-F238E27FC236}">
              <a16:creationId xmlns:a16="http://schemas.microsoft.com/office/drawing/2014/main" id="{27D9D428-53C9-47F4-957F-3C0A76E97C17}"/>
            </a:ext>
          </a:extLst>
        </xdr:cNvPr>
        <xdr:cNvCxnSpPr/>
      </xdr:nvCxnSpPr>
      <xdr:spPr>
        <a:xfrm flipV="1">
          <a:off x="21323300" y="6602885"/>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32734</xdr:rowOff>
    </xdr:from>
    <xdr:to>
      <xdr:col>107</xdr:col>
      <xdr:colOff>101600</xdr:colOff>
      <xdr:row>38</xdr:row>
      <xdr:rowOff>134334</xdr:rowOff>
    </xdr:to>
    <xdr:sp macro="" textlink="">
      <xdr:nvSpPr>
        <xdr:cNvPr id="578" name="楕円 577">
          <a:extLst>
            <a:ext uri="{FF2B5EF4-FFF2-40B4-BE49-F238E27FC236}">
              <a16:creationId xmlns:a16="http://schemas.microsoft.com/office/drawing/2014/main" id="{F3488AA2-4F03-41A3-8180-876CB024DCBC}"/>
            </a:ext>
          </a:extLst>
        </xdr:cNvPr>
        <xdr:cNvSpPr/>
      </xdr:nvSpPr>
      <xdr:spPr>
        <a:xfrm>
          <a:off x="20383500" y="65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83534</xdr:rowOff>
    </xdr:from>
    <xdr:to>
      <xdr:col>111</xdr:col>
      <xdr:colOff>177800</xdr:colOff>
      <xdr:row>38</xdr:row>
      <xdr:rowOff>95700</xdr:rowOff>
    </xdr:to>
    <xdr:cxnSp macro="">
      <xdr:nvCxnSpPr>
        <xdr:cNvPr id="579" name="直線コネクタ 578">
          <a:extLst>
            <a:ext uri="{FF2B5EF4-FFF2-40B4-BE49-F238E27FC236}">
              <a16:creationId xmlns:a16="http://schemas.microsoft.com/office/drawing/2014/main" id="{741D3960-B791-4115-A8D3-664998E44152}"/>
            </a:ext>
          </a:extLst>
        </xdr:cNvPr>
        <xdr:cNvCxnSpPr/>
      </xdr:nvCxnSpPr>
      <xdr:spPr>
        <a:xfrm>
          <a:off x="20434300" y="6598634"/>
          <a:ext cx="8890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83398</xdr:rowOff>
    </xdr:from>
    <xdr:to>
      <xdr:col>102</xdr:col>
      <xdr:colOff>165100</xdr:colOff>
      <xdr:row>39</xdr:row>
      <xdr:rowOff>13548</xdr:rowOff>
    </xdr:to>
    <xdr:sp macro="" textlink="">
      <xdr:nvSpPr>
        <xdr:cNvPr id="580" name="楕円 579">
          <a:extLst>
            <a:ext uri="{FF2B5EF4-FFF2-40B4-BE49-F238E27FC236}">
              <a16:creationId xmlns:a16="http://schemas.microsoft.com/office/drawing/2014/main" id="{960E44AF-91FE-4EA2-BF78-A84A6F50E123}"/>
            </a:ext>
          </a:extLst>
        </xdr:cNvPr>
        <xdr:cNvSpPr/>
      </xdr:nvSpPr>
      <xdr:spPr>
        <a:xfrm>
          <a:off x="19494500" y="6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83534</xdr:rowOff>
    </xdr:from>
    <xdr:to>
      <xdr:col>107</xdr:col>
      <xdr:colOff>50800</xdr:colOff>
      <xdr:row>38</xdr:row>
      <xdr:rowOff>134198</xdr:rowOff>
    </xdr:to>
    <xdr:cxnSp macro="">
      <xdr:nvCxnSpPr>
        <xdr:cNvPr id="581" name="直線コネクタ 580">
          <a:extLst>
            <a:ext uri="{FF2B5EF4-FFF2-40B4-BE49-F238E27FC236}">
              <a16:creationId xmlns:a16="http://schemas.microsoft.com/office/drawing/2014/main" id="{FFD464C4-EACB-4F95-A3EB-DC9BECE5AA88}"/>
            </a:ext>
          </a:extLst>
        </xdr:cNvPr>
        <xdr:cNvCxnSpPr/>
      </xdr:nvCxnSpPr>
      <xdr:spPr>
        <a:xfrm flipV="1">
          <a:off x="19545300" y="6598634"/>
          <a:ext cx="889000" cy="5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165691</xdr:rowOff>
    </xdr:from>
    <xdr:to>
      <xdr:col>98</xdr:col>
      <xdr:colOff>38100</xdr:colOff>
      <xdr:row>39</xdr:row>
      <xdr:rowOff>95841</xdr:rowOff>
    </xdr:to>
    <xdr:sp macro="" textlink="">
      <xdr:nvSpPr>
        <xdr:cNvPr id="582" name="楕円 581">
          <a:extLst>
            <a:ext uri="{FF2B5EF4-FFF2-40B4-BE49-F238E27FC236}">
              <a16:creationId xmlns:a16="http://schemas.microsoft.com/office/drawing/2014/main" id="{DEFAD104-148F-4BFD-BAE6-FD1C2F09991D}"/>
            </a:ext>
          </a:extLst>
        </xdr:cNvPr>
        <xdr:cNvSpPr/>
      </xdr:nvSpPr>
      <xdr:spPr>
        <a:xfrm>
          <a:off x="18605500" y="66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134198</xdr:rowOff>
    </xdr:from>
    <xdr:to>
      <xdr:col>102</xdr:col>
      <xdr:colOff>114300</xdr:colOff>
      <xdr:row>39</xdr:row>
      <xdr:rowOff>45041</xdr:rowOff>
    </xdr:to>
    <xdr:cxnSp macro="">
      <xdr:nvCxnSpPr>
        <xdr:cNvPr id="583" name="直線コネクタ 582">
          <a:extLst>
            <a:ext uri="{FF2B5EF4-FFF2-40B4-BE49-F238E27FC236}">
              <a16:creationId xmlns:a16="http://schemas.microsoft.com/office/drawing/2014/main" id="{75B683B2-7527-4A2E-BCFE-2B61B5684BF6}"/>
            </a:ext>
          </a:extLst>
        </xdr:cNvPr>
        <xdr:cNvCxnSpPr/>
      </xdr:nvCxnSpPr>
      <xdr:spPr>
        <a:xfrm flipV="1">
          <a:off x="18656300" y="6649298"/>
          <a:ext cx="889000" cy="8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84" name="n_1aveValue【一般廃棄物処理施設】&#10;一人当たり有形固定資産（償却資産）額">
          <a:extLst>
            <a:ext uri="{FF2B5EF4-FFF2-40B4-BE49-F238E27FC236}">
              <a16:creationId xmlns:a16="http://schemas.microsoft.com/office/drawing/2014/main" id="{DA874484-C976-4736-99D1-D874414084B8}"/>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85" name="n_2aveValue【一般廃棄物処理施設】&#10;一人当たり有形固定資産（償却資産）額">
          <a:extLst>
            <a:ext uri="{FF2B5EF4-FFF2-40B4-BE49-F238E27FC236}">
              <a16:creationId xmlns:a16="http://schemas.microsoft.com/office/drawing/2014/main" id="{A6C53138-511F-44F3-82AC-A1C54A2D550B}"/>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86" name="n_3aveValue【一般廃棄物処理施設】&#10;一人当たり有形固定資産（償却資産）額">
          <a:extLst>
            <a:ext uri="{FF2B5EF4-FFF2-40B4-BE49-F238E27FC236}">
              <a16:creationId xmlns:a16="http://schemas.microsoft.com/office/drawing/2014/main" id="{B79BD883-4652-4145-8DE0-02F5C048B7EA}"/>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87" name="n_4aveValue【一般廃棄物処理施設】&#10;一人当たり有形固定資産（償却資産）額">
          <a:extLst>
            <a:ext uri="{FF2B5EF4-FFF2-40B4-BE49-F238E27FC236}">
              <a16:creationId xmlns:a16="http://schemas.microsoft.com/office/drawing/2014/main" id="{6883B873-8CB7-47FD-A186-632ECB23E79C}"/>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163027</xdr:rowOff>
    </xdr:from>
    <xdr:ext cx="599010" cy="259045"/>
    <xdr:sp macro="" textlink="">
      <xdr:nvSpPr>
        <xdr:cNvPr id="588" name="n_1mainValue【一般廃棄物処理施設】&#10;一人当たり有形固定資産（償却資産）額">
          <a:extLst>
            <a:ext uri="{FF2B5EF4-FFF2-40B4-BE49-F238E27FC236}">
              <a16:creationId xmlns:a16="http://schemas.microsoft.com/office/drawing/2014/main" id="{E3FE772D-DD3F-4234-BB03-B93B985D6B61}"/>
            </a:ext>
          </a:extLst>
        </xdr:cNvPr>
        <xdr:cNvSpPr txBox="1"/>
      </xdr:nvSpPr>
      <xdr:spPr>
        <a:xfrm>
          <a:off x="21011095" y="633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150861</xdr:rowOff>
    </xdr:from>
    <xdr:ext cx="599010" cy="259045"/>
    <xdr:sp macro="" textlink="">
      <xdr:nvSpPr>
        <xdr:cNvPr id="589" name="n_2mainValue【一般廃棄物処理施設】&#10;一人当たり有形固定資産（償却資産）額">
          <a:extLst>
            <a:ext uri="{FF2B5EF4-FFF2-40B4-BE49-F238E27FC236}">
              <a16:creationId xmlns:a16="http://schemas.microsoft.com/office/drawing/2014/main" id="{20694712-AF47-41C5-9CF5-5F27DD87C620}"/>
            </a:ext>
          </a:extLst>
        </xdr:cNvPr>
        <xdr:cNvSpPr txBox="1"/>
      </xdr:nvSpPr>
      <xdr:spPr>
        <a:xfrm>
          <a:off x="20134795" y="63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4675</xdr:rowOff>
    </xdr:from>
    <xdr:ext cx="599010" cy="259045"/>
    <xdr:sp macro="" textlink="">
      <xdr:nvSpPr>
        <xdr:cNvPr id="590" name="n_3mainValue【一般廃棄物処理施設】&#10;一人当たり有形固定資産（償却資産）額">
          <a:extLst>
            <a:ext uri="{FF2B5EF4-FFF2-40B4-BE49-F238E27FC236}">
              <a16:creationId xmlns:a16="http://schemas.microsoft.com/office/drawing/2014/main" id="{071B39FE-5E80-421F-8B90-CF3432CDC723}"/>
            </a:ext>
          </a:extLst>
        </xdr:cNvPr>
        <xdr:cNvSpPr txBox="1"/>
      </xdr:nvSpPr>
      <xdr:spPr>
        <a:xfrm>
          <a:off x="19245795" y="669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112369</xdr:rowOff>
    </xdr:from>
    <xdr:ext cx="599010" cy="259045"/>
    <xdr:sp macro="" textlink="">
      <xdr:nvSpPr>
        <xdr:cNvPr id="591" name="n_4mainValue【一般廃棄物処理施設】&#10;一人当たり有形固定資産（償却資産）額">
          <a:extLst>
            <a:ext uri="{FF2B5EF4-FFF2-40B4-BE49-F238E27FC236}">
              <a16:creationId xmlns:a16="http://schemas.microsoft.com/office/drawing/2014/main" id="{3F42D1A1-A9DB-4E1D-B869-B18F508BF772}"/>
            </a:ext>
          </a:extLst>
        </xdr:cNvPr>
        <xdr:cNvSpPr txBox="1"/>
      </xdr:nvSpPr>
      <xdr:spPr>
        <a:xfrm>
          <a:off x="18356795" y="64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80B5D5B1-B902-4C40-AFEC-33A86F790F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CB594B9B-F10C-46A7-9BB7-7F186422D2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15BBFC1B-7BD1-4302-9334-5BFCAE37A0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65FFE6E4-AA81-4155-B4AC-40AE419320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B37CE2A1-2F46-4330-A422-AB6AD02A56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99A1162B-ED6A-4FE4-B7CB-B76F1F35C9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59283CAC-2A34-425A-AEF9-5C4EEB8814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4B952D17-67CC-4F92-ADD1-ABF6026580D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627905AA-C272-49D1-80E4-1DBBBB6B784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BA487081-54DD-48D7-8CD7-9F74C127F1D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56355394-B37F-4320-B8D4-D2E4ED84DFA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3" name="直線コネクタ 602">
          <a:extLst>
            <a:ext uri="{FF2B5EF4-FFF2-40B4-BE49-F238E27FC236}">
              <a16:creationId xmlns:a16="http://schemas.microsoft.com/office/drawing/2014/main" id="{08E8D00B-CD4E-4413-993B-BAC910114A6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4" name="テキスト ボックス 603">
          <a:extLst>
            <a:ext uri="{FF2B5EF4-FFF2-40B4-BE49-F238E27FC236}">
              <a16:creationId xmlns:a16="http://schemas.microsoft.com/office/drawing/2014/main" id="{6299945D-5FD4-42CA-934A-1A69DE37BDB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5" name="直線コネクタ 604">
          <a:extLst>
            <a:ext uri="{FF2B5EF4-FFF2-40B4-BE49-F238E27FC236}">
              <a16:creationId xmlns:a16="http://schemas.microsoft.com/office/drawing/2014/main" id="{3956E0B3-8863-43C5-B702-76F647A80E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6" name="テキスト ボックス 605">
          <a:extLst>
            <a:ext uri="{FF2B5EF4-FFF2-40B4-BE49-F238E27FC236}">
              <a16:creationId xmlns:a16="http://schemas.microsoft.com/office/drawing/2014/main" id="{73320E84-7276-44CF-87CD-957826153E3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7" name="直線コネクタ 606">
          <a:extLst>
            <a:ext uri="{FF2B5EF4-FFF2-40B4-BE49-F238E27FC236}">
              <a16:creationId xmlns:a16="http://schemas.microsoft.com/office/drawing/2014/main" id="{ED17EF9F-7BE5-49AC-998B-880FC89D257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8" name="テキスト ボックス 607">
          <a:extLst>
            <a:ext uri="{FF2B5EF4-FFF2-40B4-BE49-F238E27FC236}">
              <a16:creationId xmlns:a16="http://schemas.microsoft.com/office/drawing/2014/main" id="{152E9D97-46D4-4961-8B20-869D32857F6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9" name="直線コネクタ 608">
          <a:extLst>
            <a:ext uri="{FF2B5EF4-FFF2-40B4-BE49-F238E27FC236}">
              <a16:creationId xmlns:a16="http://schemas.microsoft.com/office/drawing/2014/main" id="{92C487BF-01FA-4CEF-B5AF-75D39D37BD2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0" name="テキスト ボックス 609">
          <a:extLst>
            <a:ext uri="{FF2B5EF4-FFF2-40B4-BE49-F238E27FC236}">
              <a16:creationId xmlns:a16="http://schemas.microsoft.com/office/drawing/2014/main" id="{F37ED1C5-20FC-427C-89CE-C60495C0A3E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1" name="直線コネクタ 610">
          <a:extLst>
            <a:ext uri="{FF2B5EF4-FFF2-40B4-BE49-F238E27FC236}">
              <a16:creationId xmlns:a16="http://schemas.microsoft.com/office/drawing/2014/main" id="{61669957-B844-4511-9785-DFE66961F52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2" name="テキスト ボックス 611">
          <a:extLst>
            <a:ext uri="{FF2B5EF4-FFF2-40B4-BE49-F238E27FC236}">
              <a16:creationId xmlns:a16="http://schemas.microsoft.com/office/drawing/2014/main" id="{7363CFC8-7464-4C1B-9AC4-2BF87877B87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3" name="直線コネクタ 612">
          <a:extLst>
            <a:ext uri="{FF2B5EF4-FFF2-40B4-BE49-F238E27FC236}">
              <a16:creationId xmlns:a16="http://schemas.microsoft.com/office/drawing/2014/main" id="{77CBBFB2-48C6-4CDA-A5AB-2C0795126DE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4" name="テキスト ボックス 613">
          <a:extLst>
            <a:ext uri="{FF2B5EF4-FFF2-40B4-BE49-F238E27FC236}">
              <a16:creationId xmlns:a16="http://schemas.microsoft.com/office/drawing/2014/main" id="{F42DBA8D-CE5B-4652-BDC1-326A67CD4B2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5" name="直線コネクタ 614">
          <a:extLst>
            <a:ext uri="{FF2B5EF4-FFF2-40B4-BE49-F238E27FC236}">
              <a16:creationId xmlns:a16="http://schemas.microsoft.com/office/drawing/2014/main" id="{4328087B-3C8F-495E-B230-974BDC4F00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17A86E93-2822-4F7F-949B-8EC40FC7EB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17" name="直線コネクタ 616">
          <a:extLst>
            <a:ext uri="{FF2B5EF4-FFF2-40B4-BE49-F238E27FC236}">
              <a16:creationId xmlns:a16="http://schemas.microsoft.com/office/drawing/2014/main" id="{EB890762-7E3E-473C-A463-6AFA8C8D216C}"/>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C5A28368-0C72-44E9-990C-D409E978ED5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9" name="直線コネクタ 618">
          <a:extLst>
            <a:ext uri="{FF2B5EF4-FFF2-40B4-BE49-F238E27FC236}">
              <a16:creationId xmlns:a16="http://schemas.microsoft.com/office/drawing/2014/main" id="{574B6FE6-BCD9-4F88-81B7-F87A155B56C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64473843-94D9-4255-84D1-A42E8DC8B237}"/>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1" name="直線コネクタ 620">
          <a:extLst>
            <a:ext uri="{FF2B5EF4-FFF2-40B4-BE49-F238E27FC236}">
              <a16:creationId xmlns:a16="http://schemas.microsoft.com/office/drawing/2014/main" id="{14B675C5-B0EF-410A-AD7D-13A7AF09E06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9BBB4BA2-1C59-43A5-A3E9-042D47084E30}"/>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3" name="フローチャート: 判断 622">
          <a:extLst>
            <a:ext uri="{FF2B5EF4-FFF2-40B4-BE49-F238E27FC236}">
              <a16:creationId xmlns:a16="http://schemas.microsoft.com/office/drawing/2014/main" id="{98AE7B07-3F19-467D-9D0B-EBCA6CD24795}"/>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24" name="フローチャート: 判断 623">
          <a:extLst>
            <a:ext uri="{FF2B5EF4-FFF2-40B4-BE49-F238E27FC236}">
              <a16:creationId xmlns:a16="http://schemas.microsoft.com/office/drawing/2014/main" id="{23F7CA82-50C2-4AC4-ADC0-BB0D6236DEDB}"/>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25" name="フローチャート: 判断 624">
          <a:extLst>
            <a:ext uri="{FF2B5EF4-FFF2-40B4-BE49-F238E27FC236}">
              <a16:creationId xmlns:a16="http://schemas.microsoft.com/office/drawing/2014/main" id="{87B4AB89-0A42-4127-B3D7-BF7B428949B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26" name="フローチャート: 判断 625">
          <a:extLst>
            <a:ext uri="{FF2B5EF4-FFF2-40B4-BE49-F238E27FC236}">
              <a16:creationId xmlns:a16="http://schemas.microsoft.com/office/drawing/2014/main" id="{35176899-DDEF-47B9-9A5A-4560A8C7CEAA}"/>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27" name="フローチャート: 判断 626">
          <a:extLst>
            <a:ext uri="{FF2B5EF4-FFF2-40B4-BE49-F238E27FC236}">
              <a16:creationId xmlns:a16="http://schemas.microsoft.com/office/drawing/2014/main" id="{E06BB302-6E59-4E63-AE91-5F11ACCA76BF}"/>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C44CEB32-C6C4-424E-B3EF-7AAF37FB4CE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EE51074C-92FB-4C27-97A4-29782E6067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1E07E01B-F5D4-46A5-8132-917A92C41A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9C6637D3-BE2E-4A2A-8ED1-84C9A39EEC0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84F5E7A2-3AF8-4DEB-AF1C-3D8E6C50F05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34109</xdr:rowOff>
    </xdr:from>
    <xdr:to>
      <xdr:col>85</xdr:col>
      <xdr:colOff>177800</xdr:colOff>
      <xdr:row>59</xdr:row>
      <xdr:rowOff>135709</xdr:rowOff>
    </xdr:to>
    <xdr:sp macro="" textlink="">
      <xdr:nvSpPr>
        <xdr:cNvPr id="633" name="楕円 632">
          <a:extLst>
            <a:ext uri="{FF2B5EF4-FFF2-40B4-BE49-F238E27FC236}">
              <a16:creationId xmlns:a16="http://schemas.microsoft.com/office/drawing/2014/main" id="{5E880A8C-604E-4477-98C8-0E3F064818D9}"/>
            </a:ext>
          </a:extLst>
        </xdr:cNvPr>
        <xdr:cNvSpPr/>
      </xdr:nvSpPr>
      <xdr:spPr>
        <a:xfrm>
          <a:off x="162687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56986</xdr:rowOff>
    </xdr:from>
    <xdr:ext cx="405111" cy="259045"/>
    <xdr:sp macro="" textlink="">
      <xdr:nvSpPr>
        <xdr:cNvPr id="634" name="【保健センター・保健所】&#10;有形固定資産減価償却率該当値テキスト">
          <a:extLst>
            <a:ext uri="{FF2B5EF4-FFF2-40B4-BE49-F238E27FC236}">
              <a16:creationId xmlns:a16="http://schemas.microsoft.com/office/drawing/2014/main" id="{01B26E3E-1655-4BE8-BBD6-AAD737729C64}"/>
            </a:ext>
          </a:extLst>
        </xdr:cNvPr>
        <xdr:cNvSpPr txBox="1"/>
      </xdr:nvSpPr>
      <xdr:spPr>
        <a:xfrm>
          <a:off x="16357600" y="1000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9616</xdr:rowOff>
    </xdr:from>
    <xdr:to>
      <xdr:col>81</xdr:col>
      <xdr:colOff>101600</xdr:colOff>
      <xdr:row>59</xdr:row>
      <xdr:rowOff>111216</xdr:rowOff>
    </xdr:to>
    <xdr:sp macro="" textlink="">
      <xdr:nvSpPr>
        <xdr:cNvPr id="635" name="楕円 634">
          <a:extLst>
            <a:ext uri="{FF2B5EF4-FFF2-40B4-BE49-F238E27FC236}">
              <a16:creationId xmlns:a16="http://schemas.microsoft.com/office/drawing/2014/main" id="{13A17736-299C-4502-98C2-A8200DF62589}"/>
            </a:ext>
          </a:extLst>
        </xdr:cNvPr>
        <xdr:cNvSpPr/>
      </xdr:nvSpPr>
      <xdr:spPr>
        <a:xfrm>
          <a:off x="15430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60416</xdr:rowOff>
    </xdr:from>
    <xdr:to>
      <xdr:col>85</xdr:col>
      <xdr:colOff>127000</xdr:colOff>
      <xdr:row>59</xdr:row>
      <xdr:rowOff>84909</xdr:rowOff>
    </xdr:to>
    <xdr:cxnSp macro="">
      <xdr:nvCxnSpPr>
        <xdr:cNvPr id="636" name="直線コネクタ 635">
          <a:extLst>
            <a:ext uri="{FF2B5EF4-FFF2-40B4-BE49-F238E27FC236}">
              <a16:creationId xmlns:a16="http://schemas.microsoft.com/office/drawing/2014/main" id="{525D52C7-46AE-4ED2-B0E3-6D57EEE37458}"/>
            </a:ext>
          </a:extLst>
        </xdr:cNvPr>
        <xdr:cNvCxnSpPr/>
      </xdr:nvCxnSpPr>
      <xdr:spPr>
        <a:xfrm>
          <a:off x="15481300" y="1017596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150041</xdr:rowOff>
    </xdr:from>
    <xdr:to>
      <xdr:col>76</xdr:col>
      <xdr:colOff>165100</xdr:colOff>
      <xdr:row>59</xdr:row>
      <xdr:rowOff>80191</xdr:rowOff>
    </xdr:to>
    <xdr:sp macro="" textlink="">
      <xdr:nvSpPr>
        <xdr:cNvPr id="637" name="楕円 636">
          <a:extLst>
            <a:ext uri="{FF2B5EF4-FFF2-40B4-BE49-F238E27FC236}">
              <a16:creationId xmlns:a16="http://schemas.microsoft.com/office/drawing/2014/main" id="{D6819910-6E10-4B61-9BC9-AFD2DCAE14CB}"/>
            </a:ext>
          </a:extLst>
        </xdr:cNvPr>
        <xdr:cNvSpPr/>
      </xdr:nvSpPr>
      <xdr:spPr>
        <a:xfrm>
          <a:off x="14541500" y="1009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29391</xdr:rowOff>
    </xdr:from>
    <xdr:to>
      <xdr:col>81</xdr:col>
      <xdr:colOff>50800</xdr:colOff>
      <xdr:row>59</xdr:row>
      <xdr:rowOff>60416</xdr:rowOff>
    </xdr:to>
    <xdr:cxnSp macro="">
      <xdr:nvCxnSpPr>
        <xdr:cNvPr id="638" name="直線コネクタ 637">
          <a:extLst>
            <a:ext uri="{FF2B5EF4-FFF2-40B4-BE49-F238E27FC236}">
              <a16:creationId xmlns:a16="http://schemas.microsoft.com/office/drawing/2014/main" id="{D6FD0805-1A86-46E1-8300-8CB4F29D124E}"/>
            </a:ext>
          </a:extLst>
        </xdr:cNvPr>
        <xdr:cNvCxnSpPr/>
      </xdr:nvCxnSpPr>
      <xdr:spPr>
        <a:xfrm>
          <a:off x="14592300" y="1014494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639" name="楕円 638">
          <a:extLst>
            <a:ext uri="{FF2B5EF4-FFF2-40B4-BE49-F238E27FC236}">
              <a16:creationId xmlns:a16="http://schemas.microsoft.com/office/drawing/2014/main" id="{CA87FE8C-BCA7-4E3A-85C4-3CF0A0FE9C39}"/>
            </a:ext>
          </a:extLst>
        </xdr:cNvPr>
        <xdr:cNvSpPr/>
      </xdr:nvSpPr>
      <xdr:spPr>
        <a:xfrm>
          <a:off x="136525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29391</xdr:rowOff>
    </xdr:to>
    <xdr:cxnSp macro="">
      <xdr:nvCxnSpPr>
        <xdr:cNvPr id="640" name="直線コネクタ 639">
          <a:extLst>
            <a:ext uri="{FF2B5EF4-FFF2-40B4-BE49-F238E27FC236}">
              <a16:creationId xmlns:a16="http://schemas.microsoft.com/office/drawing/2014/main" id="{A18F04AF-6EF6-4064-A6B3-1059ECE6C23E}"/>
            </a:ext>
          </a:extLst>
        </xdr:cNvPr>
        <xdr:cNvCxnSpPr/>
      </xdr:nvCxnSpPr>
      <xdr:spPr>
        <a:xfrm>
          <a:off x="13703300" y="101171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89626</xdr:rowOff>
    </xdr:from>
    <xdr:to>
      <xdr:col>67</xdr:col>
      <xdr:colOff>101600</xdr:colOff>
      <xdr:row>59</xdr:row>
      <xdr:rowOff>19776</xdr:rowOff>
    </xdr:to>
    <xdr:sp macro="" textlink="">
      <xdr:nvSpPr>
        <xdr:cNvPr id="641" name="楕円 640">
          <a:extLst>
            <a:ext uri="{FF2B5EF4-FFF2-40B4-BE49-F238E27FC236}">
              <a16:creationId xmlns:a16="http://schemas.microsoft.com/office/drawing/2014/main" id="{072D3EA1-BA73-4037-9B26-F35444DC058F}"/>
            </a:ext>
          </a:extLst>
        </xdr:cNvPr>
        <xdr:cNvSpPr/>
      </xdr:nvSpPr>
      <xdr:spPr>
        <a:xfrm>
          <a:off x="12763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140426</xdr:rowOff>
    </xdr:from>
    <xdr:to>
      <xdr:col>71</xdr:col>
      <xdr:colOff>177800</xdr:colOff>
      <xdr:row>59</xdr:row>
      <xdr:rowOff>1633</xdr:rowOff>
    </xdr:to>
    <xdr:cxnSp macro="">
      <xdr:nvCxnSpPr>
        <xdr:cNvPr id="642" name="直線コネクタ 641">
          <a:extLst>
            <a:ext uri="{FF2B5EF4-FFF2-40B4-BE49-F238E27FC236}">
              <a16:creationId xmlns:a16="http://schemas.microsoft.com/office/drawing/2014/main" id="{2C2604C3-A83C-444E-89A8-09DE8419B3BD}"/>
            </a:ext>
          </a:extLst>
        </xdr:cNvPr>
        <xdr:cNvCxnSpPr/>
      </xdr:nvCxnSpPr>
      <xdr:spPr>
        <a:xfrm>
          <a:off x="12814300" y="100845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643" name="n_1aveValue【保健センター・保健所】&#10;有形固定資産減価償却率">
          <a:extLst>
            <a:ext uri="{FF2B5EF4-FFF2-40B4-BE49-F238E27FC236}">
              <a16:creationId xmlns:a16="http://schemas.microsoft.com/office/drawing/2014/main" id="{EE1B29E1-B4A7-4592-8FCA-60E5D09BD81B}"/>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644" name="n_2aveValue【保健センター・保健所】&#10;有形固定資産減価償却率">
          <a:extLst>
            <a:ext uri="{FF2B5EF4-FFF2-40B4-BE49-F238E27FC236}">
              <a16:creationId xmlns:a16="http://schemas.microsoft.com/office/drawing/2014/main" id="{7A70284D-EF04-4FBA-8815-7DFAB6CCCE73}"/>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45" name="n_3aveValue【保健センター・保健所】&#10;有形固定資産減価償却率">
          <a:extLst>
            <a:ext uri="{FF2B5EF4-FFF2-40B4-BE49-F238E27FC236}">
              <a16:creationId xmlns:a16="http://schemas.microsoft.com/office/drawing/2014/main" id="{A7D9EE07-8DF7-49F3-957A-CF3175726816}"/>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646" name="n_4aveValue【保健センター・保健所】&#10;有形固定資産減価償却率">
          <a:extLst>
            <a:ext uri="{FF2B5EF4-FFF2-40B4-BE49-F238E27FC236}">
              <a16:creationId xmlns:a16="http://schemas.microsoft.com/office/drawing/2014/main" id="{EF3D065E-2022-4004-89A6-DAC11F890686}"/>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127743</xdr:rowOff>
    </xdr:from>
    <xdr:ext cx="405111" cy="259045"/>
    <xdr:sp macro="" textlink="">
      <xdr:nvSpPr>
        <xdr:cNvPr id="647" name="n_1mainValue【保健センター・保健所】&#10;有形固定資産減価償却率">
          <a:extLst>
            <a:ext uri="{FF2B5EF4-FFF2-40B4-BE49-F238E27FC236}">
              <a16:creationId xmlns:a16="http://schemas.microsoft.com/office/drawing/2014/main" id="{AA77EB65-72E9-4174-8478-5EFB099CDE50}"/>
            </a:ext>
          </a:extLst>
        </xdr:cNvPr>
        <xdr:cNvSpPr txBox="1"/>
      </xdr:nvSpPr>
      <xdr:spPr>
        <a:xfrm>
          <a:off x="152660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96718</xdr:rowOff>
    </xdr:from>
    <xdr:ext cx="405111" cy="259045"/>
    <xdr:sp macro="" textlink="">
      <xdr:nvSpPr>
        <xdr:cNvPr id="648" name="n_2mainValue【保健センター・保健所】&#10;有形固定資産減価償却率">
          <a:extLst>
            <a:ext uri="{FF2B5EF4-FFF2-40B4-BE49-F238E27FC236}">
              <a16:creationId xmlns:a16="http://schemas.microsoft.com/office/drawing/2014/main" id="{D110685A-BAA8-4568-BA24-BBB6BD084F77}"/>
            </a:ext>
          </a:extLst>
        </xdr:cNvPr>
        <xdr:cNvSpPr txBox="1"/>
      </xdr:nvSpPr>
      <xdr:spPr>
        <a:xfrm>
          <a:off x="14389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649" name="n_3mainValue【保健センター・保健所】&#10;有形固定資産減価償却率">
          <a:extLst>
            <a:ext uri="{FF2B5EF4-FFF2-40B4-BE49-F238E27FC236}">
              <a16:creationId xmlns:a16="http://schemas.microsoft.com/office/drawing/2014/main" id="{6777709D-F2FC-4125-BBAB-B3BC1E19A82C}"/>
            </a:ext>
          </a:extLst>
        </xdr:cNvPr>
        <xdr:cNvSpPr txBox="1"/>
      </xdr:nvSpPr>
      <xdr:spPr>
        <a:xfrm>
          <a:off x="13500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36303</xdr:rowOff>
    </xdr:from>
    <xdr:ext cx="405111" cy="259045"/>
    <xdr:sp macro="" textlink="">
      <xdr:nvSpPr>
        <xdr:cNvPr id="650" name="n_4mainValue【保健センター・保健所】&#10;有形固定資産減価償却率">
          <a:extLst>
            <a:ext uri="{FF2B5EF4-FFF2-40B4-BE49-F238E27FC236}">
              <a16:creationId xmlns:a16="http://schemas.microsoft.com/office/drawing/2014/main" id="{AEBABCA3-EED9-4CE7-B6BE-237EAF392200}"/>
            </a:ext>
          </a:extLst>
        </xdr:cNvPr>
        <xdr:cNvSpPr txBox="1"/>
      </xdr:nvSpPr>
      <xdr:spPr>
        <a:xfrm>
          <a:off x="12611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1" name="正方形/長方形 650">
          <a:extLst>
            <a:ext uri="{FF2B5EF4-FFF2-40B4-BE49-F238E27FC236}">
              <a16:creationId xmlns:a16="http://schemas.microsoft.com/office/drawing/2014/main" id="{02859C1A-EBC3-4A06-875C-4E83B4B9371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2" name="正方形/長方形 651">
          <a:extLst>
            <a:ext uri="{FF2B5EF4-FFF2-40B4-BE49-F238E27FC236}">
              <a16:creationId xmlns:a16="http://schemas.microsoft.com/office/drawing/2014/main" id="{66E37EDE-729F-46CB-AC8C-AE0EBC5323F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3" name="正方形/長方形 652">
          <a:extLst>
            <a:ext uri="{FF2B5EF4-FFF2-40B4-BE49-F238E27FC236}">
              <a16:creationId xmlns:a16="http://schemas.microsoft.com/office/drawing/2014/main" id="{599CBE04-8690-4B68-B4F9-77EA990A8C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4" name="正方形/長方形 653">
          <a:extLst>
            <a:ext uri="{FF2B5EF4-FFF2-40B4-BE49-F238E27FC236}">
              <a16:creationId xmlns:a16="http://schemas.microsoft.com/office/drawing/2014/main" id="{2148326C-3715-41E2-B423-6E3B9BE1F8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5" name="正方形/長方形 654">
          <a:extLst>
            <a:ext uri="{FF2B5EF4-FFF2-40B4-BE49-F238E27FC236}">
              <a16:creationId xmlns:a16="http://schemas.microsoft.com/office/drawing/2014/main" id="{3F5DB1B2-6B3E-49C0-BF69-8797382B7D0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6" name="正方形/長方形 655">
          <a:extLst>
            <a:ext uri="{FF2B5EF4-FFF2-40B4-BE49-F238E27FC236}">
              <a16:creationId xmlns:a16="http://schemas.microsoft.com/office/drawing/2014/main" id="{904B56E4-EDBC-4DB5-98F4-A4FCA6FA9FB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7" name="正方形/長方形 656">
          <a:extLst>
            <a:ext uri="{FF2B5EF4-FFF2-40B4-BE49-F238E27FC236}">
              <a16:creationId xmlns:a16="http://schemas.microsoft.com/office/drawing/2014/main" id="{8166637A-8261-42D4-8BD4-0A44914621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8" name="正方形/長方形 657">
          <a:extLst>
            <a:ext uri="{FF2B5EF4-FFF2-40B4-BE49-F238E27FC236}">
              <a16:creationId xmlns:a16="http://schemas.microsoft.com/office/drawing/2014/main" id="{6F66FD77-850E-471C-9A8B-7921264BC2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9" name="テキスト ボックス 658">
          <a:extLst>
            <a:ext uri="{FF2B5EF4-FFF2-40B4-BE49-F238E27FC236}">
              <a16:creationId xmlns:a16="http://schemas.microsoft.com/office/drawing/2014/main" id="{0A08A5AF-415F-4FEF-9D8B-BC626B565E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0" name="直線コネクタ 659">
          <a:extLst>
            <a:ext uri="{FF2B5EF4-FFF2-40B4-BE49-F238E27FC236}">
              <a16:creationId xmlns:a16="http://schemas.microsoft.com/office/drawing/2014/main" id="{950AAEF0-0728-4CCF-8FB0-0921F9CC09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1" name="直線コネクタ 660">
          <a:extLst>
            <a:ext uri="{FF2B5EF4-FFF2-40B4-BE49-F238E27FC236}">
              <a16:creationId xmlns:a16="http://schemas.microsoft.com/office/drawing/2014/main" id="{551969F2-A4D5-49B9-932E-4D8E9D1518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2" name="テキスト ボックス 661">
          <a:extLst>
            <a:ext uri="{FF2B5EF4-FFF2-40B4-BE49-F238E27FC236}">
              <a16:creationId xmlns:a16="http://schemas.microsoft.com/office/drawing/2014/main" id="{5A0811E3-394E-4CA2-8595-60F3F6D468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3" name="直線コネクタ 662">
          <a:extLst>
            <a:ext uri="{FF2B5EF4-FFF2-40B4-BE49-F238E27FC236}">
              <a16:creationId xmlns:a16="http://schemas.microsoft.com/office/drawing/2014/main" id="{369526AC-1B52-4513-BEED-03854784D71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4" name="テキスト ボックス 663">
          <a:extLst>
            <a:ext uri="{FF2B5EF4-FFF2-40B4-BE49-F238E27FC236}">
              <a16:creationId xmlns:a16="http://schemas.microsoft.com/office/drawing/2014/main" id="{163EAA1C-EBFC-4F4C-A28F-42AA21A6AE1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5" name="直線コネクタ 664">
          <a:extLst>
            <a:ext uri="{FF2B5EF4-FFF2-40B4-BE49-F238E27FC236}">
              <a16:creationId xmlns:a16="http://schemas.microsoft.com/office/drawing/2014/main" id="{18239E5F-848D-4932-AD3D-1704F33AA34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6" name="テキスト ボックス 665">
          <a:extLst>
            <a:ext uri="{FF2B5EF4-FFF2-40B4-BE49-F238E27FC236}">
              <a16:creationId xmlns:a16="http://schemas.microsoft.com/office/drawing/2014/main" id="{EAFBACEB-CC6B-4B91-A625-E069AFC9D4E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7" name="直線コネクタ 666">
          <a:extLst>
            <a:ext uri="{FF2B5EF4-FFF2-40B4-BE49-F238E27FC236}">
              <a16:creationId xmlns:a16="http://schemas.microsoft.com/office/drawing/2014/main" id="{16DF946E-2CAB-459E-BBDE-600A415EEC5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8" name="テキスト ボックス 667">
          <a:extLst>
            <a:ext uri="{FF2B5EF4-FFF2-40B4-BE49-F238E27FC236}">
              <a16:creationId xmlns:a16="http://schemas.microsoft.com/office/drawing/2014/main" id="{A9D2BB00-6C88-47AB-891A-F14F2C7721E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9" name="直線コネクタ 668">
          <a:extLst>
            <a:ext uri="{FF2B5EF4-FFF2-40B4-BE49-F238E27FC236}">
              <a16:creationId xmlns:a16="http://schemas.microsoft.com/office/drawing/2014/main" id="{4C21882C-5D5C-42FC-AE04-09DE28135E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0" name="テキスト ボックス 669">
          <a:extLst>
            <a:ext uri="{FF2B5EF4-FFF2-40B4-BE49-F238E27FC236}">
              <a16:creationId xmlns:a16="http://schemas.microsoft.com/office/drawing/2014/main" id="{AEE670B8-A407-41C9-B7E1-6CAC7487E48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a:extLst>
            <a:ext uri="{FF2B5EF4-FFF2-40B4-BE49-F238E27FC236}">
              <a16:creationId xmlns:a16="http://schemas.microsoft.com/office/drawing/2014/main" id="{C4146D50-A5F6-4E73-9921-62E6234432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a:extLst>
            <a:ext uri="{FF2B5EF4-FFF2-40B4-BE49-F238E27FC236}">
              <a16:creationId xmlns:a16="http://schemas.microsoft.com/office/drawing/2014/main" id="{6E827619-47BD-4671-929B-EFEDF0BCB97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a:extLst>
            <a:ext uri="{FF2B5EF4-FFF2-40B4-BE49-F238E27FC236}">
              <a16:creationId xmlns:a16="http://schemas.microsoft.com/office/drawing/2014/main" id="{0A63D2E4-6946-4D64-8E6D-999F0BFB0CC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74" name="直線コネクタ 673">
          <a:extLst>
            <a:ext uri="{FF2B5EF4-FFF2-40B4-BE49-F238E27FC236}">
              <a16:creationId xmlns:a16="http://schemas.microsoft.com/office/drawing/2014/main" id="{463926D5-77AB-42AD-BA74-EBE54A296C6E}"/>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5" name="【保健センター・保健所】&#10;一人当たり面積最小値テキスト">
          <a:extLst>
            <a:ext uri="{FF2B5EF4-FFF2-40B4-BE49-F238E27FC236}">
              <a16:creationId xmlns:a16="http://schemas.microsoft.com/office/drawing/2014/main" id="{929C9945-62DF-4BA4-B835-49E0A996C86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6" name="直線コネクタ 675">
          <a:extLst>
            <a:ext uri="{FF2B5EF4-FFF2-40B4-BE49-F238E27FC236}">
              <a16:creationId xmlns:a16="http://schemas.microsoft.com/office/drawing/2014/main" id="{DCDC497A-446B-4AF0-8183-B22F0BAB7A67}"/>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77" name="【保健センター・保健所】&#10;一人当たり面積最大値テキスト">
          <a:extLst>
            <a:ext uri="{FF2B5EF4-FFF2-40B4-BE49-F238E27FC236}">
              <a16:creationId xmlns:a16="http://schemas.microsoft.com/office/drawing/2014/main" id="{D44A8600-50D2-408D-8B14-52D2E8B5C77D}"/>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78" name="直線コネクタ 677">
          <a:extLst>
            <a:ext uri="{FF2B5EF4-FFF2-40B4-BE49-F238E27FC236}">
              <a16:creationId xmlns:a16="http://schemas.microsoft.com/office/drawing/2014/main" id="{CD63ACB0-E20D-4B7B-B4A9-A477E1783C88}"/>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79" name="【保健センター・保健所】&#10;一人当たり面積平均値テキスト">
          <a:extLst>
            <a:ext uri="{FF2B5EF4-FFF2-40B4-BE49-F238E27FC236}">
              <a16:creationId xmlns:a16="http://schemas.microsoft.com/office/drawing/2014/main" id="{E793B0F2-FD87-46DA-8C36-FDCD28097BD5}"/>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80" name="フローチャート: 判断 679">
          <a:extLst>
            <a:ext uri="{FF2B5EF4-FFF2-40B4-BE49-F238E27FC236}">
              <a16:creationId xmlns:a16="http://schemas.microsoft.com/office/drawing/2014/main" id="{F57D02E0-0810-4D19-9057-8965D272FE7C}"/>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81" name="フローチャート: 判断 680">
          <a:extLst>
            <a:ext uri="{FF2B5EF4-FFF2-40B4-BE49-F238E27FC236}">
              <a16:creationId xmlns:a16="http://schemas.microsoft.com/office/drawing/2014/main" id="{D3A08D99-FBBF-4A8E-8D0F-4F8EEA8593F4}"/>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82" name="フローチャート: 判断 681">
          <a:extLst>
            <a:ext uri="{FF2B5EF4-FFF2-40B4-BE49-F238E27FC236}">
              <a16:creationId xmlns:a16="http://schemas.microsoft.com/office/drawing/2014/main" id="{73A010F6-02FB-4141-BC3B-B5C3DB481DF0}"/>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83" name="フローチャート: 判断 682">
          <a:extLst>
            <a:ext uri="{FF2B5EF4-FFF2-40B4-BE49-F238E27FC236}">
              <a16:creationId xmlns:a16="http://schemas.microsoft.com/office/drawing/2014/main" id="{CE3ED169-21FB-4925-B204-EB991C2E5450}"/>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84" name="フローチャート: 判断 683">
          <a:extLst>
            <a:ext uri="{FF2B5EF4-FFF2-40B4-BE49-F238E27FC236}">
              <a16:creationId xmlns:a16="http://schemas.microsoft.com/office/drawing/2014/main" id="{AE3DF312-C10C-4A0C-8F87-F69231A6199E}"/>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1640205A-753D-4E65-B556-6D37E77681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82864641-726D-402E-92F8-C8970DAEE4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5FF4F88A-94B1-4043-9105-CD4AE8C71F4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5ED7DE7C-3210-4C95-84DA-F2FAA145580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1D8AFD4-3F59-4FAB-9C92-B15A7608A4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xdr:rowOff>
    </xdr:from>
    <xdr:to>
      <xdr:col>116</xdr:col>
      <xdr:colOff>114300</xdr:colOff>
      <xdr:row>61</xdr:row>
      <xdr:rowOff>104140</xdr:rowOff>
    </xdr:to>
    <xdr:sp macro="" textlink="">
      <xdr:nvSpPr>
        <xdr:cNvPr id="690" name="楕円 689">
          <a:extLst>
            <a:ext uri="{FF2B5EF4-FFF2-40B4-BE49-F238E27FC236}">
              <a16:creationId xmlns:a16="http://schemas.microsoft.com/office/drawing/2014/main" id="{F547663A-4978-4480-A312-C2E7E9519EBD}"/>
            </a:ext>
          </a:extLst>
        </xdr:cNvPr>
        <xdr:cNvSpPr/>
      </xdr:nvSpPr>
      <xdr:spPr>
        <a:xfrm>
          <a:off x="22110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25417</xdr:rowOff>
    </xdr:from>
    <xdr:ext cx="469744" cy="259045"/>
    <xdr:sp macro="" textlink="">
      <xdr:nvSpPr>
        <xdr:cNvPr id="691" name="【保健センター・保健所】&#10;一人当たり面積該当値テキスト">
          <a:extLst>
            <a:ext uri="{FF2B5EF4-FFF2-40B4-BE49-F238E27FC236}">
              <a16:creationId xmlns:a16="http://schemas.microsoft.com/office/drawing/2014/main" id="{DAC40A1A-3D0E-4794-8B80-0517875C3295}"/>
            </a:ext>
          </a:extLst>
        </xdr:cNvPr>
        <xdr:cNvSpPr txBox="1"/>
      </xdr:nvSpPr>
      <xdr:spPr>
        <a:xfrm>
          <a:off x="22199600"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10160</xdr:rowOff>
    </xdr:from>
    <xdr:to>
      <xdr:col>112</xdr:col>
      <xdr:colOff>38100</xdr:colOff>
      <xdr:row>61</xdr:row>
      <xdr:rowOff>111760</xdr:rowOff>
    </xdr:to>
    <xdr:sp macro="" textlink="">
      <xdr:nvSpPr>
        <xdr:cNvPr id="692" name="楕円 691">
          <a:extLst>
            <a:ext uri="{FF2B5EF4-FFF2-40B4-BE49-F238E27FC236}">
              <a16:creationId xmlns:a16="http://schemas.microsoft.com/office/drawing/2014/main" id="{776C0D7C-F5A3-4ABD-8436-3BE564A269F3}"/>
            </a:ext>
          </a:extLst>
        </xdr:cNvPr>
        <xdr:cNvSpPr/>
      </xdr:nvSpPr>
      <xdr:spPr>
        <a:xfrm>
          <a:off x="21272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53340</xdr:rowOff>
    </xdr:from>
    <xdr:to>
      <xdr:col>116</xdr:col>
      <xdr:colOff>63500</xdr:colOff>
      <xdr:row>61</xdr:row>
      <xdr:rowOff>60960</xdr:rowOff>
    </xdr:to>
    <xdr:cxnSp macro="">
      <xdr:nvCxnSpPr>
        <xdr:cNvPr id="693" name="直線コネクタ 692">
          <a:extLst>
            <a:ext uri="{FF2B5EF4-FFF2-40B4-BE49-F238E27FC236}">
              <a16:creationId xmlns:a16="http://schemas.microsoft.com/office/drawing/2014/main" id="{293A3642-F3BB-4144-A1A7-2F2C8E9DA9FB}"/>
            </a:ext>
          </a:extLst>
        </xdr:cNvPr>
        <xdr:cNvCxnSpPr/>
      </xdr:nvCxnSpPr>
      <xdr:spPr>
        <a:xfrm flipV="1">
          <a:off x="21323300" y="10511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17780</xdr:rowOff>
    </xdr:from>
    <xdr:to>
      <xdr:col>107</xdr:col>
      <xdr:colOff>101600</xdr:colOff>
      <xdr:row>61</xdr:row>
      <xdr:rowOff>119380</xdr:rowOff>
    </xdr:to>
    <xdr:sp macro="" textlink="">
      <xdr:nvSpPr>
        <xdr:cNvPr id="694" name="楕円 693">
          <a:extLst>
            <a:ext uri="{FF2B5EF4-FFF2-40B4-BE49-F238E27FC236}">
              <a16:creationId xmlns:a16="http://schemas.microsoft.com/office/drawing/2014/main" id="{3BF212BD-EBCB-46E5-B43F-3AE371E03CAD}"/>
            </a:ext>
          </a:extLst>
        </xdr:cNvPr>
        <xdr:cNvSpPr/>
      </xdr:nvSpPr>
      <xdr:spPr>
        <a:xfrm>
          <a:off x="20383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60960</xdr:rowOff>
    </xdr:from>
    <xdr:to>
      <xdr:col>111</xdr:col>
      <xdr:colOff>177800</xdr:colOff>
      <xdr:row>61</xdr:row>
      <xdr:rowOff>68580</xdr:rowOff>
    </xdr:to>
    <xdr:cxnSp macro="">
      <xdr:nvCxnSpPr>
        <xdr:cNvPr id="695" name="直線コネクタ 694">
          <a:extLst>
            <a:ext uri="{FF2B5EF4-FFF2-40B4-BE49-F238E27FC236}">
              <a16:creationId xmlns:a16="http://schemas.microsoft.com/office/drawing/2014/main" id="{FDCDA983-9B79-4860-A2D5-4EB5CCED4EF7}"/>
            </a:ext>
          </a:extLst>
        </xdr:cNvPr>
        <xdr:cNvCxnSpPr/>
      </xdr:nvCxnSpPr>
      <xdr:spPr>
        <a:xfrm flipV="1">
          <a:off x="20434300" y="105194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696" name="楕円 695">
          <a:extLst>
            <a:ext uri="{FF2B5EF4-FFF2-40B4-BE49-F238E27FC236}">
              <a16:creationId xmlns:a16="http://schemas.microsoft.com/office/drawing/2014/main" id="{32ADC9F4-8493-4592-A1A9-94A1DEA559CB}"/>
            </a:ext>
          </a:extLst>
        </xdr:cNvPr>
        <xdr:cNvSpPr/>
      </xdr:nvSpPr>
      <xdr:spPr>
        <a:xfrm>
          <a:off x="19494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68580</xdr:rowOff>
    </xdr:from>
    <xdr:to>
      <xdr:col>107</xdr:col>
      <xdr:colOff>50800</xdr:colOff>
      <xdr:row>61</xdr:row>
      <xdr:rowOff>76200</xdr:rowOff>
    </xdr:to>
    <xdr:cxnSp macro="">
      <xdr:nvCxnSpPr>
        <xdr:cNvPr id="697" name="直線コネクタ 696">
          <a:extLst>
            <a:ext uri="{FF2B5EF4-FFF2-40B4-BE49-F238E27FC236}">
              <a16:creationId xmlns:a16="http://schemas.microsoft.com/office/drawing/2014/main" id="{EAE0DBA1-C5B3-43AA-8A35-26FDBDEBE306}"/>
            </a:ext>
          </a:extLst>
        </xdr:cNvPr>
        <xdr:cNvCxnSpPr/>
      </xdr:nvCxnSpPr>
      <xdr:spPr>
        <a:xfrm flipV="1">
          <a:off x="19545300" y="1052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33020</xdr:rowOff>
    </xdr:from>
    <xdr:to>
      <xdr:col>98</xdr:col>
      <xdr:colOff>38100</xdr:colOff>
      <xdr:row>61</xdr:row>
      <xdr:rowOff>134620</xdr:rowOff>
    </xdr:to>
    <xdr:sp macro="" textlink="">
      <xdr:nvSpPr>
        <xdr:cNvPr id="698" name="楕円 697">
          <a:extLst>
            <a:ext uri="{FF2B5EF4-FFF2-40B4-BE49-F238E27FC236}">
              <a16:creationId xmlns:a16="http://schemas.microsoft.com/office/drawing/2014/main" id="{A0578886-AFA9-4E29-9C93-5CDAF4387A81}"/>
            </a:ext>
          </a:extLst>
        </xdr:cNvPr>
        <xdr:cNvSpPr/>
      </xdr:nvSpPr>
      <xdr:spPr>
        <a:xfrm>
          <a:off x="18605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76200</xdr:rowOff>
    </xdr:from>
    <xdr:to>
      <xdr:col>102</xdr:col>
      <xdr:colOff>114300</xdr:colOff>
      <xdr:row>61</xdr:row>
      <xdr:rowOff>83820</xdr:rowOff>
    </xdr:to>
    <xdr:cxnSp macro="">
      <xdr:nvCxnSpPr>
        <xdr:cNvPr id="699" name="直線コネクタ 698">
          <a:extLst>
            <a:ext uri="{FF2B5EF4-FFF2-40B4-BE49-F238E27FC236}">
              <a16:creationId xmlns:a16="http://schemas.microsoft.com/office/drawing/2014/main" id="{CFC7884D-DF05-40C6-AFE6-2198DD9DEF35}"/>
            </a:ext>
          </a:extLst>
        </xdr:cNvPr>
        <xdr:cNvCxnSpPr/>
      </xdr:nvCxnSpPr>
      <xdr:spPr>
        <a:xfrm flipV="1">
          <a:off x="18656300" y="10534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700" name="n_1aveValue【保健センター・保健所】&#10;一人当たり面積">
          <a:extLst>
            <a:ext uri="{FF2B5EF4-FFF2-40B4-BE49-F238E27FC236}">
              <a16:creationId xmlns:a16="http://schemas.microsoft.com/office/drawing/2014/main" id="{51AC0335-3C5D-4AC8-BBCA-C7D61A1BC97E}"/>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701" name="n_2aveValue【保健センター・保健所】&#10;一人当たり面積">
          <a:extLst>
            <a:ext uri="{FF2B5EF4-FFF2-40B4-BE49-F238E27FC236}">
              <a16:creationId xmlns:a16="http://schemas.microsoft.com/office/drawing/2014/main" id="{70932FC2-DEB7-4759-9F87-0A2779BBB64B}"/>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02" name="n_3aveValue【保健センター・保健所】&#10;一人当たり面積">
          <a:extLst>
            <a:ext uri="{FF2B5EF4-FFF2-40B4-BE49-F238E27FC236}">
              <a16:creationId xmlns:a16="http://schemas.microsoft.com/office/drawing/2014/main" id="{E1E9D306-11EF-4B9A-B81F-E1ECC73859BE}"/>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03" name="n_4aveValue【保健センター・保健所】&#10;一人当たり面積">
          <a:extLst>
            <a:ext uri="{FF2B5EF4-FFF2-40B4-BE49-F238E27FC236}">
              <a16:creationId xmlns:a16="http://schemas.microsoft.com/office/drawing/2014/main" id="{9225D22C-6137-493A-9A3A-D0E7C7E3508D}"/>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128287</xdr:rowOff>
    </xdr:from>
    <xdr:ext cx="469744" cy="259045"/>
    <xdr:sp macro="" textlink="">
      <xdr:nvSpPr>
        <xdr:cNvPr id="704" name="n_1mainValue【保健センター・保健所】&#10;一人当たり面積">
          <a:extLst>
            <a:ext uri="{FF2B5EF4-FFF2-40B4-BE49-F238E27FC236}">
              <a16:creationId xmlns:a16="http://schemas.microsoft.com/office/drawing/2014/main" id="{4E79AFD5-D70F-44E3-B259-648299E6CE63}"/>
            </a:ext>
          </a:extLst>
        </xdr:cNvPr>
        <xdr:cNvSpPr txBox="1"/>
      </xdr:nvSpPr>
      <xdr:spPr>
        <a:xfrm>
          <a:off x="21075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705" name="n_2mainValue【保健センター・保健所】&#10;一人当たり面積">
          <a:extLst>
            <a:ext uri="{FF2B5EF4-FFF2-40B4-BE49-F238E27FC236}">
              <a16:creationId xmlns:a16="http://schemas.microsoft.com/office/drawing/2014/main" id="{656C4671-7251-4A20-87A1-A57AD72B7236}"/>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706" name="n_3mainValue【保健センター・保健所】&#10;一人当たり面積">
          <a:extLst>
            <a:ext uri="{FF2B5EF4-FFF2-40B4-BE49-F238E27FC236}">
              <a16:creationId xmlns:a16="http://schemas.microsoft.com/office/drawing/2014/main" id="{AD41055B-31C3-4F71-963D-2DE536671FCE}"/>
            </a:ext>
          </a:extLst>
        </xdr:cNvPr>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151147</xdr:rowOff>
    </xdr:from>
    <xdr:ext cx="469744" cy="259045"/>
    <xdr:sp macro="" textlink="">
      <xdr:nvSpPr>
        <xdr:cNvPr id="707" name="n_4mainValue【保健センター・保健所】&#10;一人当たり面積">
          <a:extLst>
            <a:ext uri="{FF2B5EF4-FFF2-40B4-BE49-F238E27FC236}">
              <a16:creationId xmlns:a16="http://schemas.microsoft.com/office/drawing/2014/main" id="{2C136C75-4BF4-4241-A9C0-0C02128BC759}"/>
            </a:ext>
          </a:extLst>
        </xdr:cNvPr>
        <xdr:cNvSpPr txBox="1"/>
      </xdr:nvSpPr>
      <xdr:spPr>
        <a:xfrm>
          <a:off x="18421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a:extLst>
            <a:ext uri="{FF2B5EF4-FFF2-40B4-BE49-F238E27FC236}">
              <a16:creationId xmlns:a16="http://schemas.microsoft.com/office/drawing/2014/main" id="{BF83B0B5-3D55-4EB9-B601-8DE6CDFDE8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a:extLst>
            <a:ext uri="{FF2B5EF4-FFF2-40B4-BE49-F238E27FC236}">
              <a16:creationId xmlns:a16="http://schemas.microsoft.com/office/drawing/2014/main" id="{03FA6711-6991-4409-9C8A-2AD135813F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a:extLst>
            <a:ext uri="{FF2B5EF4-FFF2-40B4-BE49-F238E27FC236}">
              <a16:creationId xmlns:a16="http://schemas.microsoft.com/office/drawing/2014/main" id="{72239C3A-5FE5-4C62-971D-84252FE552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a:extLst>
            <a:ext uri="{FF2B5EF4-FFF2-40B4-BE49-F238E27FC236}">
              <a16:creationId xmlns:a16="http://schemas.microsoft.com/office/drawing/2014/main" id="{76DD69E5-CE4D-43E7-8D40-090A835525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a:extLst>
            <a:ext uri="{FF2B5EF4-FFF2-40B4-BE49-F238E27FC236}">
              <a16:creationId xmlns:a16="http://schemas.microsoft.com/office/drawing/2014/main" id="{287346B6-2794-45D8-876E-532047B819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a:extLst>
            <a:ext uri="{FF2B5EF4-FFF2-40B4-BE49-F238E27FC236}">
              <a16:creationId xmlns:a16="http://schemas.microsoft.com/office/drawing/2014/main" id="{8265261B-24A2-4E90-9938-FCCB94B08D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a:extLst>
            <a:ext uri="{FF2B5EF4-FFF2-40B4-BE49-F238E27FC236}">
              <a16:creationId xmlns:a16="http://schemas.microsoft.com/office/drawing/2014/main" id="{A3E8890B-1180-4828-AE7C-3084543DB87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a:extLst>
            <a:ext uri="{FF2B5EF4-FFF2-40B4-BE49-F238E27FC236}">
              <a16:creationId xmlns:a16="http://schemas.microsoft.com/office/drawing/2014/main" id="{88C7D52B-B401-4757-997F-7A40152CE18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a:extLst>
            <a:ext uri="{FF2B5EF4-FFF2-40B4-BE49-F238E27FC236}">
              <a16:creationId xmlns:a16="http://schemas.microsoft.com/office/drawing/2014/main" id="{CBEA99EB-E467-498B-A453-9E4140BF83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a:extLst>
            <a:ext uri="{FF2B5EF4-FFF2-40B4-BE49-F238E27FC236}">
              <a16:creationId xmlns:a16="http://schemas.microsoft.com/office/drawing/2014/main" id="{C76F8DEC-A15B-4B68-B020-1C1EA58FD4E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a:extLst>
            <a:ext uri="{FF2B5EF4-FFF2-40B4-BE49-F238E27FC236}">
              <a16:creationId xmlns:a16="http://schemas.microsoft.com/office/drawing/2014/main" id="{C1FA5DE1-CFB4-4649-BCCD-EA94B238B2B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a:extLst>
            <a:ext uri="{FF2B5EF4-FFF2-40B4-BE49-F238E27FC236}">
              <a16:creationId xmlns:a16="http://schemas.microsoft.com/office/drawing/2014/main" id="{DBEC7CF8-142C-47B7-8A44-E2A060D07AA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a:extLst>
            <a:ext uri="{FF2B5EF4-FFF2-40B4-BE49-F238E27FC236}">
              <a16:creationId xmlns:a16="http://schemas.microsoft.com/office/drawing/2014/main" id="{36E09879-A301-4458-B327-9B39AF4C3A1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a:extLst>
            <a:ext uri="{FF2B5EF4-FFF2-40B4-BE49-F238E27FC236}">
              <a16:creationId xmlns:a16="http://schemas.microsoft.com/office/drawing/2014/main" id="{7482B030-6119-4518-AF95-ADD6A78ACCE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a:extLst>
            <a:ext uri="{FF2B5EF4-FFF2-40B4-BE49-F238E27FC236}">
              <a16:creationId xmlns:a16="http://schemas.microsoft.com/office/drawing/2014/main" id="{6B1FE484-DF0C-49C2-8D58-29012A13E75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a:extLst>
            <a:ext uri="{FF2B5EF4-FFF2-40B4-BE49-F238E27FC236}">
              <a16:creationId xmlns:a16="http://schemas.microsoft.com/office/drawing/2014/main" id="{7F16C8C8-0EB5-4C63-B4DA-B29A067DA14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a:extLst>
            <a:ext uri="{FF2B5EF4-FFF2-40B4-BE49-F238E27FC236}">
              <a16:creationId xmlns:a16="http://schemas.microsoft.com/office/drawing/2014/main" id="{378445A2-0EC1-4F33-92F2-0A3337142BF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a:extLst>
            <a:ext uri="{FF2B5EF4-FFF2-40B4-BE49-F238E27FC236}">
              <a16:creationId xmlns:a16="http://schemas.microsoft.com/office/drawing/2014/main" id="{041F4DEA-35C5-4355-81C2-486F8492020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a:extLst>
            <a:ext uri="{FF2B5EF4-FFF2-40B4-BE49-F238E27FC236}">
              <a16:creationId xmlns:a16="http://schemas.microsoft.com/office/drawing/2014/main" id="{DB9676E4-7DDF-491F-926D-213FB16D825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a:extLst>
            <a:ext uri="{FF2B5EF4-FFF2-40B4-BE49-F238E27FC236}">
              <a16:creationId xmlns:a16="http://schemas.microsoft.com/office/drawing/2014/main" id="{74AA7AB6-6FDB-4F89-8C64-270B33E623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8" name="テキスト ボックス 727">
          <a:extLst>
            <a:ext uri="{FF2B5EF4-FFF2-40B4-BE49-F238E27FC236}">
              <a16:creationId xmlns:a16="http://schemas.microsoft.com/office/drawing/2014/main" id="{3F25D4E0-B281-47AF-A9F2-568BB3E452F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a:extLst>
            <a:ext uri="{FF2B5EF4-FFF2-40B4-BE49-F238E27FC236}">
              <a16:creationId xmlns:a16="http://schemas.microsoft.com/office/drawing/2014/main" id="{DFC72BA1-5225-44B4-AF60-563DC329579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5CF347E2-7E18-40AB-A320-48F0D3E989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1" name="直線コネクタ 730">
          <a:extLst>
            <a:ext uri="{FF2B5EF4-FFF2-40B4-BE49-F238E27FC236}">
              <a16:creationId xmlns:a16="http://schemas.microsoft.com/office/drawing/2014/main" id="{E90D57AC-F887-4D6C-A365-20901FDCC75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2" name="【消防施設】&#10;有形固定資産減価償却率最小値テキスト">
          <a:extLst>
            <a:ext uri="{FF2B5EF4-FFF2-40B4-BE49-F238E27FC236}">
              <a16:creationId xmlns:a16="http://schemas.microsoft.com/office/drawing/2014/main" id="{B3793138-A370-476F-AFF2-0F82501A073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3" name="直線コネクタ 732">
          <a:extLst>
            <a:ext uri="{FF2B5EF4-FFF2-40B4-BE49-F238E27FC236}">
              <a16:creationId xmlns:a16="http://schemas.microsoft.com/office/drawing/2014/main" id="{B4E66E06-9E33-4888-851C-A69E7ABC69D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4" name="【消防施設】&#10;有形固定資産減価償却率最大値テキスト">
          <a:extLst>
            <a:ext uri="{FF2B5EF4-FFF2-40B4-BE49-F238E27FC236}">
              <a16:creationId xmlns:a16="http://schemas.microsoft.com/office/drawing/2014/main" id="{C569F5B7-9042-48A9-BE07-2A6D5B0C113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35" name="直線コネクタ 734">
          <a:extLst>
            <a:ext uri="{FF2B5EF4-FFF2-40B4-BE49-F238E27FC236}">
              <a16:creationId xmlns:a16="http://schemas.microsoft.com/office/drawing/2014/main" id="{3E46523B-8488-4BA9-BC32-64AE4123A84A}"/>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8E5268EE-18AF-4AF0-9E2C-0120F5190D81}"/>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37" name="フローチャート: 判断 736">
          <a:extLst>
            <a:ext uri="{FF2B5EF4-FFF2-40B4-BE49-F238E27FC236}">
              <a16:creationId xmlns:a16="http://schemas.microsoft.com/office/drawing/2014/main" id="{CF50C342-ED41-4969-A678-E6F8BA900BD1}"/>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38" name="フローチャート: 判断 737">
          <a:extLst>
            <a:ext uri="{FF2B5EF4-FFF2-40B4-BE49-F238E27FC236}">
              <a16:creationId xmlns:a16="http://schemas.microsoft.com/office/drawing/2014/main" id="{B043287E-0BBE-4C44-8459-84581C353E2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39" name="フローチャート: 判断 738">
          <a:extLst>
            <a:ext uri="{FF2B5EF4-FFF2-40B4-BE49-F238E27FC236}">
              <a16:creationId xmlns:a16="http://schemas.microsoft.com/office/drawing/2014/main" id="{22EB1F5B-846A-49E0-BCBC-6E07E286810B}"/>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40" name="フローチャート: 判断 739">
          <a:extLst>
            <a:ext uri="{FF2B5EF4-FFF2-40B4-BE49-F238E27FC236}">
              <a16:creationId xmlns:a16="http://schemas.microsoft.com/office/drawing/2014/main" id="{29BE9957-4E72-4AA8-904D-AC7D71D68D5D}"/>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41" name="フローチャート: 判断 740">
          <a:extLst>
            <a:ext uri="{FF2B5EF4-FFF2-40B4-BE49-F238E27FC236}">
              <a16:creationId xmlns:a16="http://schemas.microsoft.com/office/drawing/2014/main" id="{769E63F2-408D-4BB1-8F0B-928844076274}"/>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6CB9963B-B025-4E6F-8DE9-857175F1228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63A00E27-2C81-44B0-ADFD-170F063C508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2210A532-EC5B-4A65-814B-21FE64DD4BF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90BCE7C6-DA30-4DC8-8E4D-0A144CF952C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768BCBD4-62D9-487E-8DD7-7448CA0F6E1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747" name="楕円 746">
          <a:extLst>
            <a:ext uri="{FF2B5EF4-FFF2-40B4-BE49-F238E27FC236}">
              <a16:creationId xmlns:a16="http://schemas.microsoft.com/office/drawing/2014/main" id="{EBACFE05-4BF3-4519-808E-FD7B96EE316C}"/>
            </a:ext>
          </a:extLst>
        </xdr:cNvPr>
        <xdr:cNvSpPr/>
      </xdr:nvSpPr>
      <xdr:spPr>
        <a:xfrm>
          <a:off x="16268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748" name="【消防施設】&#10;有形固定資産減価償却率該当値テキスト">
          <a:extLst>
            <a:ext uri="{FF2B5EF4-FFF2-40B4-BE49-F238E27FC236}">
              <a16:creationId xmlns:a16="http://schemas.microsoft.com/office/drawing/2014/main" id="{1B345D56-574A-419C-85C4-4022B7D34E86}"/>
            </a:ext>
          </a:extLst>
        </xdr:cNvPr>
        <xdr:cNvSpPr txBox="1"/>
      </xdr:nvSpPr>
      <xdr:spPr>
        <a:xfrm>
          <a:off x="16357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170180</xdr:rowOff>
    </xdr:from>
    <xdr:to>
      <xdr:col>81</xdr:col>
      <xdr:colOff>101600</xdr:colOff>
      <xdr:row>80</xdr:row>
      <xdr:rowOff>100330</xdr:rowOff>
    </xdr:to>
    <xdr:sp macro="" textlink="">
      <xdr:nvSpPr>
        <xdr:cNvPr id="749" name="楕円 748">
          <a:extLst>
            <a:ext uri="{FF2B5EF4-FFF2-40B4-BE49-F238E27FC236}">
              <a16:creationId xmlns:a16="http://schemas.microsoft.com/office/drawing/2014/main" id="{A831ED68-EBCD-4BE1-A253-78C4CA9C4FE5}"/>
            </a:ext>
          </a:extLst>
        </xdr:cNvPr>
        <xdr:cNvSpPr/>
      </xdr:nvSpPr>
      <xdr:spPr>
        <a:xfrm>
          <a:off x="15430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49530</xdr:rowOff>
    </xdr:from>
    <xdr:to>
      <xdr:col>85</xdr:col>
      <xdr:colOff>127000</xdr:colOff>
      <xdr:row>80</xdr:row>
      <xdr:rowOff>83820</xdr:rowOff>
    </xdr:to>
    <xdr:cxnSp macro="">
      <xdr:nvCxnSpPr>
        <xdr:cNvPr id="750" name="直線コネクタ 749">
          <a:extLst>
            <a:ext uri="{FF2B5EF4-FFF2-40B4-BE49-F238E27FC236}">
              <a16:creationId xmlns:a16="http://schemas.microsoft.com/office/drawing/2014/main" id="{65F485B8-1F7E-4EAD-8BE5-A268DFC435A5}"/>
            </a:ext>
          </a:extLst>
        </xdr:cNvPr>
        <xdr:cNvCxnSpPr/>
      </xdr:nvCxnSpPr>
      <xdr:spPr>
        <a:xfrm>
          <a:off x="15481300" y="13765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29211</xdr:rowOff>
    </xdr:from>
    <xdr:to>
      <xdr:col>76</xdr:col>
      <xdr:colOff>165100</xdr:colOff>
      <xdr:row>80</xdr:row>
      <xdr:rowOff>130811</xdr:rowOff>
    </xdr:to>
    <xdr:sp macro="" textlink="">
      <xdr:nvSpPr>
        <xdr:cNvPr id="751" name="楕円 750">
          <a:extLst>
            <a:ext uri="{FF2B5EF4-FFF2-40B4-BE49-F238E27FC236}">
              <a16:creationId xmlns:a16="http://schemas.microsoft.com/office/drawing/2014/main" id="{34171F0C-D9CB-4B4D-A381-9355455509F3}"/>
            </a:ext>
          </a:extLst>
        </xdr:cNvPr>
        <xdr:cNvSpPr/>
      </xdr:nvSpPr>
      <xdr:spPr>
        <a:xfrm>
          <a:off x="14541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49530</xdr:rowOff>
    </xdr:from>
    <xdr:to>
      <xdr:col>81</xdr:col>
      <xdr:colOff>50800</xdr:colOff>
      <xdr:row>80</xdr:row>
      <xdr:rowOff>80011</xdr:rowOff>
    </xdr:to>
    <xdr:cxnSp macro="">
      <xdr:nvCxnSpPr>
        <xdr:cNvPr id="752" name="直線コネクタ 751">
          <a:extLst>
            <a:ext uri="{FF2B5EF4-FFF2-40B4-BE49-F238E27FC236}">
              <a16:creationId xmlns:a16="http://schemas.microsoft.com/office/drawing/2014/main" id="{4FCC8C51-05EC-450D-9B8B-6BD5BDB5E8BE}"/>
            </a:ext>
          </a:extLst>
        </xdr:cNvPr>
        <xdr:cNvCxnSpPr/>
      </xdr:nvCxnSpPr>
      <xdr:spPr>
        <a:xfrm flipV="1">
          <a:off x="14592300" y="13765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166370</xdr:rowOff>
    </xdr:from>
    <xdr:to>
      <xdr:col>72</xdr:col>
      <xdr:colOff>38100</xdr:colOff>
      <xdr:row>80</xdr:row>
      <xdr:rowOff>96520</xdr:rowOff>
    </xdr:to>
    <xdr:sp macro="" textlink="">
      <xdr:nvSpPr>
        <xdr:cNvPr id="753" name="楕円 752">
          <a:extLst>
            <a:ext uri="{FF2B5EF4-FFF2-40B4-BE49-F238E27FC236}">
              <a16:creationId xmlns:a16="http://schemas.microsoft.com/office/drawing/2014/main" id="{E01BFCE6-76BB-4308-82DA-5738309BB89C}"/>
            </a:ext>
          </a:extLst>
        </xdr:cNvPr>
        <xdr:cNvSpPr/>
      </xdr:nvSpPr>
      <xdr:spPr>
        <a:xfrm>
          <a:off x="13652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45720</xdr:rowOff>
    </xdr:from>
    <xdr:to>
      <xdr:col>76</xdr:col>
      <xdr:colOff>114300</xdr:colOff>
      <xdr:row>80</xdr:row>
      <xdr:rowOff>80011</xdr:rowOff>
    </xdr:to>
    <xdr:cxnSp macro="">
      <xdr:nvCxnSpPr>
        <xdr:cNvPr id="754" name="直線コネクタ 753">
          <a:extLst>
            <a:ext uri="{FF2B5EF4-FFF2-40B4-BE49-F238E27FC236}">
              <a16:creationId xmlns:a16="http://schemas.microsoft.com/office/drawing/2014/main" id="{F67A943B-62C9-4D02-B7A6-9BA0D7FD7805}"/>
            </a:ext>
          </a:extLst>
        </xdr:cNvPr>
        <xdr:cNvCxnSpPr/>
      </xdr:nvCxnSpPr>
      <xdr:spPr>
        <a:xfrm>
          <a:off x="13703300" y="137617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158750</xdr:rowOff>
    </xdr:from>
    <xdr:to>
      <xdr:col>67</xdr:col>
      <xdr:colOff>101600</xdr:colOff>
      <xdr:row>80</xdr:row>
      <xdr:rowOff>88900</xdr:rowOff>
    </xdr:to>
    <xdr:sp macro="" textlink="">
      <xdr:nvSpPr>
        <xdr:cNvPr id="755" name="楕円 754">
          <a:extLst>
            <a:ext uri="{FF2B5EF4-FFF2-40B4-BE49-F238E27FC236}">
              <a16:creationId xmlns:a16="http://schemas.microsoft.com/office/drawing/2014/main" id="{41D1741D-3B3A-4491-A7EB-0EF8E613BB56}"/>
            </a:ext>
          </a:extLst>
        </xdr:cNvPr>
        <xdr:cNvSpPr/>
      </xdr:nvSpPr>
      <xdr:spPr>
        <a:xfrm>
          <a:off x="12763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38100</xdr:rowOff>
    </xdr:from>
    <xdr:to>
      <xdr:col>71</xdr:col>
      <xdr:colOff>177800</xdr:colOff>
      <xdr:row>80</xdr:row>
      <xdr:rowOff>45720</xdr:rowOff>
    </xdr:to>
    <xdr:cxnSp macro="">
      <xdr:nvCxnSpPr>
        <xdr:cNvPr id="756" name="直線コネクタ 755">
          <a:extLst>
            <a:ext uri="{FF2B5EF4-FFF2-40B4-BE49-F238E27FC236}">
              <a16:creationId xmlns:a16="http://schemas.microsoft.com/office/drawing/2014/main" id="{290C18C0-219B-494C-852C-4615053D876E}"/>
            </a:ext>
          </a:extLst>
        </xdr:cNvPr>
        <xdr:cNvCxnSpPr/>
      </xdr:nvCxnSpPr>
      <xdr:spPr>
        <a:xfrm>
          <a:off x="12814300" y="13754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57" name="n_1aveValue【消防施設】&#10;有形固定資産減価償却率">
          <a:extLst>
            <a:ext uri="{FF2B5EF4-FFF2-40B4-BE49-F238E27FC236}">
              <a16:creationId xmlns:a16="http://schemas.microsoft.com/office/drawing/2014/main" id="{3DC8966A-1405-4662-B211-CAEE7E81BE2D}"/>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58" name="n_2aveValue【消防施設】&#10;有形固定資産減価償却率">
          <a:extLst>
            <a:ext uri="{FF2B5EF4-FFF2-40B4-BE49-F238E27FC236}">
              <a16:creationId xmlns:a16="http://schemas.microsoft.com/office/drawing/2014/main" id="{FD15819F-E037-42EE-B863-5E5F1EE4A56C}"/>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59" name="n_3aveValue【消防施設】&#10;有形固定資産減価償却率">
          <a:extLst>
            <a:ext uri="{FF2B5EF4-FFF2-40B4-BE49-F238E27FC236}">
              <a16:creationId xmlns:a16="http://schemas.microsoft.com/office/drawing/2014/main" id="{44B6C246-AA82-4ED3-A1DE-ED8822AD19E9}"/>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60" name="n_4aveValue【消防施設】&#10;有形固定資産減価償却率">
          <a:extLst>
            <a:ext uri="{FF2B5EF4-FFF2-40B4-BE49-F238E27FC236}">
              <a16:creationId xmlns:a16="http://schemas.microsoft.com/office/drawing/2014/main" id="{C45A472C-56E6-4AB2-A8DC-D569138F55E4}"/>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116857</xdr:rowOff>
    </xdr:from>
    <xdr:ext cx="405111" cy="259045"/>
    <xdr:sp macro="" textlink="">
      <xdr:nvSpPr>
        <xdr:cNvPr id="761" name="n_1mainValue【消防施設】&#10;有形固定資産減価償却率">
          <a:extLst>
            <a:ext uri="{FF2B5EF4-FFF2-40B4-BE49-F238E27FC236}">
              <a16:creationId xmlns:a16="http://schemas.microsoft.com/office/drawing/2014/main" id="{4B6D1A22-43DB-4BB0-A8EF-D89E487AABA5}"/>
            </a:ext>
          </a:extLst>
        </xdr:cNvPr>
        <xdr:cNvSpPr txBox="1"/>
      </xdr:nvSpPr>
      <xdr:spPr>
        <a:xfrm>
          <a:off x="15266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147338</xdr:rowOff>
    </xdr:from>
    <xdr:ext cx="405111" cy="259045"/>
    <xdr:sp macro="" textlink="">
      <xdr:nvSpPr>
        <xdr:cNvPr id="762" name="n_2mainValue【消防施設】&#10;有形固定資産減価償却率">
          <a:extLst>
            <a:ext uri="{FF2B5EF4-FFF2-40B4-BE49-F238E27FC236}">
              <a16:creationId xmlns:a16="http://schemas.microsoft.com/office/drawing/2014/main" id="{AD8FF07B-673E-4DAB-8E50-36CCA44966A1}"/>
            </a:ext>
          </a:extLst>
        </xdr:cNvPr>
        <xdr:cNvSpPr txBox="1"/>
      </xdr:nvSpPr>
      <xdr:spPr>
        <a:xfrm>
          <a:off x="14389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113047</xdr:rowOff>
    </xdr:from>
    <xdr:ext cx="405111" cy="259045"/>
    <xdr:sp macro="" textlink="">
      <xdr:nvSpPr>
        <xdr:cNvPr id="763" name="n_3mainValue【消防施設】&#10;有形固定資産減価償却率">
          <a:extLst>
            <a:ext uri="{FF2B5EF4-FFF2-40B4-BE49-F238E27FC236}">
              <a16:creationId xmlns:a16="http://schemas.microsoft.com/office/drawing/2014/main" id="{912946D7-5CE9-4806-B5B0-97B998A71F2B}"/>
            </a:ext>
          </a:extLst>
        </xdr:cNvPr>
        <xdr:cNvSpPr txBox="1"/>
      </xdr:nvSpPr>
      <xdr:spPr>
        <a:xfrm>
          <a:off x="135007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764" name="n_4mainValue【消防施設】&#10;有形固定資産減価償却率">
          <a:extLst>
            <a:ext uri="{FF2B5EF4-FFF2-40B4-BE49-F238E27FC236}">
              <a16:creationId xmlns:a16="http://schemas.microsoft.com/office/drawing/2014/main" id="{CE11FD66-04F9-4BEA-BB2C-E63363C51001}"/>
            </a:ext>
          </a:extLst>
        </xdr:cNvPr>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9225691F-E4B9-49EC-8EBE-401CE36C44B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50C1AA30-A931-49DD-9425-E27B0C24CF0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DD39C3EB-9ADC-4AAF-AAD1-8862144AFF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E8A2F650-30DA-472B-BC28-13A93FBEC58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523C71E2-6C5C-4252-A35D-B808BCE930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1841ABAD-7D04-42D4-A3F9-15C2E5D2DF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FE2B24DD-5432-46A6-8C49-23AAFD0A831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1B4ABAE1-2370-41A6-A2BA-F3B6361C7A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35FD9776-79CA-4BE0-8691-EAD00FC761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5489DF4A-F8A5-42BB-A909-D67888D2369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5" name="直線コネクタ 774">
          <a:extLst>
            <a:ext uri="{FF2B5EF4-FFF2-40B4-BE49-F238E27FC236}">
              <a16:creationId xmlns:a16="http://schemas.microsoft.com/office/drawing/2014/main" id="{62916C57-CE79-4558-BFEE-5847E8F8037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6" name="テキスト ボックス 775">
          <a:extLst>
            <a:ext uri="{FF2B5EF4-FFF2-40B4-BE49-F238E27FC236}">
              <a16:creationId xmlns:a16="http://schemas.microsoft.com/office/drawing/2014/main" id="{9748A173-16B1-492C-970D-9B1C138BB29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7" name="直線コネクタ 776">
          <a:extLst>
            <a:ext uri="{FF2B5EF4-FFF2-40B4-BE49-F238E27FC236}">
              <a16:creationId xmlns:a16="http://schemas.microsoft.com/office/drawing/2014/main" id="{23951489-4BC7-4BC5-8E16-55A7B7181D9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78" name="テキスト ボックス 777">
          <a:extLst>
            <a:ext uri="{FF2B5EF4-FFF2-40B4-BE49-F238E27FC236}">
              <a16:creationId xmlns:a16="http://schemas.microsoft.com/office/drawing/2014/main" id="{73259A9A-8D2C-495E-B649-4DC1EBAE5B3F}"/>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9" name="直線コネクタ 778">
          <a:extLst>
            <a:ext uri="{FF2B5EF4-FFF2-40B4-BE49-F238E27FC236}">
              <a16:creationId xmlns:a16="http://schemas.microsoft.com/office/drawing/2014/main" id="{5383A487-8134-43EA-BB9C-8EBE37ED072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80" name="テキスト ボックス 779">
          <a:extLst>
            <a:ext uri="{FF2B5EF4-FFF2-40B4-BE49-F238E27FC236}">
              <a16:creationId xmlns:a16="http://schemas.microsoft.com/office/drawing/2014/main" id="{52F86BB8-74C0-45E2-A1CC-A9A5E400C412}"/>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1" name="直線コネクタ 780">
          <a:extLst>
            <a:ext uri="{FF2B5EF4-FFF2-40B4-BE49-F238E27FC236}">
              <a16:creationId xmlns:a16="http://schemas.microsoft.com/office/drawing/2014/main" id="{1814449E-98F4-4F97-82DB-DF4CA72DE8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82" name="テキスト ボックス 781">
          <a:extLst>
            <a:ext uri="{FF2B5EF4-FFF2-40B4-BE49-F238E27FC236}">
              <a16:creationId xmlns:a16="http://schemas.microsoft.com/office/drawing/2014/main" id="{DD2A4266-0E36-447C-A15D-AC517334B278}"/>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3" name="直線コネクタ 782">
          <a:extLst>
            <a:ext uri="{FF2B5EF4-FFF2-40B4-BE49-F238E27FC236}">
              <a16:creationId xmlns:a16="http://schemas.microsoft.com/office/drawing/2014/main" id="{882CD3E0-6367-49FF-AFD6-763431CFE1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84" name="テキスト ボックス 783">
          <a:extLst>
            <a:ext uri="{FF2B5EF4-FFF2-40B4-BE49-F238E27FC236}">
              <a16:creationId xmlns:a16="http://schemas.microsoft.com/office/drawing/2014/main" id="{1435892C-842B-4FEB-9C6A-ED6C8CB15452}"/>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5" name="直線コネクタ 784">
          <a:extLst>
            <a:ext uri="{FF2B5EF4-FFF2-40B4-BE49-F238E27FC236}">
              <a16:creationId xmlns:a16="http://schemas.microsoft.com/office/drawing/2014/main" id="{76BEF3A1-2C32-42B2-8E73-7F485E8246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86" name="テキスト ボックス 785">
          <a:extLst>
            <a:ext uri="{FF2B5EF4-FFF2-40B4-BE49-F238E27FC236}">
              <a16:creationId xmlns:a16="http://schemas.microsoft.com/office/drawing/2014/main" id="{CB5E68E9-BBEB-4716-B187-C77309E92484}"/>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7" name="【消防施設】&#10;一人当たり面積グラフ枠">
          <a:extLst>
            <a:ext uri="{FF2B5EF4-FFF2-40B4-BE49-F238E27FC236}">
              <a16:creationId xmlns:a16="http://schemas.microsoft.com/office/drawing/2014/main" id="{E713DA90-860C-4FE6-BC40-65B08C5323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88" name="直線コネクタ 787">
          <a:extLst>
            <a:ext uri="{FF2B5EF4-FFF2-40B4-BE49-F238E27FC236}">
              <a16:creationId xmlns:a16="http://schemas.microsoft.com/office/drawing/2014/main" id="{05E912C3-B5DD-4EBD-838C-219B5F6899DB}"/>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89" name="【消防施設】&#10;一人当たり面積最小値テキスト">
          <a:extLst>
            <a:ext uri="{FF2B5EF4-FFF2-40B4-BE49-F238E27FC236}">
              <a16:creationId xmlns:a16="http://schemas.microsoft.com/office/drawing/2014/main" id="{CAB13988-EF72-4986-ADCB-BB8E86DBF94F}"/>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90" name="直線コネクタ 789">
          <a:extLst>
            <a:ext uri="{FF2B5EF4-FFF2-40B4-BE49-F238E27FC236}">
              <a16:creationId xmlns:a16="http://schemas.microsoft.com/office/drawing/2014/main" id="{AC7ABCD2-3605-4B68-9FA3-7CB79E7928E4}"/>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91" name="【消防施設】&#10;一人当たり面積最大値テキスト">
          <a:extLst>
            <a:ext uri="{FF2B5EF4-FFF2-40B4-BE49-F238E27FC236}">
              <a16:creationId xmlns:a16="http://schemas.microsoft.com/office/drawing/2014/main" id="{AF4641E0-34DB-47A4-9A30-60ECB55E8987}"/>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92" name="直線コネクタ 791">
          <a:extLst>
            <a:ext uri="{FF2B5EF4-FFF2-40B4-BE49-F238E27FC236}">
              <a16:creationId xmlns:a16="http://schemas.microsoft.com/office/drawing/2014/main" id="{9518A3B1-F5FD-4111-A04B-E3BC30C425C2}"/>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93" name="【消防施設】&#10;一人当たり面積平均値テキスト">
          <a:extLst>
            <a:ext uri="{FF2B5EF4-FFF2-40B4-BE49-F238E27FC236}">
              <a16:creationId xmlns:a16="http://schemas.microsoft.com/office/drawing/2014/main" id="{19389FDB-915D-4859-8411-0BAEDBDAE59E}"/>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94" name="フローチャート: 判断 793">
          <a:extLst>
            <a:ext uri="{FF2B5EF4-FFF2-40B4-BE49-F238E27FC236}">
              <a16:creationId xmlns:a16="http://schemas.microsoft.com/office/drawing/2014/main" id="{2FBE899F-DFEC-4191-94E3-9937DAE0508A}"/>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95" name="フローチャート: 判断 794">
          <a:extLst>
            <a:ext uri="{FF2B5EF4-FFF2-40B4-BE49-F238E27FC236}">
              <a16:creationId xmlns:a16="http://schemas.microsoft.com/office/drawing/2014/main" id="{09271DEB-FB98-4128-A32D-2AA40526D95A}"/>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96" name="フローチャート: 判断 795">
          <a:extLst>
            <a:ext uri="{FF2B5EF4-FFF2-40B4-BE49-F238E27FC236}">
              <a16:creationId xmlns:a16="http://schemas.microsoft.com/office/drawing/2014/main" id="{D422D7DC-9F02-457A-AFCF-99E2B6C8B845}"/>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97" name="フローチャート: 判断 796">
          <a:extLst>
            <a:ext uri="{FF2B5EF4-FFF2-40B4-BE49-F238E27FC236}">
              <a16:creationId xmlns:a16="http://schemas.microsoft.com/office/drawing/2014/main" id="{AE7B45EF-FAB5-4F11-99E9-C6BDFA870FC1}"/>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98" name="フローチャート: 判断 797">
          <a:extLst>
            <a:ext uri="{FF2B5EF4-FFF2-40B4-BE49-F238E27FC236}">
              <a16:creationId xmlns:a16="http://schemas.microsoft.com/office/drawing/2014/main" id="{071DFBCE-D988-420F-8201-7B148259A30E}"/>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7DCF64E2-FD3F-49E5-AECF-7ABD06A4ED5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2769CD2B-81BB-4760-8CB5-3F2EA5AF8B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1FDDD2D5-B993-4A6A-807D-EACF0523FD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764C4FC1-993E-479C-9D69-50B0918357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3480898-5A7E-4AD2-911B-CE8AFF3C8DA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62609</xdr:rowOff>
    </xdr:from>
    <xdr:to>
      <xdr:col>116</xdr:col>
      <xdr:colOff>114300</xdr:colOff>
      <xdr:row>86</xdr:row>
      <xdr:rowOff>164209</xdr:rowOff>
    </xdr:to>
    <xdr:sp macro="" textlink="">
      <xdr:nvSpPr>
        <xdr:cNvPr id="804" name="楕円 803">
          <a:extLst>
            <a:ext uri="{FF2B5EF4-FFF2-40B4-BE49-F238E27FC236}">
              <a16:creationId xmlns:a16="http://schemas.microsoft.com/office/drawing/2014/main" id="{EA02D746-65FD-4145-A159-14D11FBFDB4F}"/>
            </a:ext>
          </a:extLst>
        </xdr:cNvPr>
        <xdr:cNvSpPr/>
      </xdr:nvSpPr>
      <xdr:spPr>
        <a:xfrm>
          <a:off x="22110700" y="148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34487</xdr:rowOff>
    </xdr:from>
    <xdr:ext cx="469744" cy="259045"/>
    <xdr:sp macro="" textlink="">
      <xdr:nvSpPr>
        <xdr:cNvPr id="805" name="【消防施設】&#10;一人当たり面積該当値テキスト">
          <a:extLst>
            <a:ext uri="{FF2B5EF4-FFF2-40B4-BE49-F238E27FC236}">
              <a16:creationId xmlns:a16="http://schemas.microsoft.com/office/drawing/2014/main" id="{2FE1C10B-BB90-434E-A2E9-CA6DE7E6BCA2}"/>
            </a:ext>
          </a:extLst>
        </xdr:cNvPr>
        <xdr:cNvSpPr txBox="1"/>
      </xdr:nvSpPr>
      <xdr:spPr>
        <a:xfrm>
          <a:off x="22199600" y="1477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62619</xdr:rowOff>
    </xdr:from>
    <xdr:to>
      <xdr:col>112</xdr:col>
      <xdr:colOff>38100</xdr:colOff>
      <xdr:row>86</xdr:row>
      <xdr:rowOff>164219</xdr:rowOff>
    </xdr:to>
    <xdr:sp macro="" textlink="">
      <xdr:nvSpPr>
        <xdr:cNvPr id="806" name="楕円 805">
          <a:extLst>
            <a:ext uri="{FF2B5EF4-FFF2-40B4-BE49-F238E27FC236}">
              <a16:creationId xmlns:a16="http://schemas.microsoft.com/office/drawing/2014/main" id="{9005612A-8955-48F2-BDBE-67394CA5E0CB}"/>
            </a:ext>
          </a:extLst>
        </xdr:cNvPr>
        <xdr:cNvSpPr/>
      </xdr:nvSpPr>
      <xdr:spPr>
        <a:xfrm>
          <a:off x="21272500" y="14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113409</xdr:rowOff>
    </xdr:from>
    <xdr:to>
      <xdr:col>116</xdr:col>
      <xdr:colOff>63500</xdr:colOff>
      <xdr:row>86</xdr:row>
      <xdr:rowOff>113419</xdr:rowOff>
    </xdr:to>
    <xdr:cxnSp macro="">
      <xdr:nvCxnSpPr>
        <xdr:cNvPr id="807" name="直線コネクタ 806">
          <a:extLst>
            <a:ext uri="{FF2B5EF4-FFF2-40B4-BE49-F238E27FC236}">
              <a16:creationId xmlns:a16="http://schemas.microsoft.com/office/drawing/2014/main" id="{AB2D7300-5ABF-46FF-906D-FE49730E29DA}"/>
            </a:ext>
          </a:extLst>
        </xdr:cNvPr>
        <xdr:cNvCxnSpPr/>
      </xdr:nvCxnSpPr>
      <xdr:spPr>
        <a:xfrm flipV="1">
          <a:off x="21323300" y="14858109"/>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62666</xdr:rowOff>
    </xdr:from>
    <xdr:to>
      <xdr:col>107</xdr:col>
      <xdr:colOff>101600</xdr:colOff>
      <xdr:row>86</xdr:row>
      <xdr:rowOff>164266</xdr:rowOff>
    </xdr:to>
    <xdr:sp macro="" textlink="">
      <xdr:nvSpPr>
        <xdr:cNvPr id="808" name="楕円 807">
          <a:extLst>
            <a:ext uri="{FF2B5EF4-FFF2-40B4-BE49-F238E27FC236}">
              <a16:creationId xmlns:a16="http://schemas.microsoft.com/office/drawing/2014/main" id="{2A425883-2746-4628-AE30-08655837748A}"/>
            </a:ext>
          </a:extLst>
        </xdr:cNvPr>
        <xdr:cNvSpPr/>
      </xdr:nvSpPr>
      <xdr:spPr>
        <a:xfrm>
          <a:off x="20383500" y="148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113419</xdr:rowOff>
    </xdr:from>
    <xdr:to>
      <xdr:col>111</xdr:col>
      <xdr:colOff>177800</xdr:colOff>
      <xdr:row>86</xdr:row>
      <xdr:rowOff>113466</xdr:rowOff>
    </xdr:to>
    <xdr:cxnSp macro="">
      <xdr:nvCxnSpPr>
        <xdr:cNvPr id="809" name="直線コネクタ 808">
          <a:extLst>
            <a:ext uri="{FF2B5EF4-FFF2-40B4-BE49-F238E27FC236}">
              <a16:creationId xmlns:a16="http://schemas.microsoft.com/office/drawing/2014/main" id="{F88EFDDF-6A39-4387-A21F-97257F33CA3E}"/>
            </a:ext>
          </a:extLst>
        </xdr:cNvPr>
        <xdr:cNvCxnSpPr/>
      </xdr:nvCxnSpPr>
      <xdr:spPr>
        <a:xfrm flipV="1">
          <a:off x="20434300" y="14858119"/>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62681</xdr:rowOff>
    </xdr:from>
    <xdr:to>
      <xdr:col>102</xdr:col>
      <xdr:colOff>165100</xdr:colOff>
      <xdr:row>86</xdr:row>
      <xdr:rowOff>164281</xdr:rowOff>
    </xdr:to>
    <xdr:sp macro="" textlink="">
      <xdr:nvSpPr>
        <xdr:cNvPr id="810" name="楕円 809">
          <a:extLst>
            <a:ext uri="{FF2B5EF4-FFF2-40B4-BE49-F238E27FC236}">
              <a16:creationId xmlns:a16="http://schemas.microsoft.com/office/drawing/2014/main" id="{1156EB40-ECC5-4868-8F23-C5392B0CBBBB}"/>
            </a:ext>
          </a:extLst>
        </xdr:cNvPr>
        <xdr:cNvSpPr/>
      </xdr:nvSpPr>
      <xdr:spPr>
        <a:xfrm>
          <a:off x="19494500" y="148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113466</xdr:rowOff>
    </xdr:from>
    <xdr:to>
      <xdr:col>107</xdr:col>
      <xdr:colOff>50800</xdr:colOff>
      <xdr:row>86</xdr:row>
      <xdr:rowOff>113481</xdr:rowOff>
    </xdr:to>
    <xdr:cxnSp macro="">
      <xdr:nvCxnSpPr>
        <xdr:cNvPr id="811" name="直線コネクタ 810">
          <a:extLst>
            <a:ext uri="{FF2B5EF4-FFF2-40B4-BE49-F238E27FC236}">
              <a16:creationId xmlns:a16="http://schemas.microsoft.com/office/drawing/2014/main" id="{BD2E17D4-DF61-4B3C-A321-1DCAC51C3013}"/>
            </a:ext>
          </a:extLst>
        </xdr:cNvPr>
        <xdr:cNvCxnSpPr/>
      </xdr:nvCxnSpPr>
      <xdr:spPr>
        <a:xfrm flipV="1">
          <a:off x="19545300" y="14858166"/>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62823</xdr:rowOff>
    </xdr:from>
    <xdr:to>
      <xdr:col>98</xdr:col>
      <xdr:colOff>38100</xdr:colOff>
      <xdr:row>86</xdr:row>
      <xdr:rowOff>164423</xdr:rowOff>
    </xdr:to>
    <xdr:sp macro="" textlink="">
      <xdr:nvSpPr>
        <xdr:cNvPr id="812" name="楕円 811">
          <a:extLst>
            <a:ext uri="{FF2B5EF4-FFF2-40B4-BE49-F238E27FC236}">
              <a16:creationId xmlns:a16="http://schemas.microsoft.com/office/drawing/2014/main" id="{77A38FED-B30A-496D-BE33-CEF11F821FCB}"/>
            </a:ext>
          </a:extLst>
        </xdr:cNvPr>
        <xdr:cNvSpPr/>
      </xdr:nvSpPr>
      <xdr:spPr>
        <a:xfrm>
          <a:off x="18605500" y="148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113481</xdr:rowOff>
    </xdr:from>
    <xdr:to>
      <xdr:col>102</xdr:col>
      <xdr:colOff>114300</xdr:colOff>
      <xdr:row>86</xdr:row>
      <xdr:rowOff>113623</xdr:rowOff>
    </xdr:to>
    <xdr:cxnSp macro="">
      <xdr:nvCxnSpPr>
        <xdr:cNvPr id="813" name="直線コネクタ 812">
          <a:extLst>
            <a:ext uri="{FF2B5EF4-FFF2-40B4-BE49-F238E27FC236}">
              <a16:creationId xmlns:a16="http://schemas.microsoft.com/office/drawing/2014/main" id="{EBB23A82-BCF6-42C2-9692-AFEFFA132DB9}"/>
            </a:ext>
          </a:extLst>
        </xdr:cNvPr>
        <xdr:cNvCxnSpPr/>
      </xdr:nvCxnSpPr>
      <xdr:spPr>
        <a:xfrm flipV="1">
          <a:off x="18656300" y="14858181"/>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814" name="n_1aveValue【消防施設】&#10;一人当たり面積">
          <a:extLst>
            <a:ext uri="{FF2B5EF4-FFF2-40B4-BE49-F238E27FC236}">
              <a16:creationId xmlns:a16="http://schemas.microsoft.com/office/drawing/2014/main" id="{BCC066C3-CA1F-495B-99F0-344280018FAB}"/>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815" name="n_2aveValue【消防施設】&#10;一人当たり面積">
          <a:extLst>
            <a:ext uri="{FF2B5EF4-FFF2-40B4-BE49-F238E27FC236}">
              <a16:creationId xmlns:a16="http://schemas.microsoft.com/office/drawing/2014/main" id="{308BBE14-99E6-4A70-8933-C812482EFB4C}"/>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816" name="n_3aveValue【消防施設】&#10;一人当たり面積">
          <a:extLst>
            <a:ext uri="{FF2B5EF4-FFF2-40B4-BE49-F238E27FC236}">
              <a16:creationId xmlns:a16="http://schemas.microsoft.com/office/drawing/2014/main" id="{AB66A2DB-05CC-40AA-9102-8A5877DB805C}"/>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817" name="n_4aveValue【消防施設】&#10;一人当たり面積">
          <a:extLst>
            <a:ext uri="{FF2B5EF4-FFF2-40B4-BE49-F238E27FC236}">
              <a16:creationId xmlns:a16="http://schemas.microsoft.com/office/drawing/2014/main" id="{EAB53CA1-F0FB-4F12-803E-EC23BCEA49D8}"/>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9296</xdr:rowOff>
    </xdr:from>
    <xdr:ext cx="469744" cy="259045"/>
    <xdr:sp macro="" textlink="">
      <xdr:nvSpPr>
        <xdr:cNvPr id="818" name="n_1mainValue【消防施設】&#10;一人当たり面積">
          <a:extLst>
            <a:ext uri="{FF2B5EF4-FFF2-40B4-BE49-F238E27FC236}">
              <a16:creationId xmlns:a16="http://schemas.microsoft.com/office/drawing/2014/main" id="{9CA00661-937F-4284-8400-17D477061165}"/>
            </a:ext>
          </a:extLst>
        </xdr:cNvPr>
        <xdr:cNvSpPr txBox="1"/>
      </xdr:nvSpPr>
      <xdr:spPr>
        <a:xfrm>
          <a:off x="21075727" y="14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9343</xdr:rowOff>
    </xdr:from>
    <xdr:ext cx="469744" cy="259045"/>
    <xdr:sp macro="" textlink="">
      <xdr:nvSpPr>
        <xdr:cNvPr id="819" name="n_2mainValue【消防施設】&#10;一人当たり面積">
          <a:extLst>
            <a:ext uri="{FF2B5EF4-FFF2-40B4-BE49-F238E27FC236}">
              <a16:creationId xmlns:a16="http://schemas.microsoft.com/office/drawing/2014/main" id="{94BDE209-46CA-4C2D-839B-D9B7FA1EC7E4}"/>
            </a:ext>
          </a:extLst>
        </xdr:cNvPr>
        <xdr:cNvSpPr txBox="1"/>
      </xdr:nvSpPr>
      <xdr:spPr>
        <a:xfrm>
          <a:off x="20199427" y="145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9358</xdr:rowOff>
    </xdr:from>
    <xdr:ext cx="469744" cy="259045"/>
    <xdr:sp macro="" textlink="">
      <xdr:nvSpPr>
        <xdr:cNvPr id="820" name="n_3mainValue【消防施設】&#10;一人当たり面積">
          <a:extLst>
            <a:ext uri="{FF2B5EF4-FFF2-40B4-BE49-F238E27FC236}">
              <a16:creationId xmlns:a16="http://schemas.microsoft.com/office/drawing/2014/main" id="{D560443C-B2F0-4585-BBC0-4043C354E00B}"/>
            </a:ext>
          </a:extLst>
        </xdr:cNvPr>
        <xdr:cNvSpPr txBox="1"/>
      </xdr:nvSpPr>
      <xdr:spPr>
        <a:xfrm>
          <a:off x="19310427" y="1458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9500</xdr:rowOff>
    </xdr:from>
    <xdr:ext cx="469744" cy="259045"/>
    <xdr:sp macro="" textlink="">
      <xdr:nvSpPr>
        <xdr:cNvPr id="821" name="n_4mainValue【消防施設】&#10;一人当たり面積">
          <a:extLst>
            <a:ext uri="{FF2B5EF4-FFF2-40B4-BE49-F238E27FC236}">
              <a16:creationId xmlns:a16="http://schemas.microsoft.com/office/drawing/2014/main" id="{57A6E40D-7A61-4A5B-85A9-E8FE8B591674}"/>
            </a:ext>
          </a:extLst>
        </xdr:cNvPr>
        <xdr:cNvSpPr txBox="1"/>
      </xdr:nvSpPr>
      <xdr:spPr>
        <a:xfrm>
          <a:off x="18421427" y="14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a:extLst>
            <a:ext uri="{FF2B5EF4-FFF2-40B4-BE49-F238E27FC236}">
              <a16:creationId xmlns:a16="http://schemas.microsoft.com/office/drawing/2014/main" id="{9FA1905B-BAA4-422F-9B57-688CF145146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a:extLst>
            <a:ext uri="{FF2B5EF4-FFF2-40B4-BE49-F238E27FC236}">
              <a16:creationId xmlns:a16="http://schemas.microsoft.com/office/drawing/2014/main" id="{2C712C72-93CE-4508-BD8F-904A4F2E9DA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a:extLst>
            <a:ext uri="{FF2B5EF4-FFF2-40B4-BE49-F238E27FC236}">
              <a16:creationId xmlns:a16="http://schemas.microsoft.com/office/drawing/2014/main" id="{8B3BC38C-C886-4AC5-B2E6-1B938E09B2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a:extLst>
            <a:ext uri="{FF2B5EF4-FFF2-40B4-BE49-F238E27FC236}">
              <a16:creationId xmlns:a16="http://schemas.microsoft.com/office/drawing/2014/main" id="{F5284B57-D6B0-4D08-96D7-3DD98DCB42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a:extLst>
            <a:ext uri="{FF2B5EF4-FFF2-40B4-BE49-F238E27FC236}">
              <a16:creationId xmlns:a16="http://schemas.microsoft.com/office/drawing/2014/main" id="{C3FEC555-6D26-4AA6-8973-C3D1BD5C30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a:extLst>
            <a:ext uri="{FF2B5EF4-FFF2-40B4-BE49-F238E27FC236}">
              <a16:creationId xmlns:a16="http://schemas.microsoft.com/office/drawing/2014/main" id="{0274E8BD-2EB6-4930-9EB8-CB659750B52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a:extLst>
            <a:ext uri="{FF2B5EF4-FFF2-40B4-BE49-F238E27FC236}">
              <a16:creationId xmlns:a16="http://schemas.microsoft.com/office/drawing/2014/main" id="{A7BA6CCC-0F76-4911-8AA6-5BE80CFD1BB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a:extLst>
            <a:ext uri="{FF2B5EF4-FFF2-40B4-BE49-F238E27FC236}">
              <a16:creationId xmlns:a16="http://schemas.microsoft.com/office/drawing/2014/main" id="{A0115F4D-35CD-4365-B131-68211A910A7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a:extLst>
            <a:ext uri="{FF2B5EF4-FFF2-40B4-BE49-F238E27FC236}">
              <a16:creationId xmlns:a16="http://schemas.microsoft.com/office/drawing/2014/main" id="{280BF54A-9144-4DD5-B8EF-582C85CC10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a:extLst>
            <a:ext uri="{FF2B5EF4-FFF2-40B4-BE49-F238E27FC236}">
              <a16:creationId xmlns:a16="http://schemas.microsoft.com/office/drawing/2014/main" id="{881DADA6-5144-4D63-88CC-AD5C02442F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a:extLst>
            <a:ext uri="{FF2B5EF4-FFF2-40B4-BE49-F238E27FC236}">
              <a16:creationId xmlns:a16="http://schemas.microsoft.com/office/drawing/2014/main" id="{3D9197BB-173E-4C1E-83DE-B67C1F38628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a:extLst>
            <a:ext uri="{FF2B5EF4-FFF2-40B4-BE49-F238E27FC236}">
              <a16:creationId xmlns:a16="http://schemas.microsoft.com/office/drawing/2014/main" id="{39F54445-45C7-4602-AA92-A64D28F033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a:extLst>
            <a:ext uri="{FF2B5EF4-FFF2-40B4-BE49-F238E27FC236}">
              <a16:creationId xmlns:a16="http://schemas.microsoft.com/office/drawing/2014/main" id="{B4911789-7848-4B0E-B147-0C382A54BD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a:extLst>
            <a:ext uri="{FF2B5EF4-FFF2-40B4-BE49-F238E27FC236}">
              <a16:creationId xmlns:a16="http://schemas.microsoft.com/office/drawing/2014/main" id="{67DD0F11-265B-4F32-9723-E3F9A877B36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a:extLst>
            <a:ext uri="{FF2B5EF4-FFF2-40B4-BE49-F238E27FC236}">
              <a16:creationId xmlns:a16="http://schemas.microsoft.com/office/drawing/2014/main" id="{2017862A-596B-421F-A5F0-F64EE0CF121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a:extLst>
            <a:ext uri="{FF2B5EF4-FFF2-40B4-BE49-F238E27FC236}">
              <a16:creationId xmlns:a16="http://schemas.microsoft.com/office/drawing/2014/main" id="{50C00B59-D1C5-44E1-9261-CE0570F9D1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a:extLst>
            <a:ext uri="{FF2B5EF4-FFF2-40B4-BE49-F238E27FC236}">
              <a16:creationId xmlns:a16="http://schemas.microsoft.com/office/drawing/2014/main" id="{6810B891-7768-493E-BF3A-9269DC76848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a:extLst>
            <a:ext uri="{FF2B5EF4-FFF2-40B4-BE49-F238E27FC236}">
              <a16:creationId xmlns:a16="http://schemas.microsoft.com/office/drawing/2014/main" id="{4E1CE2D7-3F89-49A6-B2B2-EE92B288EDF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a:extLst>
            <a:ext uri="{FF2B5EF4-FFF2-40B4-BE49-F238E27FC236}">
              <a16:creationId xmlns:a16="http://schemas.microsoft.com/office/drawing/2014/main" id="{32C41E8F-8C44-41DA-AE23-EC6D88B79A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a:extLst>
            <a:ext uri="{FF2B5EF4-FFF2-40B4-BE49-F238E27FC236}">
              <a16:creationId xmlns:a16="http://schemas.microsoft.com/office/drawing/2014/main" id="{7456C3F5-4829-4C08-84C5-062D36C19DA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a:extLst>
            <a:ext uri="{FF2B5EF4-FFF2-40B4-BE49-F238E27FC236}">
              <a16:creationId xmlns:a16="http://schemas.microsoft.com/office/drawing/2014/main" id="{CEB80ED9-5D7E-412C-80B0-C5EDAF632F8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a:extLst>
            <a:ext uri="{FF2B5EF4-FFF2-40B4-BE49-F238E27FC236}">
              <a16:creationId xmlns:a16="http://schemas.microsoft.com/office/drawing/2014/main" id="{533BB298-0A9A-4CC1-BAF1-FBF245A8044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a:extLst>
            <a:ext uri="{FF2B5EF4-FFF2-40B4-BE49-F238E27FC236}">
              <a16:creationId xmlns:a16="http://schemas.microsoft.com/office/drawing/2014/main" id="{720303FD-08B3-43A4-8AAD-F5A1EAC301A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87B74C8C-E45A-43B5-941F-A18435E4759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a:extLst>
            <a:ext uri="{FF2B5EF4-FFF2-40B4-BE49-F238E27FC236}">
              <a16:creationId xmlns:a16="http://schemas.microsoft.com/office/drawing/2014/main" id="{BFBA3CF7-28B2-4499-B0A4-3615C56559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47" name="直線コネクタ 846">
          <a:extLst>
            <a:ext uri="{FF2B5EF4-FFF2-40B4-BE49-F238E27FC236}">
              <a16:creationId xmlns:a16="http://schemas.microsoft.com/office/drawing/2014/main" id="{87D924B9-1905-4A0E-A3E9-E771E9F71F3E}"/>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8" name="【庁舎】&#10;有形固定資産減価償却率最小値テキスト">
          <a:extLst>
            <a:ext uri="{FF2B5EF4-FFF2-40B4-BE49-F238E27FC236}">
              <a16:creationId xmlns:a16="http://schemas.microsoft.com/office/drawing/2014/main" id="{EB39957C-D9D7-4283-8A75-E91D549A88D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9" name="直線コネクタ 848">
          <a:extLst>
            <a:ext uri="{FF2B5EF4-FFF2-40B4-BE49-F238E27FC236}">
              <a16:creationId xmlns:a16="http://schemas.microsoft.com/office/drawing/2014/main" id="{605A77C3-F6A6-4043-A402-DFE8BABB3A4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50" name="【庁舎】&#10;有形固定資産減価償却率最大値テキスト">
          <a:extLst>
            <a:ext uri="{FF2B5EF4-FFF2-40B4-BE49-F238E27FC236}">
              <a16:creationId xmlns:a16="http://schemas.microsoft.com/office/drawing/2014/main" id="{8FBC4A66-DDDE-402E-8DF0-7400D2D879F5}"/>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1" name="直線コネクタ 850">
          <a:extLst>
            <a:ext uri="{FF2B5EF4-FFF2-40B4-BE49-F238E27FC236}">
              <a16:creationId xmlns:a16="http://schemas.microsoft.com/office/drawing/2014/main" id="{C69DBDEC-8D71-4F04-B348-78A32CF3BB02}"/>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52" name="【庁舎】&#10;有形固定資産減価償却率平均値テキスト">
          <a:extLst>
            <a:ext uri="{FF2B5EF4-FFF2-40B4-BE49-F238E27FC236}">
              <a16:creationId xmlns:a16="http://schemas.microsoft.com/office/drawing/2014/main" id="{F2A5593D-277C-44AA-804F-E398ED12619E}"/>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53" name="フローチャート: 判断 852">
          <a:extLst>
            <a:ext uri="{FF2B5EF4-FFF2-40B4-BE49-F238E27FC236}">
              <a16:creationId xmlns:a16="http://schemas.microsoft.com/office/drawing/2014/main" id="{FEEE67A4-F1CD-4C70-AFE1-45F3BEE7D8F9}"/>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4" name="フローチャート: 判断 853">
          <a:extLst>
            <a:ext uri="{FF2B5EF4-FFF2-40B4-BE49-F238E27FC236}">
              <a16:creationId xmlns:a16="http://schemas.microsoft.com/office/drawing/2014/main" id="{4344C468-39CF-4F60-8AC7-5E3832B23EBD}"/>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55" name="フローチャート: 判断 854">
          <a:extLst>
            <a:ext uri="{FF2B5EF4-FFF2-40B4-BE49-F238E27FC236}">
              <a16:creationId xmlns:a16="http://schemas.microsoft.com/office/drawing/2014/main" id="{E75C96E4-5D8E-485C-966D-C246C55DA23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56" name="フローチャート: 判断 855">
          <a:extLst>
            <a:ext uri="{FF2B5EF4-FFF2-40B4-BE49-F238E27FC236}">
              <a16:creationId xmlns:a16="http://schemas.microsoft.com/office/drawing/2014/main" id="{5F223F06-79C4-405E-8E4D-47CD0D1C9453}"/>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57" name="フローチャート: 判断 856">
          <a:extLst>
            <a:ext uri="{FF2B5EF4-FFF2-40B4-BE49-F238E27FC236}">
              <a16:creationId xmlns:a16="http://schemas.microsoft.com/office/drawing/2014/main" id="{AD8DF741-5582-4B9C-98EE-B473A529848E}"/>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2DAE0385-7CD9-40D4-AF01-E030DCFA19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B4C159D1-18C0-4B00-8919-6B61F7B8D8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4668C0AB-8813-44CB-B636-786C9EFD8E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7B43CBDC-2662-4491-915C-FADBE22E87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3F066624-B5DE-4EC1-8DB2-9A8B48B925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20501</xdr:rowOff>
    </xdr:from>
    <xdr:to>
      <xdr:col>85</xdr:col>
      <xdr:colOff>177800</xdr:colOff>
      <xdr:row>103</xdr:row>
      <xdr:rowOff>122101</xdr:rowOff>
    </xdr:to>
    <xdr:sp macro="" textlink="">
      <xdr:nvSpPr>
        <xdr:cNvPr id="863" name="楕円 862">
          <a:extLst>
            <a:ext uri="{FF2B5EF4-FFF2-40B4-BE49-F238E27FC236}">
              <a16:creationId xmlns:a16="http://schemas.microsoft.com/office/drawing/2014/main" id="{EE73F0B1-B23B-4DE3-9EFE-D38378B6578A}"/>
            </a:ext>
          </a:extLst>
        </xdr:cNvPr>
        <xdr:cNvSpPr/>
      </xdr:nvSpPr>
      <xdr:spPr>
        <a:xfrm>
          <a:off x="162687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43378</xdr:rowOff>
    </xdr:from>
    <xdr:ext cx="405111" cy="259045"/>
    <xdr:sp macro="" textlink="">
      <xdr:nvSpPr>
        <xdr:cNvPr id="864" name="【庁舎】&#10;有形固定資産減価償却率該当値テキスト">
          <a:extLst>
            <a:ext uri="{FF2B5EF4-FFF2-40B4-BE49-F238E27FC236}">
              <a16:creationId xmlns:a16="http://schemas.microsoft.com/office/drawing/2014/main" id="{E6A9DA24-79D4-493B-B655-B1993926CE9C}"/>
            </a:ext>
          </a:extLst>
        </xdr:cNvPr>
        <xdr:cNvSpPr txBox="1"/>
      </xdr:nvSpPr>
      <xdr:spPr>
        <a:xfrm>
          <a:off x="16357600" y="1753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134801</xdr:rowOff>
    </xdr:from>
    <xdr:to>
      <xdr:col>81</xdr:col>
      <xdr:colOff>101600</xdr:colOff>
      <xdr:row>103</xdr:row>
      <xdr:rowOff>64951</xdr:rowOff>
    </xdr:to>
    <xdr:sp macro="" textlink="">
      <xdr:nvSpPr>
        <xdr:cNvPr id="865" name="楕円 864">
          <a:extLst>
            <a:ext uri="{FF2B5EF4-FFF2-40B4-BE49-F238E27FC236}">
              <a16:creationId xmlns:a16="http://schemas.microsoft.com/office/drawing/2014/main" id="{381FABA3-43BD-430E-B4C9-260902B3BD9F}"/>
            </a:ext>
          </a:extLst>
        </xdr:cNvPr>
        <xdr:cNvSpPr/>
      </xdr:nvSpPr>
      <xdr:spPr>
        <a:xfrm>
          <a:off x="15430500" y="17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14151</xdr:rowOff>
    </xdr:from>
    <xdr:to>
      <xdr:col>85</xdr:col>
      <xdr:colOff>127000</xdr:colOff>
      <xdr:row>103</xdr:row>
      <xdr:rowOff>71301</xdr:rowOff>
    </xdr:to>
    <xdr:cxnSp macro="">
      <xdr:nvCxnSpPr>
        <xdr:cNvPr id="866" name="直線コネクタ 865">
          <a:extLst>
            <a:ext uri="{FF2B5EF4-FFF2-40B4-BE49-F238E27FC236}">
              <a16:creationId xmlns:a16="http://schemas.microsoft.com/office/drawing/2014/main" id="{5FDA954E-74AD-460D-9332-F200427C216E}"/>
            </a:ext>
          </a:extLst>
        </xdr:cNvPr>
        <xdr:cNvCxnSpPr/>
      </xdr:nvCxnSpPr>
      <xdr:spPr>
        <a:xfrm>
          <a:off x="15481300" y="1767350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30299</xdr:rowOff>
    </xdr:from>
    <xdr:to>
      <xdr:col>76</xdr:col>
      <xdr:colOff>165100</xdr:colOff>
      <xdr:row>106</xdr:row>
      <xdr:rowOff>131899</xdr:rowOff>
    </xdr:to>
    <xdr:sp macro="" textlink="">
      <xdr:nvSpPr>
        <xdr:cNvPr id="867" name="楕円 866">
          <a:extLst>
            <a:ext uri="{FF2B5EF4-FFF2-40B4-BE49-F238E27FC236}">
              <a16:creationId xmlns:a16="http://schemas.microsoft.com/office/drawing/2014/main" id="{5A551453-2154-4D7F-BE65-B8DADFF24A2D}"/>
            </a:ext>
          </a:extLst>
        </xdr:cNvPr>
        <xdr:cNvSpPr/>
      </xdr:nvSpPr>
      <xdr:spPr>
        <a:xfrm>
          <a:off x="14541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xdr:rowOff>
    </xdr:from>
    <xdr:to>
      <xdr:col>81</xdr:col>
      <xdr:colOff>50800</xdr:colOff>
      <xdr:row>106</xdr:row>
      <xdr:rowOff>81099</xdr:rowOff>
    </xdr:to>
    <xdr:cxnSp macro="">
      <xdr:nvCxnSpPr>
        <xdr:cNvPr id="868" name="直線コネクタ 867">
          <a:extLst>
            <a:ext uri="{FF2B5EF4-FFF2-40B4-BE49-F238E27FC236}">
              <a16:creationId xmlns:a16="http://schemas.microsoft.com/office/drawing/2014/main" id="{20F4CE06-9FA8-4732-A568-65FFECBF9BA4}"/>
            </a:ext>
          </a:extLst>
        </xdr:cNvPr>
        <xdr:cNvCxnSpPr/>
      </xdr:nvCxnSpPr>
      <xdr:spPr>
        <a:xfrm flipV="1">
          <a:off x="14592300" y="17673501"/>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869" name="楕円 868">
          <a:extLst>
            <a:ext uri="{FF2B5EF4-FFF2-40B4-BE49-F238E27FC236}">
              <a16:creationId xmlns:a16="http://schemas.microsoft.com/office/drawing/2014/main" id="{83D8D1DA-6363-4619-9A7E-0920B4D61E39}"/>
            </a:ext>
          </a:extLst>
        </xdr:cNvPr>
        <xdr:cNvSpPr/>
      </xdr:nvSpPr>
      <xdr:spPr>
        <a:xfrm>
          <a:off x="1365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81099</xdr:rowOff>
    </xdr:to>
    <xdr:cxnSp macro="">
      <xdr:nvCxnSpPr>
        <xdr:cNvPr id="870" name="直線コネクタ 869">
          <a:extLst>
            <a:ext uri="{FF2B5EF4-FFF2-40B4-BE49-F238E27FC236}">
              <a16:creationId xmlns:a16="http://schemas.microsoft.com/office/drawing/2014/main" id="{59F9C40F-043B-4F4E-ADB0-78065195FC62}"/>
            </a:ext>
          </a:extLst>
        </xdr:cNvPr>
        <xdr:cNvCxnSpPr/>
      </xdr:nvCxnSpPr>
      <xdr:spPr>
        <a:xfrm>
          <a:off x="13703300" y="182286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170724</xdr:rowOff>
    </xdr:from>
    <xdr:to>
      <xdr:col>67</xdr:col>
      <xdr:colOff>101600</xdr:colOff>
      <xdr:row>106</xdr:row>
      <xdr:rowOff>100874</xdr:rowOff>
    </xdr:to>
    <xdr:sp macro="" textlink="">
      <xdr:nvSpPr>
        <xdr:cNvPr id="871" name="楕円 870">
          <a:extLst>
            <a:ext uri="{FF2B5EF4-FFF2-40B4-BE49-F238E27FC236}">
              <a16:creationId xmlns:a16="http://schemas.microsoft.com/office/drawing/2014/main" id="{63E4E1F9-5810-436C-A104-7D30D6FD89C1}"/>
            </a:ext>
          </a:extLst>
        </xdr:cNvPr>
        <xdr:cNvSpPr/>
      </xdr:nvSpPr>
      <xdr:spPr>
        <a:xfrm>
          <a:off x="12763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50074</xdr:rowOff>
    </xdr:from>
    <xdr:to>
      <xdr:col>71</xdr:col>
      <xdr:colOff>177800</xdr:colOff>
      <xdr:row>106</xdr:row>
      <xdr:rowOff>54973</xdr:rowOff>
    </xdr:to>
    <xdr:cxnSp macro="">
      <xdr:nvCxnSpPr>
        <xdr:cNvPr id="872" name="直線コネクタ 871">
          <a:extLst>
            <a:ext uri="{FF2B5EF4-FFF2-40B4-BE49-F238E27FC236}">
              <a16:creationId xmlns:a16="http://schemas.microsoft.com/office/drawing/2014/main" id="{90DEB8F4-4754-42A2-89F1-344B8EE84C74}"/>
            </a:ext>
          </a:extLst>
        </xdr:cNvPr>
        <xdr:cNvCxnSpPr/>
      </xdr:nvCxnSpPr>
      <xdr:spPr>
        <a:xfrm>
          <a:off x="12814300" y="1822377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73" name="n_1aveValue【庁舎】&#10;有形固定資産減価償却率">
          <a:extLst>
            <a:ext uri="{FF2B5EF4-FFF2-40B4-BE49-F238E27FC236}">
              <a16:creationId xmlns:a16="http://schemas.microsoft.com/office/drawing/2014/main" id="{8014728E-AE1B-4823-A92C-7BEB1474206D}"/>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74" name="n_2aveValue【庁舎】&#10;有形固定資産減価償却率">
          <a:extLst>
            <a:ext uri="{FF2B5EF4-FFF2-40B4-BE49-F238E27FC236}">
              <a16:creationId xmlns:a16="http://schemas.microsoft.com/office/drawing/2014/main" id="{B8208279-898B-44AF-B0AF-9AC1B8513D45}"/>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875" name="n_3aveValue【庁舎】&#10;有形固定資産減価償却率">
          <a:extLst>
            <a:ext uri="{FF2B5EF4-FFF2-40B4-BE49-F238E27FC236}">
              <a16:creationId xmlns:a16="http://schemas.microsoft.com/office/drawing/2014/main" id="{244ADE03-BEAB-4DF1-98FE-22DA5A0DB7FA}"/>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876" name="n_4aveValue【庁舎】&#10;有形固定資産減価償却率">
          <a:extLst>
            <a:ext uri="{FF2B5EF4-FFF2-40B4-BE49-F238E27FC236}">
              <a16:creationId xmlns:a16="http://schemas.microsoft.com/office/drawing/2014/main" id="{BD5A5BAC-CE17-4389-9DEC-966E6CA2C6DD}"/>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81478</xdr:rowOff>
    </xdr:from>
    <xdr:ext cx="405111" cy="259045"/>
    <xdr:sp macro="" textlink="">
      <xdr:nvSpPr>
        <xdr:cNvPr id="877" name="n_1mainValue【庁舎】&#10;有形固定資産減価償却率">
          <a:extLst>
            <a:ext uri="{FF2B5EF4-FFF2-40B4-BE49-F238E27FC236}">
              <a16:creationId xmlns:a16="http://schemas.microsoft.com/office/drawing/2014/main" id="{FEDCF684-A972-46D8-9376-ECF7F8B1B98D}"/>
            </a:ext>
          </a:extLst>
        </xdr:cNvPr>
        <xdr:cNvSpPr txBox="1"/>
      </xdr:nvSpPr>
      <xdr:spPr>
        <a:xfrm>
          <a:off x="15266044" y="1739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123026</xdr:rowOff>
    </xdr:from>
    <xdr:ext cx="405111" cy="259045"/>
    <xdr:sp macro="" textlink="">
      <xdr:nvSpPr>
        <xdr:cNvPr id="878" name="n_2mainValue【庁舎】&#10;有形固定資産減価償却率">
          <a:extLst>
            <a:ext uri="{FF2B5EF4-FFF2-40B4-BE49-F238E27FC236}">
              <a16:creationId xmlns:a16="http://schemas.microsoft.com/office/drawing/2014/main" id="{4463BF31-6113-40B4-BE3C-C98A83E5D3C0}"/>
            </a:ext>
          </a:extLst>
        </xdr:cNvPr>
        <xdr:cNvSpPr txBox="1"/>
      </xdr:nvSpPr>
      <xdr:spPr>
        <a:xfrm>
          <a:off x="14389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879" name="n_3mainValue【庁舎】&#10;有形固定資産減価償却率">
          <a:extLst>
            <a:ext uri="{FF2B5EF4-FFF2-40B4-BE49-F238E27FC236}">
              <a16:creationId xmlns:a16="http://schemas.microsoft.com/office/drawing/2014/main" id="{2099591D-EE64-46A3-BB92-5063F566BE20}"/>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92001</xdr:rowOff>
    </xdr:from>
    <xdr:ext cx="405111" cy="259045"/>
    <xdr:sp macro="" textlink="">
      <xdr:nvSpPr>
        <xdr:cNvPr id="880" name="n_4mainValue【庁舎】&#10;有形固定資産減価償却率">
          <a:extLst>
            <a:ext uri="{FF2B5EF4-FFF2-40B4-BE49-F238E27FC236}">
              <a16:creationId xmlns:a16="http://schemas.microsoft.com/office/drawing/2014/main" id="{ACA259E7-A17A-47B7-9037-5BB8A5D0E9BE}"/>
            </a:ext>
          </a:extLst>
        </xdr:cNvPr>
        <xdr:cNvSpPr txBox="1"/>
      </xdr:nvSpPr>
      <xdr:spPr>
        <a:xfrm>
          <a:off x="12611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a:extLst>
            <a:ext uri="{FF2B5EF4-FFF2-40B4-BE49-F238E27FC236}">
              <a16:creationId xmlns:a16="http://schemas.microsoft.com/office/drawing/2014/main" id="{57AF4CA4-7AEE-4B04-B5BC-661F79E444A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a:extLst>
            <a:ext uri="{FF2B5EF4-FFF2-40B4-BE49-F238E27FC236}">
              <a16:creationId xmlns:a16="http://schemas.microsoft.com/office/drawing/2014/main" id="{CE34C4EE-4D70-490F-B512-A4CC6F755F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a:extLst>
            <a:ext uri="{FF2B5EF4-FFF2-40B4-BE49-F238E27FC236}">
              <a16:creationId xmlns:a16="http://schemas.microsoft.com/office/drawing/2014/main" id="{45415F49-C833-47A7-A54B-DFE7B7F8C9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a:extLst>
            <a:ext uri="{FF2B5EF4-FFF2-40B4-BE49-F238E27FC236}">
              <a16:creationId xmlns:a16="http://schemas.microsoft.com/office/drawing/2014/main" id="{3045246B-239E-4556-B07E-98D930797D1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a:extLst>
            <a:ext uri="{FF2B5EF4-FFF2-40B4-BE49-F238E27FC236}">
              <a16:creationId xmlns:a16="http://schemas.microsoft.com/office/drawing/2014/main" id="{00ED3AD9-4638-4DCC-B68E-8F54E62104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a:extLst>
            <a:ext uri="{FF2B5EF4-FFF2-40B4-BE49-F238E27FC236}">
              <a16:creationId xmlns:a16="http://schemas.microsoft.com/office/drawing/2014/main" id="{ADC3CF43-93BB-45D7-A6FC-86CF8FD609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a:extLst>
            <a:ext uri="{FF2B5EF4-FFF2-40B4-BE49-F238E27FC236}">
              <a16:creationId xmlns:a16="http://schemas.microsoft.com/office/drawing/2014/main" id="{CE66439F-5B0D-44E7-B941-664D42CD6A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a:extLst>
            <a:ext uri="{FF2B5EF4-FFF2-40B4-BE49-F238E27FC236}">
              <a16:creationId xmlns:a16="http://schemas.microsoft.com/office/drawing/2014/main" id="{450717D0-1A59-4B9D-8AEB-211979B201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a:extLst>
            <a:ext uri="{FF2B5EF4-FFF2-40B4-BE49-F238E27FC236}">
              <a16:creationId xmlns:a16="http://schemas.microsoft.com/office/drawing/2014/main" id="{232E80A3-B8AC-445F-A672-C4CD8FA6AC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a:extLst>
            <a:ext uri="{FF2B5EF4-FFF2-40B4-BE49-F238E27FC236}">
              <a16:creationId xmlns:a16="http://schemas.microsoft.com/office/drawing/2014/main" id="{C6EE4F3A-8CA4-4C76-9EA8-C2956C233B8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1" name="直線コネクタ 890">
          <a:extLst>
            <a:ext uri="{FF2B5EF4-FFF2-40B4-BE49-F238E27FC236}">
              <a16:creationId xmlns:a16="http://schemas.microsoft.com/office/drawing/2014/main" id="{21144683-5434-4738-BE56-E7E52057BF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2" name="テキスト ボックス 891">
          <a:extLst>
            <a:ext uri="{FF2B5EF4-FFF2-40B4-BE49-F238E27FC236}">
              <a16:creationId xmlns:a16="http://schemas.microsoft.com/office/drawing/2014/main" id="{2297397B-005D-4E78-8A47-3B25D9E324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3" name="直線コネクタ 892">
          <a:extLst>
            <a:ext uri="{FF2B5EF4-FFF2-40B4-BE49-F238E27FC236}">
              <a16:creationId xmlns:a16="http://schemas.microsoft.com/office/drawing/2014/main" id="{1FE846C5-A503-42AF-A095-6E7645F469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4" name="テキスト ボックス 893">
          <a:extLst>
            <a:ext uri="{FF2B5EF4-FFF2-40B4-BE49-F238E27FC236}">
              <a16:creationId xmlns:a16="http://schemas.microsoft.com/office/drawing/2014/main" id="{95FAA5E0-DE30-4561-A1E1-014C592BE4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5" name="直線コネクタ 894">
          <a:extLst>
            <a:ext uri="{FF2B5EF4-FFF2-40B4-BE49-F238E27FC236}">
              <a16:creationId xmlns:a16="http://schemas.microsoft.com/office/drawing/2014/main" id="{64504C94-8EFE-4088-8F9E-957704A8B1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6" name="テキスト ボックス 895">
          <a:extLst>
            <a:ext uri="{FF2B5EF4-FFF2-40B4-BE49-F238E27FC236}">
              <a16:creationId xmlns:a16="http://schemas.microsoft.com/office/drawing/2014/main" id="{07F8F598-BB8C-4B48-BF91-93A1109F1A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7" name="直線コネクタ 896">
          <a:extLst>
            <a:ext uri="{FF2B5EF4-FFF2-40B4-BE49-F238E27FC236}">
              <a16:creationId xmlns:a16="http://schemas.microsoft.com/office/drawing/2014/main" id="{7D49660D-EE79-4A76-BBAC-32159C8B6B2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8" name="テキスト ボックス 897">
          <a:extLst>
            <a:ext uri="{FF2B5EF4-FFF2-40B4-BE49-F238E27FC236}">
              <a16:creationId xmlns:a16="http://schemas.microsoft.com/office/drawing/2014/main" id="{C1A47023-1209-46B6-935A-4DAD4D4F02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9" name="直線コネクタ 898">
          <a:extLst>
            <a:ext uri="{FF2B5EF4-FFF2-40B4-BE49-F238E27FC236}">
              <a16:creationId xmlns:a16="http://schemas.microsoft.com/office/drawing/2014/main" id="{C03788F9-ED2F-40F1-81C3-4DE9AA4A540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0" name="テキスト ボックス 899">
          <a:extLst>
            <a:ext uri="{FF2B5EF4-FFF2-40B4-BE49-F238E27FC236}">
              <a16:creationId xmlns:a16="http://schemas.microsoft.com/office/drawing/2014/main" id="{1B3287EB-2ECE-447E-B383-A7F05F2C58B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1" name="直線コネクタ 900">
          <a:extLst>
            <a:ext uri="{FF2B5EF4-FFF2-40B4-BE49-F238E27FC236}">
              <a16:creationId xmlns:a16="http://schemas.microsoft.com/office/drawing/2014/main" id="{38283D9F-5A73-42AF-AC81-C4C79E5C3CD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2" name="テキスト ボックス 901">
          <a:extLst>
            <a:ext uri="{FF2B5EF4-FFF2-40B4-BE49-F238E27FC236}">
              <a16:creationId xmlns:a16="http://schemas.microsoft.com/office/drawing/2014/main" id="{FCCFCF5F-0E29-41AF-9EBA-B9055ED6F2B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3C985A39-C7C3-4A20-AEE7-881C56C1F43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FD071B81-19C3-450F-BA69-C13153D9D40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庁舎】&#10;一人当たり面積グラフ枠">
          <a:extLst>
            <a:ext uri="{FF2B5EF4-FFF2-40B4-BE49-F238E27FC236}">
              <a16:creationId xmlns:a16="http://schemas.microsoft.com/office/drawing/2014/main" id="{885E16F4-E121-4D68-8BF5-BCD54BC05EE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06" name="直線コネクタ 905">
          <a:extLst>
            <a:ext uri="{FF2B5EF4-FFF2-40B4-BE49-F238E27FC236}">
              <a16:creationId xmlns:a16="http://schemas.microsoft.com/office/drawing/2014/main" id="{4F9B0356-0E86-47ED-A19F-214FE1FFD787}"/>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07" name="【庁舎】&#10;一人当たり面積最小値テキスト">
          <a:extLst>
            <a:ext uri="{FF2B5EF4-FFF2-40B4-BE49-F238E27FC236}">
              <a16:creationId xmlns:a16="http://schemas.microsoft.com/office/drawing/2014/main" id="{8CF4599E-F6BD-400C-9587-B3FD9699F3BF}"/>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08" name="直線コネクタ 907">
          <a:extLst>
            <a:ext uri="{FF2B5EF4-FFF2-40B4-BE49-F238E27FC236}">
              <a16:creationId xmlns:a16="http://schemas.microsoft.com/office/drawing/2014/main" id="{80052D3D-6CAE-4E83-A444-F3A9F8FD403D}"/>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09" name="【庁舎】&#10;一人当たり面積最大値テキスト">
          <a:extLst>
            <a:ext uri="{FF2B5EF4-FFF2-40B4-BE49-F238E27FC236}">
              <a16:creationId xmlns:a16="http://schemas.microsoft.com/office/drawing/2014/main" id="{684A17D8-34F5-4C78-9354-7E4480F6C623}"/>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10" name="直線コネクタ 909">
          <a:extLst>
            <a:ext uri="{FF2B5EF4-FFF2-40B4-BE49-F238E27FC236}">
              <a16:creationId xmlns:a16="http://schemas.microsoft.com/office/drawing/2014/main" id="{6809BB9C-DF02-476A-8468-6858AC45B737}"/>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911" name="【庁舎】&#10;一人当たり面積平均値テキスト">
          <a:extLst>
            <a:ext uri="{FF2B5EF4-FFF2-40B4-BE49-F238E27FC236}">
              <a16:creationId xmlns:a16="http://schemas.microsoft.com/office/drawing/2014/main" id="{16681A72-EFF6-422A-BFF3-2DF9CFE423C2}"/>
            </a:ext>
          </a:extLst>
        </xdr:cNvPr>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12" name="フローチャート: 判断 911">
          <a:extLst>
            <a:ext uri="{FF2B5EF4-FFF2-40B4-BE49-F238E27FC236}">
              <a16:creationId xmlns:a16="http://schemas.microsoft.com/office/drawing/2014/main" id="{8ECC9FE1-9583-43A9-91A1-F371FA7F77D7}"/>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13" name="フローチャート: 判断 912">
          <a:extLst>
            <a:ext uri="{FF2B5EF4-FFF2-40B4-BE49-F238E27FC236}">
              <a16:creationId xmlns:a16="http://schemas.microsoft.com/office/drawing/2014/main" id="{D7B17D4A-C2FC-4DC7-BBBF-FB59BAC35FBE}"/>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14" name="フローチャート: 判断 913">
          <a:extLst>
            <a:ext uri="{FF2B5EF4-FFF2-40B4-BE49-F238E27FC236}">
              <a16:creationId xmlns:a16="http://schemas.microsoft.com/office/drawing/2014/main" id="{35D5A4EB-9375-47F5-9DFF-670A580A7E55}"/>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15" name="フローチャート: 判断 914">
          <a:extLst>
            <a:ext uri="{FF2B5EF4-FFF2-40B4-BE49-F238E27FC236}">
              <a16:creationId xmlns:a16="http://schemas.microsoft.com/office/drawing/2014/main" id="{0290CC9B-A991-494B-80D3-5DB0335E9481}"/>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16" name="フローチャート: 判断 915">
          <a:extLst>
            <a:ext uri="{FF2B5EF4-FFF2-40B4-BE49-F238E27FC236}">
              <a16:creationId xmlns:a16="http://schemas.microsoft.com/office/drawing/2014/main" id="{853F0DD6-6D3E-4F4C-BEA7-3279816F05A9}"/>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78B141-806F-4B1B-80D1-EE7F68877C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F88F3D77-8CDD-4CBA-B85A-ACAA895D1D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DC57D4DB-F72F-4A32-B4C3-33949B6CEE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96D130B-CAE7-466F-B92E-7E3C5D7998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84618A9A-8307-42C2-AAFB-30A72A0322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27032</xdr:rowOff>
    </xdr:from>
    <xdr:to>
      <xdr:col>116</xdr:col>
      <xdr:colOff>114300</xdr:colOff>
      <xdr:row>103</xdr:row>
      <xdr:rowOff>128632</xdr:rowOff>
    </xdr:to>
    <xdr:sp macro="" textlink="">
      <xdr:nvSpPr>
        <xdr:cNvPr id="922" name="楕円 921">
          <a:extLst>
            <a:ext uri="{FF2B5EF4-FFF2-40B4-BE49-F238E27FC236}">
              <a16:creationId xmlns:a16="http://schemas.microsoft.com/office/drawing/2014/main" id="{24B049B6-7127-4774-BE7F-464EC92151CA}"/>
            </a:ext>
          </a:extLst>
        </xdr:cNvPr>
        <xdr:cNvSpPr/>
      </xdr:nvSpPr>
      <xdr:spPr>
        <a:xfrm>
          <a:off x="221107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49909</xdr:rowOff>
    </xdr:from>
    <xdr:ext cx="469744" cy="259045"/>
    <xdr:sp macro="" textlink="">
      <xdr:nvSpPr>
        <xdr:cNvPr id="923" name="【庁舎】&#10;一人当たり面積該当値テキスト">
          <a:extLst>
            <a:ext uri="{FF2B5EF4-FFF2-40B4-BE49-F238E27FC236}">
              <a16:creationId xmlns:a16="http://schemas.microsoft.com/office/drawing/2014/main" id="{CF823786-8AEA-4B62-A4CB-661AAF7DB2C0}"/>
            </a:ext>
          </a:extLst>
        </xdr:cNvPr>
        <xdr:cNvSpPr txBox="1"/>
      </xdr:nvSpPr>
      <xdr:spPr>
        <a:xfrm>
          <a:off x="22199600" y="1753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85816</xdr:rowOff>
    </xdr:from>
    <xdr:to>
      <xdr:col>112</xdr:col>
      <xdr:colOff>38100</xdr:colOff>
      <xdr:row>104</xdr:row>
      <xdr:rowOff>15966</xdr:rowOff>
    </xdr:to>
    <xdr:sp macro="" textlink="">
      <xdr:nvSpPr>
        <xdr:cNvPr id="924" name="楕円 923">
          <a:extLst>
            <a:ext uri="{FF2B5EF4-FFF2-40B4-BE49-F238E27FC236}">
              <a16:creationId xmlns:a16="http://schemas.microsoft.com/office/drawing/2014/main" id="{D23EC16C-380B-4990-A95B-FC7757DCA264}"/>
            </a:ext>
          </a:extLst>
        </xdr:cNvPr>
        <xdr:cNvSpPr/>
      </xdr:nvSpPr>
      <xdr:spPr>
        <a:xfrm>
          <a:off x="21272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77832</xdr:rowOff>
    </xdr:from>
    <xdr:to>
      <xdr:col>116</xdr:col>
      <xdr:colOff>63500</xdr:colOff>
      <xdr:row>103</xdr:row>
      <xdr:rowOff>136616</xdr:rowOff>
    </xdr:to>
    <xdr:cxnSp macro="">
      <xdr:nvCxnSpPr>
        <xdr:cNvPr id="925" name="直線コネクタ 924">
          <a:extLst>
            <a:ext uri="{FF2B5EF4-FFF2-40B4-BE49-F238E27FC236}">
              <a16:creationId xmlns:a16="http://schemas.microsoft.com/office/drawing/2014/main" id="{5E1C6BED-2634-4246-9896-AC895EE3B45C}"/>
            </a:ext>
          </a:extLst>
        </xdr:cNvPr>
        <xdr:cNvCxnSpPr/>
      </xdr:nvCxnSpPr>
      <xdr:spPr>
        <a:xfrm flipV="1">
          <a:off x="21323300" y="17737182"/>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160927</xdr:rowOff>
    </xdr:from>
    <xdr:to>
      <xdr:col>107</xdr:col>
      <xdr:colOff>101600</xdr:colOff>
      <xdr:row>105</xdr:row>
      <xdr:rowOff>91077</xdr:rowOff>
    </xdr:to>
    <xdr:sp macro="" textlink="">
      <xdr:nvSpPr>
        <xdr:cNvPr id="926" name="楕円 925">
          <a:extLst>
            <a:ext uri="{FF2B5EF4-FFF2-40B4-BE49-F238E27FC236}">
              <a16:creationId xmlns:a16="http://schemas.microsoft.com/office/drawing/2014/main" id="{4059A867-4DEF-41C6-9CF1-33F4220CDB67}"/>
            </a:ext>
          </a:extLst>
        </xdr:cNvPr>
        <xdr:cNvSpPr/>
      </xdr:nvSpPr>
      <xdr:spPr>
        <a:xfrm>
          <a:off x="20383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136616</xdr:rowOff>
    </xdr:from>
    <xdr:to>
      <xdr:col>111</xdr:col>
      <xdr:colOff>177800</xdr:colOff>
      <xdr:row>105</xdr:row>
      <xdr:rowOff>40277</xdr:rowOff>
    </xdr:to>
    <xdr:cxnSp macro="">
      <xdr:nvCxnSpPr>
        <xdr:cNvPr id="927" name="直線コネクタ 926">
          <a:extLst>
            <a:ext uri="{FF2B5EF4-FFF2-40B4-BE49-F238E27FC236}">
              <a16:creationId xmlns:a16="http://schemas.microsoft.com/office/drawing/2014/main" id="{84A38326-B679-4655-B8F5-9EA3FFAC995A}"/>
            </a:ext>
          </a:extLst>
        </xdr:cNvPr>
        <xdr:cNvCxnSpPr/>
      </xdr:nvCxnSpPr>
      <xdr:spPr>
        <a:xfrm flipV="1">
          <a:off x="20434300" y="17795966"/>
          <a:ext cx="889000" cy="24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928" name="楕円 927">
          <a:extLst>
            <a:ext uri="{FF2B5EF4-FFF2-40B4-BE49-F238E27FC236}">
              <a16:creationId xmlns:a16="http://schemas.microsoft.com/office/drawing/2014/main" id="{2BAA549A-3EF8-4085-9C8E-253FD9CCA34F}"/>
            </a:ext>
          </a:extLst>
        </xdr:cNvPr>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40277</xdr:rowOff>
    </xdr:from>
    <xdr:to>
      <xdr:col>107</xdr:col>
      <xdr:colOff>50800</xdr:colOff>
      <xdr:row>105</xdr:row>
      <xdr:rowOff>51707</xdr:rowOff>
    </xdr:to>
    <xdr:cxnSp macro="">
      <xdr:nvCxnSpPr>
        <xdr:cNvPr id="929" name="直線コネクタ 928">
          <a:extLst>
            <a:ext uri="{FF2B5EF4-FFF2-40B4-BE49-F238E27FC236}">
              <a16:creationId xmlns:a16="http://schemas.microsoft.com/office/drawing/2014/main" id="{69CF9A28-F5B9-484F-941D-B366E4A88E2F}"/>
            </a:ext>
          </a:extLst>
        </xdr:cNvPr>
        <xdr:cNvCxnSpPr/>
      </xdr:nvCxnSpPr>
      <xdr:spPr>
        <a:xfrm flipV="1">
          <a:off x="19545300" y="180425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930" name="楕円 929">
          <a:extLst>
            <a:ext uri="{FF2B5EF4-FFF2-40B4-BE49-F238E27FC236}">
              <a16:creationId xmlns:a16="http://schemas.microsoft.com/office/drawing/2014/main" id="{F18748C4-0199-4F36-B079-0AD1CB10BDFA}"/>
            </a:ext>
          </a:extLst>
        </xdr:cNvPr>
        <xdr:cNvSpPr/>
      </xdr:nvSpPr>
      <xdr:spPr>
        <a:xfrm>
          <a:off x="18605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28848</xdr:rowOff>
    </xdr:from>
    <xdr:to>
      <xdr:col>102</xdr:col>
      <xdr:colOff>114300</xdr:colOff>
      <xdr:row>105</xdr:row>
      <xdr:rowOff>51707</xdr:rowOff>
    </xdr:to>
    <xdr:cxnSp macro="">
      <xdr:nvCxnSpPr>
        <xdr:cNvPr id="931" name="直線コネクタ 930">
          <a:extLst>
            <a:ext uri="{FF2B5EF4-FFF2-40B4-BE49-F238E27FC236}">
              <a16:creationId xmlns:a16="http://schemas.microsoft.com/office/drawing/2014/main" id="{D9B57C29-3BB6-423A-BA5E-BE1E30FA6244}"/>
            </a:ext>
          </a:extLst>
        </xdr:cNvPr>
        <xdr:cNvCxnSpPr/>
      </xdr:nvCxnSpPr>
      <xdr:spPr>
        <a:xfrm>
          <a:off x="18656300" y="1803109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32" name="n_1aveValue【庁舎】&#10;一人当たり面積">
          <a:extLst>
            <a:ext uri="{FF2B5EF4-FFF2-40B4-BE49-F238E27FC236}">
              <a16:creationId xmlns:a16="http://schemas.microsoft.com/office/drawing/2014/main" id="{204DD0F8-48D5-4A19-A04E-E6AAFF26B3A9}"/>
            </a:ext>
          </a:extLst>
        </xdr:cNvPr>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33" name="n_2aveValue【庁舎】&#10;一人当たり面積">
          <a:extLst>
            <a:ext uri="{FF2B5EF4-FFF2-40B4-BE49-F238E27FC236}">
              <a16:creationId xmlns:a16="http://schemas.microsoft.com/office/drawing/2014/main" id="{A1A57A81-9E33-48D5-8FC0-E11ED357CE72}"/>
            </a:ext>
          </a:extLst>
        </xdr:cNvPr>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34" name="n_3aveValue【庁舎】&#10;一人当たり面積">
          <a:extLst>
            <a:ext uri="{FF2B5EF4-FFF2-40B4-BE49-F238E27FC236}">
              <a16:creationId xmlns:a16="http://schemas.microsoft.com/office/drawing/2014/main" id="{55269681-B438-4109-993E-98F372CE1D25}"/>
            </a:ext>
          </a:extLst>
        </xdr:cNvPr>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35" name="n_4aveValue【庁舎】&#10;一人当たり面積">
          <a:extLst>
            <a:ext uri="{FF2B5EF4-FFF2-40B4-BE49-F238E27FC236}">
              <a16:creationId xmlns:a16="http://schemas.microsoft.com/office/drawing/2014/main" id="{D7039CBC-3BE8-4E5F-817D-3D62AF1B3A7C}"/>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32493</xdr:rowOff>
    </xdr:from>
    <xdr:ext cx="469744" cy="259045"/>
    <xdr:sp macro="" textlink="">
      <xdr:nvSpPr>
        <xdr:cNvPr id="936" name="n_1mainValue【庁舎】&#10;一人当たり面積">
          <a:extLst>
            <a:ext uri="{FF2B5EF4-FFF2-40B4-BE49-F238E27FC236}">
              <a16:creationId xmlns:a16="http://schemas.microsoft.com/office/drawing/2014/main" id="{8EF50259-E483-42F6-A8E0-8C2226DCBE31}"/>
            </a:ext>
          </a:extLst>
        </xdr:cNvPr>
        <xdr:cNvSpPr txBox="1"/>
      </xdr:nvSpPr>
      <xdr:spPr>
        <a:xfrm>
          <a:off x="210757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107604</xdr:rowOff>
    </xdr:from>
    <xdr:ext cx="469744" cy="259045"/>
    <xdr:sp macro="" textlink="">
      <xdr:nvSpPr>
        <xdr:cNvPr id="937" name="n_2mainValue【庁舎】&#10;一人当たり面積">
          <a:extLst>
            <a:ext uri="{FF2B5EF4-FFF2-40B4-BE49-F238E27FC236}">
              <a16:creationId xmlns:a16="http://schemas.microsoft.com/office/drawing/2014/main" id="{B8367211-41B8-48B4-9CCC-AE12A777439D}"/>
            </a:ext>
          </a:extLst>
        </xdr:cNvPr>
        <xdr:cNvSpPr txBox="1"/>
      </xdr:nvSpPr>
      <xdr:spPr>
        <a:xfrm>
          <a:off x="2019942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938" name="n_3mainValue【庁舎】&#10;一人当たり面積">
          <a:extLst>
            <a:ext uri="{FF2B5EF4-FFF2-40B4-BE49-F238E27FC236}">
              <a16:creationId xmlns:a16="http://schemas.microsoft.com/office/drawing/2014/main" id="{02393220-D190-4557-B5F2-FF922C1B1E98}"/>
            </a:ext>
          </a:extLst>
        </xdr:cNvPr>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939" name="n_4mainValue【庁舎】&#10;一人当たり面積">
          <a:extLst>
            <a:ext uri="{FF2B5EF4-FFF2-40B4-BE49-F238E27FC236}">
              <a16:creationId xmlns:a16="http://schemas.microsoft.com/office/drawing/2014/main" id="{173B7A6B-C6D2-4E17-8F8C-9A7508AAB9A6}"/>
            </a:ext>
          </a:extLst>
        </xdr:cNvPr>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E5608B8-BA8A-4D3C-8E58-ED2B982C67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D2F69A39-FF25-42E3-9990-E3EF2894C6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26C365CB-9285-4426-A329-8B66C39AC2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年度については、図書館、市民会館の有形固定資産減価償却率が類似団体、全国、県それぞれの平均を上回っている。</a:t>
          </a:r>
        </a:p>
        <a:p>
          <a:r>
            <a:rPr kumimoji="1" lang="ja-JP" altLang="en-US" sz="1300">
              <a:latin typeface="ＭＳ Ｐゴシック" panose="020B0600070205080204" pitchFamily="50" charset="-128"/>
              <a:ea typeface="ＭＳ Ｐゴシック" panose="020B0600070205080204" pitchFamily="50" charset="-128"/>
            </a:rPr>
            <a:t>　老朽化している建物が多く、平均値を上回る数値となっているが、令和元年度においては、一般廃棄物処理施設の五島市クリーンセンター、庁舎の本庁新本館棟の建設完了に伴い有形固定資産減価償却率は一時的に低くなった。</a:t>
          </a:r>
        </a:p>
        <a:p>
          <a:r>
            <a:rPr kumimoji="1" lang="ja-JP" altLang="en-US" sz="1300">
              <a:latin typeface="ＭＳ Ｐゴシック" panose="020B0600070205080204" pitchFamily="50" charset="-128"/>
              <a:ea typeface="ＭＳ Ｐゴシック" panose="020B0600070205080204" pitchFamily="50" charset="-128"/>
            </a:rPr>
            <a:t>　また、図書館については、現在、新たな図書館の建替工事中であり、完成後、有形固定資産減価償却率は低くなると思われる。　</a:t>
          </a:r>
        </a:p>
        <a:p>
          <a:r>
            <a:rPr kumimoji="1" lang="ja-JP" altLang="en-US" sz="1300">
              <a:latin typeface="ＭＳ Ｐゴシック" panose="020B0600070205080204" pitchFamily="50" charset="-128"/>
              <a:ea typeface="ＭＳ Ｐゴシック" panose="020B0600070205080204" pitchFamily="50" charset="-128"/>
            </a:rPr>
            <a:t>　また、各施設類型において、人口一人当たりの面積は、全国、県平均を大きく上回っていることから、人口規模に対して多くの施設を抱えており、主に市町合併による施設の継承、居住区域の分散、交通機関の利便性問題が原因と考え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令和３年度からは、</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次財政改革プラン（～</a:t>
          </a:r>
          <a:r>
            <a:rPr kumimoji="1" lang="ja-JP" altLang="en-US" sz="1100">
              <a:solidFill>
                <a:schemeClr val="dk1"/>
              </a:solidFill>
              <a:effectLst/>
              <a:latin typeface="+mn-lt"/>
              <a:ea typeface="+mn-ea"/>
              <a:cs typeface="+mn-cs"/>
            </a:rPr>
            <a:t>令和７</a:t>
          </a:r>
          <a:r>
            <a:rPr kumimoji="1" lang="ja-JP" altLang="ja-JP" sz="1100">
              <a:solidFill>
                <a:schemeClr val="dk1"/>
              </a:solidFill>
              <a:effectLst/>
              <a:latin typeface="+mn-lt"/>
              <a:ea typeface="+mn-ea"/>
              <a:cs typeface="+mn-cs"/>
            </a:rPr>
            <a:t>年度）に沿った、</a:t>
          </a:r>
          <a:r>
            <a:rPr kumimoji="1" lang="ja-JP" altLang="en-US" sz="1100">
              <a:solidFill>
                <a:schemeClr val="dk1"/>
              </a:solidFill>
              <a:effectLst/>
              <a:latin typeface="+mn-lt"/>
              <a:ea typeface="+mn-ea"/>
              <a:cs typeface="+mn-cs"/>
            </a:rPr>
            <a:t>歳入の確保（市税徴収率の向上、ふるさと納税の推進など）、</a:t>
          </a:r>
          <a:r>
            <a:rPr kumimoji="1" lang="ja-JP" altLang="ja-JP" sz="1100">
              <a:solidFill>
                <a:schemeClr val="dk1"/>
              </a:solidFill>
              <a:effectLst/>
              <a:latin typeface="+mn-lt"/>
              <a:ea typeface="+mn-ea"/>
              <a:cs typeface="+mn-cs"/>
            </a:rPr>
            <a:t>歳出</a:t>
          </a:r>
          <a:r>
            <a:rPr kumimoji="1" lang="ja-JP" altLang="en-US" sz="1100">
              <a:solidFill>
                <a:schemeClr val="dk1"/>
              </a:solidFill>
              <a:effectLst/>
              <a:latin typeface="+mn-lt"/>
              <a:ea typeface="+mn-ea"/>
              <a:cs typeface="+mn-cs"/>
            </a:rPr>
            <a:t>の抑制（人件費の抑制、公債費の抑制</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取り組み</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更なる歳出削減等に努め、健全で持続可能な財政運営を行っていけるよう財政基盤の強化を図っていく。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7089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13758</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経常収支比率について、財政改革プランに沿って、人件費、公債費等の経費抑制に取り組んだこともあり、前回に引き続き今回も類似団体の平均を下回った。</a:t>
          </a:r>
          <a:endParaRPr lang="ja-JP" altLang="ja-JP" sz="1400">
            <a:effectLst/>
          </a:endParaRPr>
        </a:p>
        <a:p>
          <a:r>
            <a:rPr kumimoji="1" lang="ja-JP" altLang="ja-JP" sz="1100">
              <a:solidFill>
                <a:schemeClr val="dk1"/>
              </a:solidFill>
              <a:effectLst/>
              <a:latin typeface="+mn-lt"/>
              <a:ea typeface="+mn-ea"/>
              <a:cs typeface="+mn-cs"/>
            </a:rPr>
            <a:t>　当市は１１の有人属島を有する離島地域であることから類似施設の整理が進まず、人件費や施設維持費等に係る経費が類似団体と比べて大きくなっているが、今後も引き続き、事務事業の見直しや、公共施設等総合管理計画に基づき、各種施設の統廃合や民間移譲を積極的に進め経常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46083</xdr:rowOff>
    </xdr:from>
    <xdr:to>
      <xdr:col>23</xdr:col>
      <xdr:colOff>133350</xdr:colOff>
      <xdr:row>60</xdr:row>
      <xdr:rowOff>101237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33083"/>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32294</xdr:rowOff>
    </xdr:from>
    <xdr:to>
      <xdr:col>19</xdr:col>
      <xdr:colOff>133350</xdr:colOff>
      <xdr:row>60</xdr:row>
      <xdr:rowOff>101237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1929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25400</xdr:rowOff>
    </xdr:from>
    <xdr:to>
      <xdr:col>15</xdr:col>
      <xdr:colOff>82550</xdr:colOff>
      <xdr:row>60</xdr:row>
      <xdr:rowOff>32294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124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152037</xdr:rowOff>
    </xdr:from>
    <xdr:to>
      <xdr:col>11</xdr:col>
      <xdr:colOff>31750</xdr:colOff>
      <xdr:row>60</xdr:row>
      <xdr:rowOff>25400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6758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166733</xdr:rowOff>
    </xdr:from>
    <xdr:to>
      <xdr:col>23</xdr:col>
      <xdr:colOff>184150</xdr:colOff>
      <xdr:row>60</xdr:row>
      <xdr:rowOff>96883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11810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50437</xdr:rowOff>
    </xdr:from>
    <xdr:to>
      <xdr:col>19</xdr:col>
      <xdr:colOff>184150</xdr:colOff>
      <xdr:row>60</xdr:row>
      <xdr:rowOff>152037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162214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0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152944</xdr:rowOff>
    </xdr:from>
    <xdr:to>
      <xdr:col>15</xdr:col>
      <xdr:colOff>133350</xdr:colOff>
      <xdr:row>60</xdr:row>
      <xdr:rowOff>83094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93271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101237</xdr:rowOff>
    </xdr:from>
    <xdr:to>
      <xdr:col>7</xdr:col>
      <xdr:colOff>31750</xdr:colOff>
      <xdr:row>60</xdr:row>
      <xdr:rowOff>31387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41564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当市は１１の有人属島を有する離島地域であ</a:t>
          </a:r>
          <a:r>
            <a:rPr kumimoji="1" lang="ja-JP" altLang="en-US" sz="1100">
              <a:solidFill>
                <a:schemeClr val="dk1"/>
              </a:solidFill>
              <a:effectLst/>
              <a:latin typeface="+mn-lt"/>
              <a:ea typeface="+mn-ea"/>
              <a:cs typeface="+mn-cs"/>
            </a:rPr>
            <a:t>り、格差のない住民サービスの提供に努めていることから、</a:t>
          </a:r>
          <a:r>
            <a:rPr kumimoji="1" lang="ja-JP" altLang="ja-JP" sz="1100">
              <a:solidFill>
                <a:schemeClr val="dk1"/>
              </a:solidFill>
              <a:effectLst/>
              <a:latin typeface="+mn-lt"/>
              <a:ea typeface="+mn-ea"/>
              <a:cs typeface="+mn-cs"/>
            </a:rPr>
            <a:t>類似施設の整理が進</a:t>
          </a:r>
          <a:r>
            <a:rPr kumimoji="1" lang="ja-JP" altLang="en-US" sz="1100">
              <a:solidFill>
                <a:schemeClr val="dk1"/>
              </a:solidFill>
              <a:effectLst/>
              <a:latin typeface="+mn-lt"/>
              <a:ea typeface="+mn-ea"/>
              <a:cs typeface="+mn-cs"/>
            </a:rPr>
            <a:t>みにくく</a:t>
          </a:r>
          <a:r>
            <a:rPr kumimoji="1" lang="ja-JP" altLang="ja-JP" sz="1100">
              <a:solidFill>
                <a:schemeClr val="dk1"/>
              </a:solidFill>
              <a:effectLst/>
              <a:latin typeface="+mn-lt"/>
              <a:ea typeface="+mn-ea"/>
              <a:cs typeface="+mn-cs"/>
            </a:rPr>
            <a:t>、維持経費等の施設の維持に必要な経費が多額となり、類似団体平均を上回っている状況である。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人件費については、これまでも計画的に職員の削減を行ってきた。令和２年度からは第４次定員管理計画（令和２～６年度）に沿って、更なる定員管理、給与の適正化に努めていく。また、物件費についても事務事業の見直し、施設の民間移譲等により一層の歳出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44179</xdr:rowOff>
    </xdr:from>
    <xdr:to>
      <xdr:col>23</xdr:col>
      <xdr:colOff>133350</xdr:colOff>
      <xdr:row>84</xdr:row>
      <xdr:rowOff>67204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445979"/>
          <a:ext cx="838200" cy="2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31091</xdr:rowOff>
    </xdr:from>
    <xdr:to>
      <xdr:col>19</xdr:col>
      <xdr:colOff>133350</xdr:colOff>
      <xdr:row>84</xdr:row>
      <xdr:rowOff>67204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32891"/>
          <a:ext cx="889000" cy="3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17577</xdr:rowOff>
    </xdr:from>
    <xdr:to>
      <xdr:col>15</xdr:col>
      <xdr:colOff>82550</xdr:colOff>
      <xdr:row>84</xdr:row>
      <xdr:rowOff>31091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19377"/>
          <a:ext cx="889000" cy="1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14216</xdr:rowOff>
    </xdr:from>
    <xdr:to>
      <xdr:col>11</xdr:col>
      <xdr:colOff>31750</xdr:colOff>
      <xdr:row>84</xdr:row>
      <xdr:rowOff>17577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416016"/>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164829</xdr:rowOff>
    </xdr:from>
    <xdr:to>
      <xdr:col>23</xdr:col>
      <xdr:colOff>184150</xdr:colOff>
      <xdr:row>84</xdr:row>
      <xdr:rowOff>94979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136906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16404</xdr:rowOff>
    </xdr:from>
    <xdr:to>
      <xdr:col>19</xdr:col>
      <xdr:colOff>184150</xdr:colOff>
      <xdr:row>84</xdr:row>
      <xdr:rowOff>118004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102781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04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151741</xdr:rowOff>
    </xdr:from>
    <xdr:to>
      <xdr:col>15</xdr:col>
      <xdr:colOff>133350</xdr:colOff>
      <xdr:row>84</xdr:row>
      <xdr:rowOff>81891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66668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138227</xdr:rowOff>
    </xdr:from>
    <xdr:to>
      <xdr:col>11</xdr:col>
      <xdr:colOff>82550</xdr:colOff>
      <xdr:row>84</xdr:row>
      <xdr:rowOff>68377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6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53154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134866</xdr:rowOff>
    </xdr:from>
    <xdr:to>
      <xdr:col>7</xdr:col>
      <xdr:colOff>31750</xdr:colOff>
      <xdr:row>84</xdr:row>
      <xdr:rowOff>65016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49793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5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全国市平均との比較では△</a:t>
          </a:r>
          <a:r>
            <a:rPr kumimoji="1" lang="en-US" altLang="ja-JP" sz="1100">
              <a:latin typeface="游ゴシック" panose="020B0400000000000000" pitchFamily="50" charset="-128"/>
              <a:ea typeface="游ゴシック" panose="020B0400000000000000" pitchFamily="50" charset="-128"/>
            </a:rPr>
            <a:t>2.2</a:t>
          </a:r>
          <a:r>
            <a:rPr kumimoji="1" lang="ja-JP" altLang="en-US" sz="1100">
              <a:latin typeface="游ゴシック" panose="020B0400000000000000" pitchFamily="50" charset="-128"/>
              <a:ea typeface="游ゴシック" panose="020B0400000000000000" pitchFamily="50" charset="-128"/>
            </a:rPr>
            <a:t>ポイント、類似団体平均との比較では△</a:t>
          </a:r>
          <a:r>
            <a:rPr kumimoji="1" lang="en-US" altLang="ja-JP" sz="1100">
              <a:latin typeface="游ゴシック" panose="020B0400000000000000" pitchFamily="50" charset="-128"/>
              <a:ea typeface="游ゴシック" panose="020B0400000000000000" pitchFamily="50" charset="-128"/>
            </a:rPr>
            <a:t>1.0</a:t>
          </a:r>
          <a:r>
            <a:rPr kumimoji="1" lang="ja-JP" altLang="en-US" sz="1100">
              <a:latin typeface="游ゴシック" panose="020B0400000000000000" pitchFamily="50" charset="-128"/>
              <a:ea typeface="游ゴシック" panose="020B0400000000000000" pitchFamily="50" charset="-128"/>
            </a:rPr>
            <a:t>ポイントとそれぞれの平均値より低い状況である。</a:t>
          </a:r>
        </a:p>
        <a:p>
          <a:r>
            <a:rPr kumimoji="1" lang="ja-JP" altLang="en-US" sz="1100">
              <a:latin typeface="游ゴシック" panose="020B0400000000000000" pitchFamily="50" charset="-128"/>
              <a:ea typeface="游ゴシック" panose="020B0400000000000000" pitchFamily="50" charset="-128"/>
            </a:rPr>
            <a:t>　今後も国、他都市の動向等を勘案しながら給与の適正化に努める。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0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84</xdr:row>
      <xdr:rowOff>99786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786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76805</xdr:rowOff>
    </xdr:from>
    <xdr:to>
      <xdr:col>72</xdr:col>
      <xdr:colOff>203200</xdr:colOff>
      <xdr:row>84</xdr:row>
      <xdr:rowOff>157238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7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157238</xdr:rowOff>
    </xdr:from>
    <xdr:to>
      <xdr:col>68</xdr:col>
      <xdr:colOff>152400</xdr:colOff>
      <xdr:row>85</xdr:row>
      <xdr:rowOff>8768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106438</xdr:rowOff>
    </xdr:from>
    <xdr:to>
      <xdr:col>68</xdr:col>
      <xdr:colOff>203200</xdr:colOff>
      <xdr:row>85</xdr:row>
      <xdr:rowOff>36588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46765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民間活力の活用や組織・機構の見直しを行い、積極的に職員数の削減を行ってきたが、人口減少が進むことで、人口千人当たりの職員数は減少しにくくなっている。今後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、第４次定員管理計画に沿って</a:t>
          </a:r>
          <a:r>
            <a:rPr kumimoji="1" lang="ja-JP" altLang="en-US" sz="1100">
              <a:solidFill>
                <a:schemeClr val="dk1"/>
              </a:solidFill>
              <a:effectLst/>
              <a:latin typeface="+mn-lt"/>
              <a:ea typeface="+mn-ea"/>
              <a:cs typeface="+mn-cs"/>
            </a:rPr>
            <a:t>、「選択と集中」の視点をもって戦略的に取り組むための組織・人員体制の構築に努めていく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165765</xdr:rowOff>
    </xdr:from>
    <xdr:to>
      <xdr:col>81</xdr:col>
      <xdr:colOff>44450</xdr:colOff>
      <xdr:row>65</xdr:row>
      <xdr:rowOff>14998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138565"/>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165765</xdr:rowOff>
    </xdr:from>
    <xdr:to>
      <xdr:col>77</xdr:col>
      <xdr:colOff>44450</xdr:colOff>
      <xdr:row>65</xdr:row>
      <xdr:rowOff>2359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113856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142784</xdr:rowOff>
    </xdr:from>
    <xdr:to>
      <xdr:col>72</xdr:col>
      <xdr:colOff>203200</xdr:colOff>
      <xdr:row>65</xdr:row>
      <xdr:rowOff>2359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11558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142784</xdr:rowOff>
    </xdr:from>
    <xdr:to>
      <xdr:col>68</xdr:col>
      <xdr:colOff>152400</xdr:colOff>
      <xdr:row>64</xdr:row>
      <xdr:rowOff>148530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111558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135648</xdr:rowOff>
    </xdr:from>
    <xdr:to>
      <xdr:col>81</xdr:col>
      <xdr:colOff>95250</xdr:colOff>
      <xdr:row>65</xdr:row>
      <xdr:rowOff>65798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1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107725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0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114965</xdr:rowOff>
    </xdr:from>
    <xdr:to>
      <xdr:col>77</xdr:col>
      <xdr:colOff>95250</xdr:colOff>
      <xdr:row>65</xdr:row>
      <xdr:rowOff>45115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0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29892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174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123009</xdr:rowOff>
    </xdr:from>
    <xdr:to>
      <xdr:col>73</xdr:col>
      <xdr:colOff>44450</xdr:colOff>
      <xdr:row>65</xdr:row>
      <xdr:rowOff>53159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09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37936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1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91984</xdr:rowOff>
    </xdr:from>
    <xdr:to>
      <xdr:col>68</xdr:col>
      <xdr:colOff>203200</xdr:colOff>
      <xdr:row>65</xdr:row>
      <xdr:rowOff>22134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0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6911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1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97730</xdr:rowOff>
    </xdr:from>
    <xdr:to>
      <xdr:col>64</xdr:col>
      <xdr:colOff>152400</xdr:colOff>
      <xdr:row>65</xdr:row>
      <xdr:rowOff>27880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07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12657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15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実質公債費比率は類似団体の平均を下回っている。しかしながら、</a:t>
          </a:r>
          <a:r>
            <a:rPr kumimoji="1" lang="ja-JP" altLang="en-US" sz="1100">
              <a:solidFill>
                <a:schemeClr val="dk1"/>
              </a:solidFill>
              <a:effectLst/>
              <a:latin typeface="+mn-lt"/>
              <a:ea typeface="+mn-ea"/>
              <a:cs typeface="+mn-cs"/>
            </a:rPr>
            <a:t>今後、近年実施した大型建設事業のために借り入れた市債の元金償還の開始等による公債費の増加により、</a:t>
          </a:r>
          <a:r>
            <a:rPr kumimoji="1" lang="ja-JP" altLang="ja-JP" sz="1100">
              <a:solidFill>
                <a:schemeClr val="dk1"/>
              </a:solidFill>
              <a:effectLst/>
              <a:latin typeface="+mn-lt"/>
              <a:ea typeface="+mn-ea"/>
              <a:cs typeface="+mn-cs"/>
            </a:rPr>
            <a:t>実質公債費比率の悪化が懸念されることから、引き続き緊急性、必要性を考慮した事業の選択により公債費負担の軽減に努めていく。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123084</xdr:rowOff>
    </xdr:from>
    <xdr:to>
      <xdr:col>81</xdr:col>
      <xdr:colOff>44450</xdr:colOff>
      <xdr:row>36</xdr:row>
      <xdr:rowOff>143192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29528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117052</xdr:rowOff>
    </xdr:from>
    <xdr:to>
      <xdr:col>77</xdr:col>
      <xdr:colOff>44450</xdr:colOff>
      <xdr:row>36</xdr:row>
      <xdr:rowOff>123084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28925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117052</xdr:rowOff>
    </xdr:from>
    <xdr:to>
      <xdr:col>72</xdr:col>
      <xdr:colOff>203200</xdr:colOff>
      <xdr:row>36</xdr:row>
      <xdr:rowOff>125095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28925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125095</xdr:rowOff>
    </xdr:from>
    <xdr:to>
      <xdr:col>68</xdr:col>
      <xdr:colOff>152400</xdr:colOff>
      <xdr:row>36</xdr:row>
      <xdr:rowOff>141182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29729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72284</xdr:rowOff>
    </xdr:from>
    <xdr:to>
      <xdr:col>77</xdr:col>
      <xdr:colOff>95250</xdr:colOff>
      <xdr:row>37</xdr:row>
      <xdr:rowOff>2434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12611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1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66252</xdr:rowOff>
    </xdr:from>
    <xdr:to>
      <xdr:col>73</xdr:col>
      <xdr:colOff>44450</xdr:colOff>
      <xdr:row>36</xdr:row>
      <xdr:rowOff>167852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3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6579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0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74295</xdr:rowOff>
    </xdr:from>
    <xdr:to>
      <xdr:col>68</xdr:col>
      <xdr:colOff>203200</xdr:colOff>
      <xdr:row>37</xdr:row>
      <xdr:rowOff>4445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14622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90382</xdr:rowOff>
    </xdr:from>
    <xdr:to>
      <xdr:col>64</xdr:col>
      <xdr:colOff>152400</xdr:colOff>
      <xdr:row>37</xdr:row>
      <xdr:rowOff>20532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30709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緊急性を考慮した事業の見直しや制限付一般競争入札の実施による事業費の圧縮等により地方債残高の抑制に努めているところであ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年度決算の地方債残高は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年度と比べ</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している。今後も民間資金の繰上償還の実施や交付税算入率の高い地方債の活用に努めることで公債費の抑制を図り将来負担比率の増加抑制を図っていく。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21040</xdr:rowOff>
    </xdr:from>
    <xdr:to>
      <xdr:col>81</xdr:col>
      <xdr:colOff>44450</xdr:colOff>
      <xdr:row>14</xdr:row>
      <xdr:rowOff>21844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2421340"/>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112205</xdr:rowOff>
    </xdr:from>
    <xdr:to>
      <xdr:col>73</xdr:col>
      <xdr:colOff>44450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142494</xdr:rowOff>
    </xdr:from>
    <xdr:to>
      <xdr:col>81</xdr:col>
      <xdr:colOff>95250</xdr:colOff>
      <xdr:row>14</xdr:row>
      <xdr:rowOff>72644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63771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29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141690</xdr:rowOff>
    </xdr:from>
    <xdr:to>
      <xdr:col>77</xdr:col>
      <xdr:colOff>95250</xdr:colOff>
      <xdr:row>14</xdr:row>
      <xdr:rowOff>71840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82017</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3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98256</xdr:rowOff>
    </xdr:from>
    <xdr:to>
      <xdr:col>64</xdr:col>
      <xdr:colOff>152400</xdr:colOff>
      <xdr:row>14</xdr:row>
      <xdr:rowOff>28406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38583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多くの２次離島を抱える行政区域である</a:t>
          </a:r>
          <a:r>
            <a:rPr kumimoji="1" lang="ja-JP" altLang="en-US" sz="1100">
              <a:solidFill>
                <a:schemeClr val="dk1"/>
              </a:solidFill>
              <a:effectLst/>
              <a:latin typeface="+mn-lt"/>
              <a:ea typeface="+mn-ea"/>
              <a:cs typeface="+mn-cs"/>
            </a:rPr>
            <a:t>こ</a:t>
          </a:r>
          <a:r>
            <a:rPr kumimoji="1" lang="ja-JP" altLang="ja-JP" sz="1100">
              <a:solidFill>
                <a:schemeClr val="dk1"/>
              </a:solidFill>
              <a:effectLst/>
              <a:latin typeface="+mn-lt"/>
              <a:ea typeface="+mn-ea"/>
              <a:cs typeface="+mn-cs"/>
            </a:rPr>
            <a:t>とから、職員数が類似団体と比べて多く、その結果、人件費も類似団体の平均を上回っている状況である。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に基づき、一般行政職の人数について</a:t>
          </a:r>
          <a:r>
            <a:rPr kumimoji="1" lang="en-US" altLang="ja-JP" sz="1100">
              <a:solidFill>
                <a:schemeClr val="dk1"/>
              </a:solidFill>
              <a:effectLst/>
              <a:latin typeface="+mn-lt"/>
              <a:ea typeface="+mn-ea"/>
              <a:cs typeface="+mn-cs"/>
            </a:rPr>
            <a:t>470</a:t>
          </a:r>
          <a:r>
            <a:rPr kumimoji="1" lang="ja-JP" altLang="en-US"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R2.4.1</a:t>
          </a:r>
          <a:r>
            <a:rPr kumimoji="1" lang="ja-JP" altLang="en-US"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人削減を</a:t>
          </a:r>
          <a:r>
            <a:rPr kumimoji="1" lang="ja-JP" altLang="ja-JP" sz="1100">
              <a:solidFill>
                <a:schemeClr val="dk1"/>
              </a:solidFill>
              <a:effectLst/>
              <a:latin typeface="+mn-lt"/>
              <a:ea typeface="+mn-ea"/>
              <a:cs typeface="+mn-cs"/>
            </a:rPr>
            <a:t>目標</a:t>
          </a:r>
          <a:r>
            <a:rPr kumimoji="1" lang="ja-JP" altLang="en-US" sz="1100">
              <a:solidFill>
                <a:schemeClr val="dk1"/>
              </a:solidFill>
              <a:effectLst/>
              <a:latin typeface="+mn-lt"/>
              <a:ea typeface="+mn-ea"/>
              <a:cs typeface="+mn-cs"/>
            </a:rPr>
            <a:t>とし、</a:t>
          </a:r>
          <a:r>
            <a:rPr kumimoji="1" lang="ja-JP" altLang="ja-JP" sz="1100">
              <a:solidFill>
                <a:schemeClr val="dk1"/>
              </a:solidFill>
              <a:effectLst/>
              <a:latin typeface="+mn-lt"/>
              <a:ea typeface="+mn-ea"/>
              <a:cs typeface="+mn-cs"/>
            </a:rPr>
            <a:t>より適切な人員管理を図り、人件費の削減につなげていく</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130810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7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130810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80010</xdr:rowOff>
    </xdr:from>
    <xdr:to>
      <xdr:col>20</xdr:col>
      <xdr:colOff>38100</xdr:colOff>
      <xdr:row>38</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endParaRPr lang="ja-JP" altLang="ja-JP" sz="1400">
            <a:effectLst/>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公共施設等総合管理計画に基づき、施設の管理運営方法の見直し、民間移譲や重複施設の統廃合等を積極的に進め、コストの削減に努めていく。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76200</xdr:rowOff>
    </xdr:from>
    <xdr:to>
      <xdr:col>82</xdr:col>
      <xdr:colOff>107950</xdr:colOff>
      <xdr:row>19</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62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139700</xdr:rowOff>
    </xdr:from>
    <xdr:to>
      <xdr:col>73</xdr:col>
      <xdr:colOff>180975</xdr:colOff>
      <xdr:row>18</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25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101600</xdr:rowOff>
    </xdr:from>
    <xdr:to>
      <xdr:col>69</xdr:col>
      <xdr:colOff>92075</xdr:colOff>
      <xdr:row>18</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87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25400</xdr:rowOff>
    </xdr:from>
    <xdr:to>
      <xdr:col>82</xdr:col>
      <xdr:colOff>158750</xdr:colOff>
      <xdr:row>18</xdr:row>
      <xdr:rowOff>127000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1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88900</xdr:rowOff>
    </xdr:from>
    <xdr:to>
      <xdr:col>69</xdr:col>
      <xdr:colOff>142875</xdr:colOff>
      <xdr:row>19</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児童扶養手当</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したことにより、前年の数値</a:t>
          </a:r>
          <a:r>
            <a:rPr kumimoji="1" lang="ja-JP" altLang="en-US" sz="1100">
              <a:solidFill>
                <a:schemeClr val="dk1"/>
              </a:solidFill>
              <a:effectLst/>
              <a:latin typeface="+mn-lt"/>
              <a:ea typeface="+mn-ea"/>
              <a:cs typeface="+mn-cs"/>
            </a:rPr>
            <a:t>を下回っているが、</a:t>
          </a:r>
          <a:r>
            <a:rPr kumimoji="1" lang="ja-JP" altLang="ja-JP" sz="1100">
              <a:solidFill>
                <a:schemeClr val="dk1"/>
              </a:solidFill>
              <a:effectLst/>
              <a:latin typeface="+mn-lt"/>
              <a:ea typeface="+mn-ea"/>
              <a:cs typeface="+mn-cs"/>
            </a:rPr>
            <a:t>類似団体の平均を上回っている。</a:t>
          </a:r>
          <a:endParaRPr lang="ja-JP" altLang="ja-JP" sz="1400">
            <a:effectLst/>
          </a:endParaRPr>
        </a:p>
        <a:p>
          <a:r>
            <a:rPr kumimoji="1" lang="ja-JP" altLang="ja-JP" sz="1100">
              <a:solidFill>
                <a:schemeClr val="dk1"/>
              </a:solidFill>
              <a:effectLst/>
              <a:latin typeface="+mn-lt"/>
              <a:ea typeface="+mn-ea"/>
              <a:cs typeface="+mn-cs"/>
            </a:rPr>
            <a:t>　生活保護費</a:t>
          </a:r>
          <a:r>
            <a:rPr kumimoji="1" lang="ja-JP" altLang="en-US" sz="1100">
              <a:solidFill>
                <a:schemeClr val="dk1"/>
              </a:solidFill>
              <a:effectLst/>
              <a:latin typeface="+mn-lt"/>
              <a:ea typeface="+mn-ea"/>
              <a:cs typeface="+mn-cs"/>
            </a:rPr>
            <a:t>は医療費の減により前年度より減少した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依然として多い状況である</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生活困窮者の救援措置を行うことで、被保護者の増加抑制に努め、数値の上昇を抑制していく。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58</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93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29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1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　また、令和２年度からは、簡易水道事業特別会計が上水道事業へ経営統合し、公営企業法による法適化を行うことから、簡易水道事業特別会計への繰出金がなくな</a:t>
          </a:r>
          <a:r>
            <a:rPr kumimoji="1" lang="ja-JP" altLang="en-US" sz="1100">
              <a:solidFill>
                <a:schemeClr val="dk1"/>
              </a:solidFill>
              <a:effectLst/>
              <a:latin typeface="+mn-lt"/>
              <a:ea typeface="+mn-ea"/>
              <a:cs typeface="+mn-cs"/>
            </a:rPr>
            <a:t>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84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55</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38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38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61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129540</xdr:rowOff>
    </xdr:from>
    <xdr:to>
      <xdr:col>74</xdr:col>
      <xdr:colOff>31750</xdr:colOff>
      <xdr:row>55</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69867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100">
              <a:solidFill>
                <a:schemeClr val="dk1"/>
              </a:solidFill>
              <a:effectLst/>
              <a:latin typeface="+mn-lt"/>
              <a:ea typeface="+mn-ea"/>
              <a:cs typeface="+mn-cs"/>
            </a:rPr>
            <a:t>pay as you go</a:t>
          </a:r>
          <a:r>
            <a:rPr kumimoji="1" lang="ja-JP" altLang="ja-JP" sz="1100">
              <a:solidFill>
                <a:schemeClr val="dk1"/>
              </a:solidFill>
              <a:effectLst/>
              <a:latin typeface="+mn-lt"/>
              <a:ea typeface="+mn-ea"/>
              <a:cs typeface="+mn-cs"/>
            </a:rPr>
            <a:t>原則を徹底していく。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757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合併前の旧市町の地方債を引き継いだことや合併後の合併特例事業を実施したことにより地方債現在高が膨らんでおり、公債費に係る経常収支比率は類似団体の平均を上回っている状況である。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令和元年度が</a:t>
          </a:r>
          <a:r>
            <a:rPr kumimoji="1" lang="ja-JP" altLang="ja-JP" sz="1100">
              <a:solidFill>
                <a:schemeClr val="dk1"/>
              </a:solidFill>
              <a:effectLst/>
              <a:latin typeface="+mn-lt"/>
              <a:ea typeface="+mn-ea"/>
              <a:cs typeface="+mn-cs"/>
            </a:rPr>
            <a:t>市庁舎建設事業等の大型事業の</a:t>
          </a:r>
          <a:r>
            <a:rPr kumimoji="1" lang="ja-JP" altLang="en-US" sz="1100">
              <a:solidFill>
                <a:schemeClr val="dk1"/>
              </a:solidFill>
              <a:effectLst/>
              <a:latin typeface="+mn-lt"/>
              <a:ea typeface="+mn-ea"/>
              <a:cs typeface="+mn-cs"/>
            </a:rPr>
            <a:t>ピークだったこともあり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令和２年度は</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が７</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している。今後、民間資金の繰上償還の実施に努めることで公債費を抑制していく。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75565</xdr:rowOff>
    </xdr:from>
    <xdr:to>
      <xdr:col>24</xdr:col>
      <xdr:colOff>25400</xdr:colOff>
      <xdr:row>75</xdr:row>
      <xdr:rowOff>85090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9343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64135</xdr:rowOff>
    </xdr:from>
    <xdr:to>
      <xdr:col>19</xdr:col>
      <xdr:colOff>187325</xdr:colOff>
      <xdr:row>75</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228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64135</xdr:rowOff>
    </xdr:from>
    <xdr:to>
      <xdr:col>15</xdr:col>
      <xdr:colOff>98425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22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66040</xdr:rowOff>
    </xdr:from>
    <xdr:to>
      <xdr:col>11</xdr:col>
      <xdr:colOff>9525</xdr:colOff>
      <xdr:row>75</xdr:row>
      <xdr:rowOff>77470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24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24765</xdr:rowOff>
    </xdr:from>
    <xdr:to>
      <xdr:col>20</xdr:col>
      <xdr:colOff>38100</xdr:colOff>
      <xdr:row>75</xdr:row>
      <xdr:rowOff>126365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111141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9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xdr:rowOff>
    </xdr:from>
    <xdr:to>
      <xdr:col>15</xdr:col>
      <xdr:colOff>149225</xdr:colOff>
      <xdr:row>75</xdr:row>
      <xdr:rowOff>114935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99713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15240</xdr:rowOff>
    </xdr:from>
    <xdr:to>
      <xdr:col>6</xdr:col>
      <xdr:colOff>171450</xdr:colOff>
      <xdr:row>75</xdr:row>
      <xdr:rowOff>116840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係る経常収支比率は類似団体の平均を下回っている。しかしながら、経常経費については減少しているものの、普通交付税の減少等の要因により経常一般財源の減少が大きく、ここ数年増加傾向に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880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53848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788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75</xdr:row>
      <xdr:rowOff>120142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468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78486</xdr:rowOff>
    </xdr:from>
    <xdr:to>
      <xdr:col>82</xdr:col>
      <xdr:colOff>158750</xdr:colOff>
      <xdr:row>76</xdr:row>
      <xdr:rowOff>8635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95013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8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xdr:rowOff>
    </xdr:from>
    <xdr:to>
      <xdr:col>78</xdr:col>
      <xdr:colOff>120650</xdr:colOff>
      <xdr:row>76</xdr:row>
      <xdr:rowOff>104648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114825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150437</xdr:rowOff>
    </xdr:from>
    <xdr:to>
      <xdr:col>29</xdr:col>
      <xdr:colOff>127000</xdr:colOff>
      <xdr:row>15</xdr:row>
      <xdr:rowOff>167027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69812"/>
          <a:ext cx="6477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150437</xdr:rowOff>
    </xdr:from>
    <xdr:to>
      <xdr:col>26</xdr:col>
      <xdr:colOff>50800</xdr:colOff>
      <xdr:row>15</xdr:row>
      <xdr:rowOff>162662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69812"/>
          <a:ext cx="698500" cy="1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143002</xdr:rowOff>
    </xdr:from>
    <xdr:to>
      <xdr:col>22</xdr:col>
      <xdr:colOff>114300</xdr:colOff>
      <xdr:row>15</xdr:row>
      <xdr:rowOff>162662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62377"/>
          <a:ext cx="6985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143002</xdr:rowOff>
    </xdr:from>
    <xdr:to>
      <xdr:col>18</xdr:col>
      <xdr:colOff>177800</xdr:colOff>
      <xdr:row>16</xdr:row>
      <xdr:rowOff>7671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2377"/>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116227</xdr:rowOff>
    </xdr:from>
    <xdr:to>
      <xdr:col>29</xdr:col>
      <xdr:colOff>177800</xdr:colOff>
      <xdr:row>16</xdr:row>
      <xdr:rowOff>46377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132754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99637</xdr:rowOff>
    </xdr:from>
    <xdr:to>
      <xdr:col>26</xdr:col>
      <xdr:colOff>101600</xdr:colOff>
      <xdr:row>16</xdr:row>
      <xdr:rowOff>29787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39964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8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111862</xdr:rowOff>
    </xdr:from>
    <xdr:to>
      <xdr:col>22</xdr:col>
      <xdr:colOff>165100</xdr:colOff>
      <xdr:row>16</xdr:row>
      <xdr:rowOff>42012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31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52189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0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92202</xdr:rowOff>
    </xdr:from>
    <xdr:to>
      <xdr:col>19</xdr:col>
      <xdr:colOff>38100</xdr:colOff>
      <xdr:row>16</xdr:row>
      <xdr:rowOff>22352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32529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128321</xdr:rowOff>
    </xdr:from>
    <xdr:to>
      <xdr:col>15</xdr:col>
      <xdr:colOff>101600</xdr:colOff>
      <xdr:row>16</xdr:row>
      <xdr:rowOff>58471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68648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312288</xdr:rowOff>
    </xdr:from>
    <xdr:to>
      <xdr:col>29</xdr:col>
      <xdr:colOff>127000</xdr:colOff>
      <xdr:row>38</xdr:row>
      <xdr:rowOff>7930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36988"/>
          <a:ext cx="647700" cy="38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297065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2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7930</xdr:rowOff>
    </xdr:from>
    <xdr:to>
      <xdr:col>26</xdr:col>
      <xdr:colOff>50800</xdr:colOff>
      <xdr:row>38</xdr:row>
      <xdr:rowOff>16693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75530"/>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7217</xdr:rowOff>
    </xdr:from>
    <xdr:to>
      <xdr:col>22</xdr:col>
      <xdr:colOff>114300</xdr:colOff>
      <xdr:row>38</xdr:row>
      <xdr:rowOff>16693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74817"/>
          <a:ext cx="698500" cy="9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7217</xdr:rowOff>
    </xdr:from>
    <xdr:to>
      <xdr:col>18</xdr:col>
      <xdr:colOff>177800</xdr:colOff>
      <xdr:row>38</xdr:row>
      <xdr:rowOff>18007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74817"/>
          <a:ext cx="698500" cy="1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261488</xdr:rowOff>
    </xdr:from>
    <xdr:to>
      <xdr:col>29</xdr:col>
      <xdr:colOff>177800</xdr:colOff>
      <xdr:row>38</xdr:row>
      <xdr:rowOff>20188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86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106565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3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300030</xdr:rowOff>
    </xdr:from>
    <xdr:to>
      <xdr:col>26</xdr:col>
      <xdr:colOff>101600</xdr:colOff>
      <xdr:row>38</xdr:row>
      <xdr:rowOff>58730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2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43507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1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308793</xdr:rowOff>
    </xdr:from>
    <xdr:to>
      <xdr:col>22</xdr:col>
      <xdr:colOff>165100</xdr:colOff>
      <xdr:row>38</xdr:row>
      <xdr:rowOff>67493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3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52270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1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299317</xdr:rowOff>
    </xdr:from>
    <xdr:to>
      <xdr:col>19</xdr:col>
      <xdr:colOff>38100</xdr:colOff>
      <xdr:row>38</xdr:row>
      <xdr:rowOff>58017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2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42794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310107</xdr:rowOff>
    </xdr:from>
    <xdr:to>
      <xdr:col>15</xdr:col>
      <xdr:colOff>101600</xdr:colOff>
      <xdr:row>38</xdr:row>
      <xdr:rowOff>68807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3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53584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36797</xdr:rowOff>
    </xdr:from>
    <xdr:to>
      <xdr:col>24</xdr:col>
      <xdr:colOff>63500</xdr:colOff>
      <xdr:row>33</xdr:row>
      <xdr:rowOff>78544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4647"/>
          <a:ext cx="838200" cy="4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33162</xdr:rowOff>
    </xdr:from>
    <xdr:to>
      <xdr:col>19</xdr:col>
      <xdr:colOff>177800</xdr:colOff>
      <xdr:row>33</xdr:row>
      <xdr:rowOff>78544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91012"/>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27283</xdr:rowOff>
    </xdr:from>
    <xdr:to>
      <xdr:col>15</xdr:col>
      <xdr:colOff>50800</xdr:colOff>
      <xdr:row>33</xdr:row>
      <xdr:rowOff>33162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68513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27283</xdr:rowOff>
    </xdr:from>
    <xdr:to>
      <xdr:col>10</xdr:col>
      <xdr:colOff>114300</xdr:colOff>
      <xdr:row>33</xdr:row>
      <xdr:rowOff>60191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85133"/>
          <a:ext cx="889000" cy="3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157447</xdr:rowOff>
    </xdr:from>
    <xdr:to>
      <xdr:col>24</xdr:col>
      <xdr:colOff>114300</xdr:colOff>
      <xdr:row>33</xdr:row>
      <xdr:rowOff>87597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8874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27744</xdr:rowOff>
    </xdr:from>
    <xdr:to>
      <xdr:col>20</xdr:col>
      <xdr:colOff>38100</xdr:colOff>
      <xdr:row>33</xdr:row>
      <xdr:rowOff>129344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145871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6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153812</xdr:rowOff>
    </xdr:from>
    <xdr:to>
      <xdr:col>15</xdr:col>
      <xdr:colOff>101600</xdr:colOff>
      <xdr:row>33</xdr:row>
      <xdr:rowOff>83962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100489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1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147933</xdr:rowOff>
    </xdr:from>
    <xdr:to>
      <xdr:col>10</xdr:col>
      <xdr:colOff>165100</xdr:colOff>
      <xdr:row>33</xdr:row>
      <xdr:rowOff>78083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94610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0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9391</xdr:rowOff>
    </xdr:from>
    <xdr:to>
      <xdr:col>6</xdr:col>
      <xdr:colOff>38100</xdr:colOff>
      <xdr:row>33</xdr:row>
      <xdr:rowOff>110991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127518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4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58259</xdr:rowOff>
    </xdr:from>
    <xdr:to>
      <xdr:col>24</xdr:col>
      <xdr:colOff>63500</xdr:colOff>
      <xdr:row>57</xdr:row>
      <xdr:rowOff>101530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9830909"/>
          <a:ext cx="8382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58259</xdr:rowOff>
    </xdr:from>
    <xdr:to>
      <xdr:col>19</xdr:col>
      <xdr:colOff>177800</xdr:colOff>
      <xdr:row>57</xdr:row>
      <xdr:rowOff>98878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30909"/>
          <a:ext cx="889000" cy="4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98878</xdr:rowOff>
    </xdr:from>
    <xdr:to>
      <xdr:col>15</xdr:col>
      <xdr:colOff>50800</xdr:colOff>
      <xdr:row>57</xdr:row>
      <xdr:rowOff>124061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71528"/>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118930</xdr:rowOff>
    </xdr:from>
    <xdr:to>
      <xdr:col>10</xdr:col>
      <xdr:colOff>114300</xdr:colOff>
      <xdr:row>57</xdr:row>
      <xdr:rowOff>124061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91580"/>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50730</xdr:rowOff>
    </xdr:from>
    <xdr:to>
      <xdr:col>24</xdr:col>
      <xdr:colOff>114300</xdr:colOff>
      <xdr:row>57</xdr:row>
      <xdr:rowOff>152330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73607</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7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7459</xdr:rowOff>
    </xdr:from>
    <xdr:to>
      <xdr:col>20</xdr:col>
      <xdr:colOff>38100</xdr:colOff>
      <xdr:row>57</xdr:row>
      <xdr:rowOff>109059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8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125586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5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48078</xdr:rowOff>
    </xdr:from>
    <xdr:to>
      <xdr:col>15</xdr:col>
      <xdr:colOff>101600</xdr:colOff>
      <xdr:row>57</xdr:row>
      <xdr:rowOff>149678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2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166205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9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73261</xdr:rowOff>
    </xdr:from>
    <xdr:to>
      <xdr:col>10</xdr:col>
      <xdr:colOff>165100</xdr:colOff>
      <xdr:row>58</xdr:row>
      <xdr:rowOff>3411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19938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2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68130</xdr:rowOff>
    </xdr:from>
    <xdr:to>
      <xdr:col>6</xdr:col>
      <xdr:colOff>38100</xdr:colOff>
      <xdr:row>57</xdr:row>
      <xdr:rowOff>169730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14807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125985</xdr:rowOff>
    </xdr:from>
    <xdr:to>
      <xdr:col>24</xdr:col>
      <xdr:colOff>63500</xdr:colOff>
      <xdr:row>78</xdr:row>
      <xdr:rowOff>128803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99085"/>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125985</xdr:rowOff>
    </xdr:from>
    <xdr:to>
      <xdr:col>19</xdr:col>
      <xdr:colOff>177800</xdr:colOff>
      <xdr:row>78</xdr:row>
      <xdr:rowOff>145720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99085"/>
          <a:ext cx="889000" cy="1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122059</xdr:rowOff>
    </xdr:from>
    <xdr:to>
      <xdr:col>15</xdr:col>
      <xdr:colOff>50800</xdr:colOff>
      <xdr:row>78</xdr:row>
      <xdr:rowOff>145720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495159"/>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122059</xdr:rowOff>
    </xdr:from>
    <xdr:to>
      <xdr:col>10</xdr:col>
      <xdr:colOff>114300</xdr:colOff>
      <xdr:row>78</xdr:row>
      <xdr:rowOff>131547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5159"/>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78003</xdr:rowOff>
    </xdr:from>
    <xdr:to>
      <xdr:col>24</xdr:col>
      <xdr:colOff>114300</xdr:colOff>
      <xdr:row>79</xdr:row>
      <xdr:rowOff>8153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164380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6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75185</xdr:rowOff>
    </xdr:from>
    <xdr:to>
      <xdr:col>20</xdr:col>
      <xdr:colOff>38100</xdr:colOff>
      <xdr:row>79</xdr:row>
      <xdr:rowOff>5335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167912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94920</xdr:rowOff>
    </xdr:from>
    <xdr:to>
      <xdr:col>15</xdr:col>
      <xdr:colOff>101600</xdr:colOff>
      <xdr:row>79</xdr:row>
      <xdr:rowOff>25070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16197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71259</xdr:rowOff>
    </xdr:from>
    <xdr:to>
      <xdr:col>10</xdr:col>
      <xdr:colOff>165100</xdr:colOff>
      <xdr:row>79</xdr:row>
      <xdr:rowOff>1409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163986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80747</xdr:rowOff>
    </xdr:from>
    <xdr:to>
      <xdr:col>6</xdr:col>
      <xdr:colOff>38100</xdr:colOff>
      <xdr:row>79</xdr:row>
      <xdr:rowOff>10897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2024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54077</xdr:rowOff>
    </xdr:from>
    <xdr:to>
      <xdr:col>24</xdr:col>
      <xdr:colOff>63500</xdr:colOff>
      <xdr:row>93</xdr:row>
      <xdr:rowOff>82765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998927"/>
          <a:ext cx="8382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54077</xdr:rowOff>
    </xdr:from>
    <xdr:to>
      <xdr:col>19</xdr:col>
      <xdr:colOff>177800</xdr:colOff>
      <xdr:row>93</xdr:row>
      <xdr:rowOff>146647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998927"/>
          <a:ext cx="889000" cy="9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146647</xdr:rowOff>
    </xdr:from>
    <xdr:to>
      <xdr:col>15</xdr:col>
      <xdr:colOff>50800</xdr:colOff>
      <xdr:row>94</xdr:row>
      <xdr:rowOff>21298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91497"/>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135165</xdr:rowOff>
    </xdr:from>
    <xdr:to>
      <xdr:col>10</xdr:col>
      <xdr:colOff>114300</xdr:colOff>
      <xdr:row>94</xdr:row>
      <xdr:rowOff>21298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080015"/>
          <a:ext cx="889000" cy="5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31965</xdr:rowOff>
    </xdr:from>
    <xdr:to>
      <xdr:col>24</xdr:col>
      <xdr:colOff>114300</xdr:colOff>
      <xdr:row>93</xdr:row>
      <xdr:rowOff>133565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7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54842</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2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3277</xdr:rowOff>
    </xdr:from>
    <xdr:to>
      <xdr:col>20</xdr:col>
      <xdr:colOff>38100</xdr:colOff>
      <xdr:row>93</xdr:row>
      <xdr:rowOff>104877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4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121404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72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95847</xdr:rowOff>
    </xdr:from>
    <xdr:to>
      <xdr:col>15</xdr:col>
      <xdr:colOff>101600</xdr:colOff>
      <xdr:row>94</xdr:row>
      <xdr:rowOff>25997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0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42524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8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141948</xdr:rowOff>
    </xdr:from>
    <xdr:to>
      <xdr:col>10</xdr:col>
      <xdr:colOff>165100</xdr:colOff>
      <xdr:row>94</xdr:row>
      <xdr:rowOff>72098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88625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6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84365</xdr:rowOff>
    </xdr:from>
    <xdr:to>
      <xdr:col>6</xdr:col>
      <xdr:colOff>38100</xdr:colOff>
      <xdr:row>94</xdr:row>
      <xdr:rowOff>14515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31042</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0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162142</xdr:rowOff>
    </xdr:from>
    <xdr:to>
      <xdr:col>55</xdr:col>
      <xdr:colOff>0</xdr:colOff>
      <xdr:row>37</xdr:row>
      <xdr:rowOff>72603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91442"/>
          <a:ext cx="838200" cy="4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72603</xdr:rowOff>
    </xdr:from>
    <xdr:to>
      <xdr:col>50</xdr:col>
      <xdr:colOff>114300</xdr:colOff>
      <xdr:row>37</xdr:row>
      <xdr:rowOff>75630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16253"/>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75630</xdr:rowOff>
    </xdr:from>
    <xdr:to>
      <xdr:col>45</xdr:col>
      <xdr:colOff>177800</xdr:colOff>
      <xdr:row>37</xdr:row>
      <xdr:rowOff>91479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19280"/>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91479</xdr:rowOff>
    </xdr:from>
    <xdr:to>
      <xdr:col>41</xdr:col>
      <xdr:colOff>50800</xdr:colOff>
      <xdr:row>37</xdr:row>
      <xdr:rowOff>163621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35129"/>
          <a:ext cx="889000" cy="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111342</xdr:rowOff>
    </xdr:from>
    <xdr:to>
      <xdr:col>55</xdr:col>
      <xdr:colOff>50800</xdr:colOff>
      <xdr:row>35</xdr:row>
      <xdr:rowOff>41492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4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134219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9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21803</xdr:rowOff>
    </xdr:from>
    <xdr:to>
      <xdr:col>50</xdr:col>
      <xdr:colOff>165100</xdr:colOff>
      <xdr:row>37</xdr:row>
      <xdr:rowOff>123403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139930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4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24830</xdr:rowOff>
    </xdr:from>
    <xdr:to>
      <xdr:col>46</xdr:col>
      <xdr:colOff>38100</xdr:colOff>
      <xdr:row>37</xdr:row>
      <xdr:rowOff>126430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142957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14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40679</xdr:rowOff>
    </xdr:from>
    <xdr:to>
      <xdr:col>41</xdr:col>
      <xdr:colOff>101600</xdr:colOff>
      <xdr:row>37</xdr:row>
      <xdr:rowOff>142279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8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158806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15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112821</xdr:rowOff>
    </xdr:from>
    <xdr:to>
      <xdr:col>36</xdr:col>
      <xdr:colOff>165100</xdr:colOff>
      <xdr:row>38</xdr:row>
      <xdr:rowOff>42971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59498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3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120749</xdr:rowOff>
    </xdr:from>
    <xdr:to>
      <xdr:col>55</xdr:col>
      <xdr:colOff>0</xdr:colOff>
      <xdr:row>55</xdr:row>
      <xdr:rowOff>91973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8864699"/>
          <a:ext cx="838200" cy="65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120749</xdr:rowOff>
    </xdr:from>
    <xdr:to>
      <xdr:col>50</xdr:col>
      <xdr:colOff>114300</xdr:colOff>
      <xdr:row>53</xdr:row>
      <xdr:rowOff>166122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8864699"/>
          <a:ext cx="889000" cy="3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166122</xdr:rowOff>
    </xdr:from>
    <xdr:to>
      <xdr:col>45</xdr:col>
      <xdr:colOff>177800</xdr:colOff>
      <xdr:row>55</xdr:row>
      <xdr:rowOff>65076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252972"/>
          <a:ext cx="889000" cy="24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65076</xdr:rowOff>
    </xdr:from>
    <xdr:to>
      <xdr:col>41</xdr:col>
      <xdr:colOff>50800</xdr:colOff>
      <xdr:row>55</xdr:row>
      <xdr:rowOff>116529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94826"/>
          <a:ext cx="8890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41173</xdr:rowOff>
    </xdr:from>
    <xdr:to>
      <xdr:col>55</xdr:col>
      <xdr:colOff>50800</xdr:colOff>
      <xdr:row>55</xdr:row>
      <xdr:rowOff>142773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64050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2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69949</xdr:rowOff>
    </xdr:from>
    <xdr:to>
      <xdr:col>50</xdr:col>
      <xdr:colOff>165100</xdr:colOff>
      <xdr:row>52</xdr:row>
      <xdr:rowOff>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88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16626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58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115322</xdr:rowOff>
    </xdr:from>
    <xdr:to>
      <xdr:col>46</xdr:col>
      <xdr:colOff>38100</xdr:colOff>
      <xdr:row>54</xdr:row>
      <xdr:rowOff>45472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2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61999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97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14276</xdr:rowOff>
    </xdr:from>
    <xdr:to>
      <xdr:col>41</xdr:col>
      <xdr:colOff>101600</xdr:colOff>
      <xdr:row>55</xdr:row>
      <xdr:rowOff>115876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4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132403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1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65729</xdr:rowOff>
    </xdr:from>
    <xdr:to>
      <xdr:col>36</xdr:col>
      <xdr:colOff>165100</xdr:colOff>
      <xdr:row>55</xdr:row>
      <xdr:rowOff>167329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12406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27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100280</xdr:rowOff>
    </xdr:from>
    <xdr:to>
      <xdr:col>55</xdr:col>
      <xdr:colOff>0</xdr:colOff>
      <xdr:row>78</xdr:row>
      <xdr:rowOff>87250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2787580"/>
          <a:ext cx="838200" cy="67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100280</xdr:rowOff>
    </xdr:from>
    <xdr:to>
      <xdr:col>50</xdr:col>
      <xdr:colOff>114300</xdr:colOff>
      <xdr:row>76</xdr:row>
      <xdr:rowOff>62058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787580"/>
          <a:ext cx="889000" cy="30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62058</xdr:rowOff>
    </xdr:from>
    <xdr:to>
      <xdr:col>45</xdr:col>
      <xdr:colOff>177800</xdr:colOff>
      <xdr:row>78</xdr:row>
      <xdr:rowOff>45261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092258"/>
          <a:ext cx="889000" cy="32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99366</xdr:rowOff>
    </xdr:from>
    <xdr:to>
      <xdr:col>41</xdr:col>
      <xdr:colOff>50800</xdr:colOff>
      <xdr:row>78</xdr:row>
      <xdr:rowOff>45261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29566"/>
          <a:ext cx="889000" cy="28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36450</xdr:rowOff>
    </xdr:from>
    <xdr:to>
      <xdr:col>55</xdr:col>
      <xdr:colOff>50800</xdr:colOff>
      <xdr:row>78</xdr:row>
      <xdr:rowOff>138050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122827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49480</xdr:rowOff>
    </xdr:from>
    <xdr:to>
      <xdr:col>50</xdr:col>
      <xdr:colOff>165100</xdr:colOff>
      <xdr:row>74</xdr:row>
      <xdr:rowOff>151080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73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167607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5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11258</xdr:rowOff>
    </xdr:from>
    <xdr:to>
      <xdr:col>46</xdr:col>
      <xdr:colOff>38100</xdr:colOff>
      <xdr:row>76</xdr:row>
      <xdr:rowOff>112858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4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129385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165911</xdr:rowOff>
    </xdr:from>
    <xdr:to>
      <xdr:col>41</xdr:col>
      <xdr:colOff>101600</xdr:colOff>
      <xdr:row>78</xdr:row>
      <xdr:rowOff>96061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87188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6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48566</xdr:rowOff>
    </xdr:from>
    <xdr:to>
      <xdr:col>36</xdr:col>
      <xdr:colOff>165100</xdr:colOff>
      <xdr:row>76</xdr:row>
      <xdr:rowOff>150166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166693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17431</xdr:rowOff>
    </xdr:from>
    <xdr:to>
      <xdr:col>55</xdr:col>
      <xdr:colOff>0</xdr:colOff>
      <xdr:row>94</xdr:row>
      <xdr:rowOff>12795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447931"/>
          <a:ext cx="838200" cy="68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17431</xdr:rowOff>
    </xdr:from>
    <xdr:to>
      <xdr:col>50</xdr:col>
      <xdr:colOff>114300</xdr:colOff>
      <xdr:row>94</xdr:row>
      <xdr:rowOff>146286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447931"/>
          <a:ext cx="889000" cy="8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135737</xdr:rowOff>
    </xdr:from>
    <xdr:to>
      <xdr:col>45</xdr:col>
      <xdr:colOff>177800</xdr:colOff>
      <xdr:row>94</xdr:row>
      <xdr:rowOff>146286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080587"/>
          <a:ext cx="889000" cy="18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135737</xdr:rowOff>
    </xdr:from>
    <xdr:to>
      <xdr:col>41</xdr:col>
      <xdr:colOff>50800</xdr:colOff>
      <xdr:row>95</xdr:row>
      <xdr:rowOff>144076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080587"/>
          <a:ext cx="889000" cy="3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133445</xdr:rowOff>
    </xdr:from>
    <xdr:to>
      <xdr:col>55</xdr:col>
      <xdr:colOff>50800</xdr:colOff>
      <xdr:row>94</xdr:row>
      <xdr:rowOff>63595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156322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138081</xdr:rowOff>
    </xdr:from>
    <xdr:to>
      <xdr:col>50</xdr:col>
      <xdr:colOff>165100</xdr:colOff>
      <xdr:row>90</xdr:row>
      <xdr:rowOff>68231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39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84758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1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95486</xdr:rowOff>
    </xdr:from>
    <xdr:to>
      <xdr:col>46</xdr:col>
      <xdr:colOff>38100</xdr:colOff>
      <xdr:row>95</xdr:row>
      <xdr:rowOff>25636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2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42163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8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84937</xdr:rowOff>
    </xdr:from>
    <xdr:to>
      <xdr:col>41</xdr:col>
      <xdr:colOff>101600</xdr:colOff>
      <xdr:row>94</xdr:row>
      <xdr:rowOff>15087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0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31614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8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93276</xdr:rowOff>
    </xdr:from>
    <xdr:to>
      <xdr:col>36</xdr:col>
      <xdr:colOff>165100</xdr:colOff>
      <xdr:row>96</xdr:row>
      <xdr:rowOff>23426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8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39953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5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75527</xdr:rowOff>
    </xdr:from>
    <xdr:to>
      <xdr:col>85</xdr:col>
      <xdr:colOff>127000</xdr:colOff>
      <xdr:row>38</xdr:row>
      <xdr:rowOff>140551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590627"/>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140551</xdr:rowOff>
    </xdr:from>
    <xdr:to>
      <xdr:col>81</xdr:col>
      <xdr:colOff>50800</xdr:colOff>
      <xdr:row>39</xdr:row>
      <xdr:rowOff>4128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55651"/>
          <a:ext cx="889000" cy="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965</xdr:rowOff>
    </xdr:from>
    <xdr:to>
      <xdr:col>76</xdr:col>
      <xdr:colOff>114300</xdr:colOff>
      <xdr:row>39</xdr:row>
      <xdr:rowOff>4128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8751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965</xdr:rowOff>
    </xdr:from>
    <xdr:to>
      <xdr:col>71</xdr:col>
      <xdr:colOff>177800</xdr:colOff>
      <xdr:row>39</xdr:row>
      <xdr:rowOff>27051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87515"/>
          <a:ext cx="8890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24727</xdr:rowOff>
    </xdr:from>
    <xdr:to>
      <xdr:col>85</xdr:col>
      <xdr:colOff>177800</xdr:colOff>
      <xdr:row>38</xdr:row>
      <xdr:rowOff>126327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47604</xdr:rowOff>
    </xdr:from>
    <xdr:ext cx="534377"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39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89751</xdr:rowOff>
    </xdr:from>
    <xdr:to>
      <xdr:col>81</xdr:col>
      <xdr:colOff>101600</xdr:colOff>
      <xdr:row>39</xdr:row>
      <xdr:rowOff>19901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69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124778</xdr:rowOff>
    </xdr:from>
    <xdr:to>
      <xdr:col>76</xdr:col>
      <xdr:colOff>165100</xdr:colOff>
      <xdr:row>39</xdr:row>
      <xdr:rowOff>54928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46055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121615</xdr:rowOff>
    </xdr:from>
    <xdr:to>
      <xdr:col>72</xdr:col>
      <xdr:colOff>38100</xdr:colOff>
      <xdr:row>39</xdr:row>
      <xdr:rowOff>51765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42892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147701</xdr:rowOff>
    </xdr:from>
    <xdr:to>
      <xdr:col>67</xdr:col>
      <xdr:colOff>101600</xdr:colOff>
      <xdr:row>39</xdr:row>
      <xdr:rowOff>77851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68978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5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99278</xdr:rowOff>
    </xdr:from>
    <xdr:to>
      <xdr:col>85</xdr:col>
      <xdr:colOff>127000</xdr:colOff>
      <xdr:row>77</xdr:row>
      <xdr:rowOff>110403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00928"/>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110403</xdr:rowOff>
    </xdr:from>
    <xdr:to>
      <xdr:col>81</xdr:col>
      <xdr:colOff>50800</xdr:colOff>
      <xdr:row>77</xdr:row>
      <xdr:rowOff>119073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12053"/>
          <a:ext cx="8890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64109</xdr:rowOff>
    </xdr:from>
    <xdr:to>
      <xdr:col>76</xdr:col>
      <xdr:colOff>114300</xdr:colOff>
      <xdr:row>77</xdr:row>
      <xdr:rowOff>119073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265759"/>
          <a:ext cx="889000" cy="5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64109</xdr:rowOff>
    </xdr:from>
    <xdr:to>
      <xdr:col>71</xdr:col>
      <xdr:colOff>177800</xdr:colOff>
      <xdr:row>77</xdr:row>
      <xdr:rowOff>73592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65759"/>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48478</xdr:rowOff>
    </xdr:from>
    <xdr:to>
      <xdr:col>85</xdr:col>
      <xdr:colOff>177800</xdr:colOff>
      <xdr:row>77</xdr:row>
      <xdr:rowOff>150078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71355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0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59603</xdr:rowOff>
    </xdr:from>
    <xdr:to>
      <xdr:col>81</xdr:col>
      <xdr:colOff>101600</xdr:colOff>
      <xdr:row>77</xdr:row>
      <xdr:rowOff>161203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6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6280</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03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68273</xdr:rowOff>
    </xdr:from>
    <xdr:to>
      <xdr:col>76</xdr:col>
      <xdr:colOff>165100</xdr:colOff>
      <xdr:row>77</xdr:row>
      <xdr:rowOff>169873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6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14950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4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13309</xdr:rowOff>
    </xdr:from>
    <xdr:to>
      <xdr:col>72</xdr:col>
      <xdr:colOff>38100</xdr:colOff>
      <xdr:row>77</xdr:row>
      <xdr:rowOff>114909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131436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22792</xdr:rowOff>
    </xdr:from>
    <xdr:to>
      <xdr:col>67</xdr:col>
      <xdr:colOff>101600</xdr:colOff>
      <xdr:row>77</xdr:row>
      <xdr:rowOff>124392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140919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99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75107</xdr:rowOff>
    </xdr:from>
    <xdr:to>
      <xdr:col>85</xdr:col>
      <xdr:colOff>127000</xdr:colOff>
      <xdr:row>98</xdr:row>
      <xdr:rowOff>101595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877207"/>
          <a:ext cx="838200" cy="2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78397</xdr:rowOff>
    </xdr:from>
    <xdr:to>
      <xdr:col>81</xdr:col>
      <xdr:colOff>50800</xdr:colOff>
      <xdr:row>98</xdr:row>
      <xdr:rowOff>101595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0497"/>
          <a:ext cx="889000" cy="2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78397</xdr:rowOff>
    </xdr:from>
    <xdr:to>
      <xdr:col>76</xdr:col>
      <xdr:colOff>114300</xdr:colOff>
      <xdr:row>98</xdr:row>
      <xdr:rowOff>128629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80497"/>
          <a:ext cx="889000" cy="5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96920</xdr:rowOff>
    </xdr:from>
    <xdr:to>
      <xdr:col>71</xdr:col>
      <xdr:colOff>177800</xdr:colOff>
      <xdr:row>98</xdr:row>
      <xdr:rowOff>128629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9020"/>
          <a:ext cx="889000" cy="3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24307</xdr:rowOff>
    </xdr:from>
    <xdr:to>
      <xdr:col>85</xdr:col>
      <xdr:colOff>177800</xdr:colOff>
      <xdr:row>98</xdr:row>
      <xdr:rowOff>125907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50795</xdr:rowOff>
    </xdr:from>
    <xdr:to>
      <xdr:col>81</xdr:col>
      <xdr:colOff>101600</xdr:colOff>
      <xdr:row>98</xdr:row>
      <xdr:rowOff>152395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143522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27597</xdr:rowOff>
    </xdr:from>
    <xdr:to>
      <xdr:col>76</xdr:col>
      <xdr:colOff>165100</xdr:colOff>
      <xdr:row>98</xdr:row>
      <xdr:rowOff>129197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2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145724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77829</xdr:rowOff>
    </xdr:from>
    <xdr:to>
      <xdr:col>72</xdr:col>
      <xdr:colOff>38100</xdr:colOff>
      <xdr:row>99</xdr:row>
      <xdr:rowOff>7979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170556</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46120</xdr:rowOff>
    </xdr:from>
    <xdr:to>
      <xdr:col>67</xdr:col>
      <xdr:colOff>101600</xdr:colOff>
      <xdr:row>98</xdr:row>
      <xdr:rowOff>147720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138847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21422</xdr:rowOff>
    </xdr:from>
    <xdr:to>
      <xdr:col>116</xdr:col>
      <xdr:colOff>63500</xdr:colOff>
      <xdr:row>38</xdr:row>
      <xdr:rowOff>54387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193622"/>
          <a:ext cx="838200" cy="37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38476</xdr:rowOff>
    </xdr:from>
    <xdr:to>
      <xdr:col>111</xdr:col>
      <xdr:colOff>177800</xdr:colOff>
      <xdr:row>38</xdr:row>
      <xdr:rowOff>54387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53576"/>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38476</xdr:rowOff>
    </xdr:from>
    <xdr:to>
      <xdr:col>107</xdr:col>
      <xdr:colOff>50800</xdr:colOff>
      <xdr:row>38</xdr:row>
      <xdr:rowOff>40808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53576"/>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40808</xdr:rowOff>
    </xdr:from>
    <xdr:to>
      <xdr:col>102</xdr:col>
      <xdr:colOff>114300</xdr:colOff>
      <xdr:row>38</xdr:row>
      <xdr:rowOff>118074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55908"/>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142072</xdr:rowOff>
    </xdr:from>
    <xdr:to>
      <xdr:col>116</xdr:col>
      <xdr:colOff>114300</xdr:colOff>
      <xdr:row>36</xdr:row>
      <xdr:rowOff>72222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14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164949</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99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3587</xdr:rowOff>
    </xdr:from>
    <xdr:to>
      <xdr:col>112</xdr:col>
      <xdr:colOff>38100</xdr:colOff>
      <xdr:row>38</xdr:row>
      <xdr:rowOff>105187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96314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1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159126</xdr:rowOff>
    </xdr:from>
    <xdr:to>
      <xdr:col>107</xdr:col>
      <xdr:colOff>101600</xdr:colOff>
      <xdr:row>38</xdr:row>
      <xdr:rowOff>89276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80403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9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161458</xdr:rowOff>
    </xdr:from>
    <xdr:to>
      <xdr:col>102</xdr:col>
      <xdr:colOff>165100</xdr:colOff>
      <xdr:row>38</xdr:row>
      <xdr:rowOff>91608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82735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9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67274</xdr:rowOff>
    </xdr:from>
    <xdr:to>
      <xdr:col>98</xdr:col>
      <xdr:colOff>38100</xdr:colOff>
      <xdr:row>38</xdr:row>
      <xdr:rowOff>168874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160001</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139488</xdr:rowOff>
    </xdr:from>
    <xdr:to>
      <xdr:col>116</xdr:col>
      <xdr:colOff>63500</xdr:colOff>
      <xdr:row>59</xdr:row>
      <xdr:rowOff>91253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912138"/>
          <a:ext cx="838200" cy="29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139488</xdr:rowOff>
    </xdr:from>
    <xdr:to>
      <xdr:col>111</xdr:col>
      <xdr:colOff>177800</xdr:colOff>
      <xdr:row>59</xdr:row>
      <xdr:rowOff>89196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12138"/>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87694</xdr:rowOff>
    </xdr:from>
    <xdr:to>
      <xdr:col>107</xdr:col>
      <xdr:colOff>50800</xdr:colOff>
      <xdr:row>59</xdr:row>
      <xdr:rowOff>89196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3244"/>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85668</xdr:rowOff>
    </xdr:from>
    <xdr:to>
      <xdr:col>102</xdr:col>
      <xdr:colOff>114300</xdr:colOff>
      <xdr:row>59</xdr:row>
      <xdr:rowOff>87694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1218"/>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40453</xdr:rowOff>
    </xdr:from>
    <xdr:to>
      <xdr:col>116</xdr:col>
      <xdr:colOff>114300</xdr:colOff>
      <xdr:row>59</xdr:row>
      <xdr:rowOff>142053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126830</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0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88688</xdr:rowOff>
    </xdr:from>
    <xdr:to>
      <xdr:col>112</xdr:col>
      <xdr:colOff>38100</xdr:colOff>
      <xdr:row>58</xdr:row>
      <xdr:rowOff>18838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6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35365</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63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38396</xdr:rowOff>
    </xdr:from>
    <xdr:to>
      <xdr:col>107</xdr:col>
      <xdr:colOff>101600</xdr:colOff>
      <xdr:row>59</xdr:row>
      <xdr:rowOff>139996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131123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36894</xdr:rowOff>
    </xdr:from>
    <xdr:to>
      <xdr:col>102</xdr:col>
      <xdr:colOff>165100</xdr:colOff>
      <xdr:row>59</xdr:row>
      <xdr:rowOff>138494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129621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5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34868</xdr:rowOff>
    </xdr:from>
    <xdr:to>
      <xdr:col>98</xdr:col>
      <xdr:colOff>38100</xdr:colOff>
      <xdr:row>59</xdr:row>
      <xdr:rowOff>136468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127595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145567</xdr:rowOff>
    </xdr:from>
    <xdr:to>
      <xdr:col>116</xdr:col>
      <xdr:colOff>63500</xdr:colOff>
      <xdr:row>74</xdr:row>
      <xdr:rowOff>14522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61417"/>
          <a:ext cx="838200" cy="4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145567</xdr:rowOff>
    </xdr:from>
    <xdr:to>
      <xdr:col>111</xdr:col>
      <xdr:colOff>177800</xdr:colOff>
      <xdr:row>74</xdr:row>
      <xdr:rowOff>35554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61417"/>
          <a:ext cx="889000" cy="6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146215</xdr:rowOff>
    </xdr:from>
    <xdr:to>
      <xdr:col>107</xdr:col>
      <xdr:colOff>50800</xdr:colOff>
      <xdr:row>74</xdr:row>
      <xdr:rowOff>35554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490615"/>
          <a:ext cx="889000" cy="23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146215</xdr:rowOff>
    </xdr:from>
    <xdr:to>
      <xdr:col>102</xdr:col>
      <xdr:colOff>114300</xdr:colOff>
      <xdr:row>73</xdr:row>
      <xdr:rowOff>25571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90615"/>
          <a:ext cx="889000" cy="5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135172</xdr:rowOff>
    </xdr:from>
    <xdr:to>
      <xdr:col>116</xdr:col>
      <xdr:colOff>114300</xdr:colOff>
      <xdr:row>74</xdr:row>
      <xdr:rowOff>65322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158049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94767</xdr:rowOff>
    </xdr:from>
    <xdr:to>
      <xdr:col>112</xdr:col>
      <xdr:colOff>38100</xdr:colOff>
      <xdr:row>74</xdr:row>
      <xdr:rowOff>24917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41444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156204</xdr:rowOff>
    </xdr:from>
    <xdr:to>
      <xdr:col>107</xdr:col>
      <xdr:colOff>101600</xdr:colOff>
      <xdr:row>74</xdr:row>
      <xdr:rowOff>86354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7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102881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4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95415</xdr:rowOff>
    </xdr:from>
    <xdr:to>
      <xdr:col>102</xdr:col>
      <xdr:colOff>165100</xdr:colOff>
      <xdr:row>73</xdr:row>
      <xdr:rowOff>25565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42092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1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146221</xdr:rowOff>
    </xdr:from>
    <xdr:to>
      <xdr:col>98</xdr:col>
      <xdr:colOff>38100</xdr:colOff>
      <xdr:row>73</xdr:row>
      <xdr:rowOff>76371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9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92898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6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原因としては、離島地区であること、かつ多くの２次離島を抱える行政区域であることが主な原因と考えている。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a:t>
          </a:r>
          <a:r>
            <a:rPr kumimoji="1" lang="ja-JP" altLang="en-US" sz="1100">
              <a:solidFill>
                <a:schemeClr val="dk1"/>
              </a:solidFill>
              <a:effectLst/>
              <a:latin typeface="+mn-lt"/>
              <a:ea typeface="+mn-ea"/>
              <a:cs typeface="+mn-cs"/>
            </a:rPr>
            <a:t>なっている。第４次</a:t>
          </a:r>
          <a:r>
            <a:rPr kumimoji="1" lang="ja-JP" altLang="ja-JP" sz="1100">
              <a:solidFill>
                <a:schemeClr val="dk1"/>
              </a:solidFill>
              <a:effectLst/>
              <a:latin typeface="+mn-lt"/>
              <a:ea typeface="+mn-ea"/>
              <a:cs typeface="+mn-cs"/>
            </a:rPr>
            <a:t>定員</a:t>
          </a:r>
          <a:r>
            <a:rPr kumimoji="1" lang="ja-JP" altLang="en-US" sz="1100">
              <a:solidFill>
                <a:schemeClr val="dk1"/>
              </a:solidFill>
              <a:effectLst/>
              <a:latin typeface="+mn-lt"/>
              <a:ea typeface="+mn-ea"/>
              <a:cs typeface="+mn-cs"/>
            </a:rPr>
            <a:t>管理</a:t>
          </a:r>
          <a:r>
            <a:rPr kumimoji="1" lang="ja-JP" altLang="ja-JP" sz="1100">
              <a:solidFill>
                <a:schemeClr val="dk1"/>
              </a:solidFill>
              <a:effectLst/>
              <a:latin typeface="+mn-lt"/>
              <a:ea typeface="+mn-ea"/>
              <a:cs typeface="+mn-cs"/>
            </a:rPr>
            <a:t>計画により</a:t>
          </a:r>
          <a:r>
            <a:rPr kumimoji="1" lang="ja-JP" altLang="en-US" sz="1100">
              <a:solidFill>
                <a:schemeClr val="dk1"/>
              </a:solidFill>
              <a:effectLst/>
              <a:latin typeface="+mn-lt"/>
              <a:ea typeface="+mn-ea"/>
              <a:cs typeface="+mn-cs"/>
            </a:rPr>
            <a:t>戦略的に取り組むための組織・人員体制の構築に努めていく。</a:t>
          </a:r>
          <a:endParaRPr lang="ja-JP" altLang="ja-JP" sz="1400">
            <a:effectLst/>
          </a:endParaRPr>
        </a:p>
        <a:p>
          <a:r>
            <a:rPr kumimoji="1" lang="ja-JP" altLang="ja-JP" sz="1100">
              <a:solidFill>
                <a:schemeClr val="dk1"/>
              </a:solidFill>
              <a:effectLst/>
              <a:latin typeface="+mn-lt"/>
              <a:ea typeface="+mn-ea"/>
              <a:cs typeface="+mn-cs"/>
            </a:rPr>
            <a:t>　また、普通建設事業費については年々増加傾向に</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、市庁舎建設事業や緑丘小学校校舎改築事業、ごみ処理施設建設事業等の大型建設事業</a:t>
          </a:r>
          <a:r>
            <a:rPr kumimoji="1" lang="ja-JP" altLang="en-US" sz="1100">
              <a:solidFill>
                <a:schemeClr val="dk1"/>
              </a:solidFill>
              <a:effectLst/>
              <a:latin typeface="+mn-lt"/>
              <a:ea typeface="+mn-ea"/>
              <a:cs typeface="+mn-cs"/>
            </a:rPr>
            <a:t>のピークが令和元年度であったこともあり大きく減少している。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住民一人当たり</a:t>
          </a:r>
          <a:r>
            <a:rPr kumimoji="1" lang="ja-JP" altLang="en-US" sz="1100">
              <a:solidFill>
                <a:schemeClr val="dk1"/>
              </a:solidFill>
              <a:effectLst/>
              <a:latin typeface="+mn-lt"/>
              <a:ea typeface="+mn-ea"/>
              <a:cs typeface="+mn-cs"/>
            </a:rPr>
            <a:t>のコストは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より大きくなっているため、</a:t>
          </a:r>
          <a:r>
            <a:rPr kumimoji="1" lang="ja-JP" altLang="ja-JP" sz="1100">
              <a:solidFill>
                <a:schemeClr val="dk1"/>
              </a:solidFill>
              <a:effectLst/>
              <a:latin typeface="+mn-lt"/>
              <a:ea typeface="+mn-ea"/>
              <a:cs typeface="+mn-cs"/>
            </a:rPr>
            <a:t>今後も住民規模に見合った歳出規模にすべく、第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36,288
36,129
420.12
37,033,559
34,993,456
1,359,501
16,184,892
38,490,198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156654</xdr:rowOff>
    </xdr:from>
    <xdr:to>
      <xdr:col>24</xdr:col>
      <xdr:colOff>63500</xdr:colOff>
      <xdr:row>36</xdr:row>
      <xdr:rowOff>65977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7404"/>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124079</xdr:rowOff>
    </xdr:from>
    <xdr:to>
      <xdr:col>19</xdr:col>
      <xdr:colOff>177800</xdr:colOff>
      <xdr:row>35</xdr:row>
      <xdr:rowOff>156654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24829"/>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90932</xdr:rowOff>
    </xdr:from>
    <xdr:to>
      <xdr:col>15</xdr:col>
      <xdr:colOff>50800</xdr:colOff>
      <xdr:row>35</xdr:row>
      <xdr:rowOff>124079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168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63881</xdr:rowOff>
    </xdr:from>
    <xdr:to>
      <xdr:col>10</xdr:col>
      <xdr:colOff>114300</xdr:colOff>
      <xdr:row>35</xdr:row>
      <xdr:rowOff>90932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463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15177</xdr:rowOff>
    </xdr:from>
    <xdr:to>
      <xdr:col>24</xdr:col>
      <xdr:colOff>114300</xdr:colOff>
      <xdr:row>36</xdr:row>
      <xdr:rowOff>116777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165054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105854</xdr:rowOff>
    </xdr:from>
    <xdr:to>
      <xdr:col>20</xdr:col>
      <xdr:colOff>38100</xdr:colOff>
      <xdr:row>36</xdr:row>
      <xdr:rowOff>36004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27131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73279</xdr:rowOff>
    </xdr:from>
    <xdr:to>
      <xdr:col>15</xdr:col>
      <xdr:colOff>101600</xdr:colOff>
      <xdr:row>36</xdr:row>
      <xdr:rowOff>3429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19956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40132</xdr:rowOff>
    </xdr:from>
    <xdr:to>
      <xdr:col>10</xdr:col>
      <xdr:colOff>165100</xdr:colOff>
      <xdr:row>35</xdr:row>
      <xdr:rowOff>141732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158259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13081</xdr:rowOff>
    </xdr:from>
    <xdr:to>
      <xdr:col>6</xdr:col>
      <xdr:colOff>38100</xdr:colOff>
      <xdr:row>35</xdr:row>
      <xdr:rowOff>114681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131208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75793</xdr:rowOff>
    </xdr:from>
    <xdr:to>
      <xdr:col>24</xdr:col>
      <xdr:colOff>63500</xdr:colOff>
      <xdr:row>58</xdr:row>
      <xdr:rowOff>15028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8443"/>
          <a:ext cx="838200" cy="1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15028</xdr:rowOff>
    </xdr:from>
    <xdr:to>
      <xdr:col>19</xdr:col>
      <xdr:colOff>177800</xdr:colOff>
      <xdr:row>58</xdr:row>
      <xdr:rowOff>101346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59128"/>
          <a:ext cx="889000" cy="8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101346</xdr:rowOff>
    </xdr:from>
    <xdr:to>
      <xdr:col>15</xdr:col>
      <xdr:colOff>50800</xdr:colOff>
      <xdr:row>58</xdr:row>
      <xdr:rowOff>144117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5446"/>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123543</xdr:rowOff>
    </xdr:from>
    <xdr:to>
      <xdr:col>10</xdr:col>
      <xdr:colOff>114300</xdr:colOff>
      <xdr:row>58</xdr:row>
      <xdr:rowOff>144117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6764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24993</xdr:rowOff>
    </xdr:from>
    <xdr:to>
      <xdr:col>24</xdr:col>
      <xdr:colOff>114300</xdr:colOff>
      <xdr:row>57</xdr:row>
      <xdr:rowOff>126593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47870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135678</xdr:rowOff>
    </xdr:from>
    <xdr:to>
      <xdr:col>20</xdr:col>
      <xdr:colOff>38100</xdr:colOff>
      <xdr:row>58</xdr:row>
      <xdr:rowOff>65828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82355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8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50546</xdr:rowOff>
    </xdr:from>
    <xdr:to>
      <xdr:col>15</xdr:col>
      <xdr:colOff>101600</xdr:colOff>
      <xdr:row>58</xdr:row>
      <xdr:rowOff>152146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168673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6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93317</xdr:rowOff>
    </xdr:from>
    <xdr:to>
      <xdr:col>10</xdr:col>
      <xdr:colOff>165100</xdr:colOff>
      <xdr:row>59</xdr:row>
      <xdr:rowOff>23467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14594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72743</xdr:rowOff>
    </xdr:from>
    <xdr:to>
      <xdr:col>6</xdr:col>
      <xdr:colOff>38100</xdr:colOff>
      <xdr:row>59</xdr:row>
      <xdr:rowOff>2893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19420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69465</xdr:rowOff>
    </xdr:from>
    <xdr:to>
      <xdr:col>24</xdr:col>
      <xdr:colOff>63500</xdr:colOff>
      <xdr:row>75</xdr:row>
      <xdr:rowOff>99997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8215"/>
          <a:ext cx="838200" cy="3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99997</xdr:rowOff>
    </xdr:from>
    <xdr:to>
      <xdr:col>19</xdr:col>
      <xdr:colOff>177800</xdr:colOff>
      <xdr:row>75</xdr:row>
      <xdr:rowOff>158902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58747"/>
          <a:ext cx="889000" cy="5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104391</xdr:rowOff>
    </xdr:from>
    <xdr:to>
      <xdr:col>15</xdr:col>
      <xdr:colOff>50800</xdr:colOff>
      <xdr:row>75</xdr:row>
      <xdr:rowOff>158902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63141"/>
          <a:ext cx="889000" cy="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89920</xdr:rowOff>
    </xdr:from>
    <xdr:to>
      <xdr:col>10</xdr:col>
      <xdr:colOff>114300</xdr:colOff>
      <xdr:row>75</xdr:row>
      <xdr:rowOff>104391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948670"/>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18665</xdr:rowOff>
    </xdr:from>
    <xdr:to>
      <xdr:col>24</xdr:col>
      <xdr:colOff>114300</xdr:colOff>
      <xdr:row>75</xdr:row>
      <xdr:rowOff>120265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41542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49197</xdr:rowOff>
    </xdr:from>
    <xdr:to>
      <xdr:col>20</xdr:col>
      <xdr:colOff>38100</xdr:colOff>
      <xdr:row>75</xdr:row>
      <xdr:rowOff>150797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167324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108103</xdr:rowOff>
    </xdr:from>
    <xdr:to>
      <xdr:col>15</xdr:col>
      <xdr:colOff>101600</xdr:colOff>
      <xdr:row>76</xdr:row>
      <xdr:rowOff>38252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54780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53591</xdr:rowOff>
    </xdr:from>
    <xdr:to>
      <xdr:col>10</xdr:col>
      <xdr:colOff>165100</xdr:colOff>
      <xdr:row>75</xdr:row>
      <xdr:rowOff>155191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39120</xdr:rowOff>
    </xdr:from>
    <xdr:to>
      <xdr:col>6</xdr:col>
      <xdr:colOff>38100</xdr:colOff>
      <xdr:row>75</xdr:row>
      <xdr:rowOff>140720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9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157247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108801</xdr:rowOff>
    </xdr:from>
    <xdr:to>
      <xdr:col>24</xdr:col>
      <xdr:colOff>62865</xdr:colOff>
      <xdr:row>98</xdr:row>
      <xdr:rowOff>103733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10751"/>
          <a:ext cx="1270" cy="119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107560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103733</xdr:rowOff>
    </xdr:from>
    <xdr:to>
      <xdr:col>24</xdr:col>
      <xdr:colOff>152400</xdr:colOff>
      <xdr:row>98</xdr:row>
      <xdr:rowOff>103733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0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55478</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8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108801</xdr:rowOff>
    </xdr:from>
    <xdr:to>
      <xdr:col>24</xdr:col>
      <xdr:colOff>152400</xdr:colOff>
      <xdr:row>91</xdr:row>
      <xdr:rowOff>108801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1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142557</xdr:rowOff>
    </xdr:from>
    <xdr:to>
      <xdr:col>24</xdr:col>
      <xdr:colOff>63500</xdr:colOff>
      <xdr:row>94</xdr:row>
      <xdr:rowOff>58462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573057"/>
          <a:ext cx="838200" cy="60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38685</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97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60258</xdr:rowOff>
    </xdr:from>
    <xdr:to>
      <xdr:col>24</xdr:col>
      <xdr:colOff>114300</xdr:colOff>
      <xdr:row>96</xdr:row>
      <xdr:rowOff>161858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1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142557</xdr:rowOff>
    </xdr:from>
    <xdr:to>
      <xdr:col>19</xdr:col>
      <xdr:colOff>177800</xdr:colOff>
      <xdr:row>92</xdr:row>
      <xdr:rowOff>51527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573057"/>
          <a:ext cx="889000" cy="25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73279</xdr:rowOff>
    </xdr:from>
    <xdr:to>
      <xdr:col>20</xdr:col>
      <xdr:colOff>38100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166006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62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51527</xdr:rowOff>
    </xdr:from>
    <xdr:to>
      <xdr:col>15</xdr:col>
      <xdr:colOff>50800</xdr:colOff>
      <xdr:row>94</xdr:row>
      <xdr:rowOff>28581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824927"/>
          <a:ext cx="889000" cy="3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96053</xdr:rowOff>
    </xdr:from>
    <xdr:to>
      <xdr:col>15</xdr:col>
      <xdr:colOff>101600</xdr:colOff>
      <xdr:row>97</xdr:row>
      <xdr:rowOff>26203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17330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13608</xdr:rowOff>
    </xdr:from>
    <xdr:to>
      <xdr:col>10</xdr:col>
      <xdr:colOff>114300</xdr:colOff>
      <xdr:row>94</xdr:row>
      <xdr:rowOff>28581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129908"/>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94844</xdr:rowOff>
    </xdr:from>
    <xdr:to>
      <xdr:col>10</xdr:col>
      <xdr:colOff>165100</xdr:colOff>
      <xdr:row>97</xdr:row>
      <xdr:rowOff>24994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16121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93033</xdr:rowOff>
    </xdr:from>
    <xdr:to>
      <xdr:col>6</xdr:col>
      <xdr:colOff>38100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7662</xdr:rowOff>
    </xdr:from>
    <xdr:to>
      <xdr:col>24</xdr:col>
      <xdr:colOff>114300</xdr:colOff>
      <xdr:row>94</xdr:row>
      <xdr:rowOff>109262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2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30539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91757</xdr:rowOff>
    </xdr:from>
    <xdr:to>
      <xdr:col>20</xdr:col>
      <xdr:colOff>38100</xdr:colOff>
      <xdr:row>91</xdr:row>
      <xdr:rowOff>21907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5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38434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2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727</xdr:rowOff>
    </xdr:from>
    <xdr:to>
      <xdr:col>15</xdr:col>
      <xdr:colOff>101600</xdr:colOff>
      <xdr:row>92</xdr:row>
      <xdr:rowOff>102327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118854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554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149231</xdr:rowOff>
    </xdr:from>
    <xdr:to>
      <xdr:col>10</xdr:col>
      <xdr:colOff>165100</xdr:colOff>
      <xdr:row>94</xdr:row>
      <xdr:rowOff>79381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0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95908</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8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134258</xdr:rowOff>
    </xdr:from>
    <xdr:to>
      <xdr:col>6</xdr:col>
      <xdr:colOff>38100</xdr:colOff>
      <xdr:row>94</xdr:row>
      <xdr:rowOff>64408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0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80935</xdr:rowOff>
    </xdr:from>
    <xdr:ext cx="599010"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8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53811</xdr:rowOff>
    </xdr:from>
    <xdr:to>
      <xdr:col>55</xdr:col>
      <xdr:colOff>0</xdr:colOff>
      <xdr:row>38</xdr:row>
      <xdr:rowOff>61650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68911"/>
          <a:ext cx="8382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61650</xdr:rowOff>
    </xdr:from>
    <xdr:to>
      <xdr:col>50</xdr:col>
      <xdr:colOff>114300</xdr:colOff>
      <xdr:row>38</xdr:row>
      <xdr:rowOff>69814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76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69814</xdr:rowOff>
    </xdr:from>
    <xdr:to>
      <xdr:col>45</xdr:col>
      <xdr:colOff>177800</xdr:colOff>
      <xdr:row>38</xdr:row>
      <xdr:rowOff>83856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84914"/>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83856</xdr:rowOff>
    </xdr:from>
    <xdr:to>
      <xdr:col>41</xdr:col>
      <xdr:colOff>50800</xdr:colOff>
      <xdr:row>38</xdr:row>
      <xdr:rowOff>88428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8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3011</xdr:rowOff>
    </xdr:from>
    <xdr:to>
      <xdr:col>55</xdr:col>
      <xdr:colOff>50800</xdr:colOff>
      <xdr:row>38</xdr:row>
      <xdr:rowOff>104611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152888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10850</xdr:rowOff>
    </xdr:from>
    <xdr:to>
      <xdr:col>50</xdr:col>
      <xdr:colOff>165100</xdr:colOff>
      <xdr:row>38</xdr:row>
      <xdr:rowOff>112450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103577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19014</xdr:rowOff>
    </xdr:from>
    <xdr:to>
      <xdr:col>46</xdr:col>
      <xdr:colOff>38100</xdr:colOff>
      <xdr:row>38</xdr:row>
      <xdr:rowOff>120614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3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111741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26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33056</xdr:rowOff>
    </xdr:from>
    <xdr:to>
      <xdr:col>41</xdr:col>
      <xdr:colOff>101600</xdr:colOff>
      <xdr:row>38</xdr:row>
      <xdr:rowOff>134656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125783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4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37628</xdr:rowOff>
    </xdr:from>
    <xdr:to>
      <xdr:col>36</xdr:col>
      <xdr:colOff>165100</xdr:colOff>
      <xdr:row>38</xdr:row>
      <xdr:rowOff>139228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130355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89943</xdr:rowOff>
    </xdr:from>
    <xdr:to>
      <xdr:col>55</xdr:col>
      <xdr:colOff>0</xdr:colOff>
      <xdr:row>56</xdr:row>
      <xdr:rowOff>145493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91143"/>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155149</xdr:rowOff>
    </xdr:from>
    <xdr:to>
      <xdr:col>50</xdr:col>
      <xdr:colOff>114300</xdr:colOff>
      <xdr:row>56</xdr:row>
      <xdr:rowOff>89943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84899"/>
          <a:ext cx="889000" cy="10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155149</xdr:rowOff>
    </xdr:from>
    <xdr:to>
      <xdr:col>45</xdr:col>
      <xdr:colOff>177800</xdr:colOff>
      <xdr:row>56</xdr:row>
      <xdr:rowOff>140519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84899"/>
          <a:ext cx="889000" cy="1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140519</xdr:rowOff>
    </xdr:from>
    <xdr:to>
      <xdr:col>41</xdr:col>
      <xdr:colOff>50800</xdr:colOff>
      <xdr:row>57</xdr:row>
      <xdr:rowOff>64344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41719"/>
          <a:ext cx="889000" cy="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94693</xdr:rowOff>
    </xdr:from>
    <xdr:to>
      <xdr:col>55</xdr:col>
      <xdr:colOff>50800</xdr:colOff>
      <xdr:row>57</xdr:row>
      <xdr:rowOff>24843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117570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39143</xdr:rowOff>
    </xdr:from>
    <xdr:to>
      <xdr:col>50</xdr:col>
      <xdr:colOff>165100</xdr:colOff>
      <xdr:row>56</xdr:row>
      <xdr:rowOff>140743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157270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41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104349</xdr:rowOff>
    </xdr:from>
    <xdr:to>
      <xdr:col>46</xdr:col>
      <xdr:colOff>38100</xdr:colOff>
      <xdr:row>56</xdr:row>
      <xdr:rowOff>34499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51026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50795" y="93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89719</xdr:rowOff>
    </xdr:from>
    <xdr:to>
      <xdr:col>41</xdr:col>
      <xdr:colOff>101600</xdr:colOff>
      <xdr:row>57</xdr:row>
      <xdr:rowOff>19869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36396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46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13544</xdr:rowOff>
    </xdr:from>
    <xdr:to>
      <xdr:col>36</xdr:col>
      <xdr:colOff>165100</xdr:colOff>
      <xdr:row>57</xdr:row>
      <xdr:rowOff>115144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131671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56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132385</xdr:rowOff>
    </xdr:from>
    <xdr:to>
      <xdr:col>55</xdr:col>
      <xdr:colOff>0</xdr:colOff>
      <xdr:row>75</xdr:row>
      <xdr:rowOff>168160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991135"/>
          <a:ext cx="838200" cy="3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168160</xdr:rowOff>
    </xdr:from>
    <xdr:to>
      <xdr:col>50</xdr:col>
      <xdr:colOff>114300</xdr:colOff>
      <xdr:row>76</xdr:row>
      <xdr:rowOff>64988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26910"/>
          <a:ext cx="889000" cy="6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64988</xdr:rowOff>
    </xdr:from>
    <xdr:to>
      <xdr:col>45</xdr:col>
      <xdr:colOff>177800</xdr:colOff>
      <xdr:row>76</xdr:row>
      <xdr:rowOff>96180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95188"/>
          <a:ext cx="889000" cy="3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96180</xdr:rowOff>
    </xdr:from>
    <xdr:to>
      <xdr:col>41</xdr:col>
      <xdr:colOff>50800</xdr:colOff>
      <xdr:row>77</xdr:row>
      <xdr:rowOff>11312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26380"/>
          <a:ext cx="8890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81585</xdr:rowOff>
    </xdr:from>
    <xdr:to>
      <xdr:col>55</xdr:col>
      <xdr:colOff>50800</xdr:colOff>
      <xdr:row>76</xdr:row>
      <xdr:rowOff>11736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940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104462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117361</xdr:rowOff>
    </xdr:from>
    <xdr:to>
      <xdr:col>50</xdr:col>
      <xdr:colOff>165100</xdr:colOff>
      <xdr:row>76</xdr:row>
      <xdr:rowOff>47510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761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64038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14188</xdr:rowOff>
    </xdr:from>
    <xdr:to>
      <xdr:col>46</xdr:col>
      <xdr:colOff>38100</xdr:colOff>
      <xdr:row>76</xdr:row>
      <xdr:rowOff>115788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132315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8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45380</xdr:rowOff>
    </xdr:from>
    <xdr:to>
      <xdr:col>41</xdr:col>
      <xdr:colOff>101600</xdr:colOff>
      <xdr:row>76</xdr:row>
      <xdr:rowOff>146980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163507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5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131962</xdr:rowOff>
    </xdr:from>
    <xdr:to>
      <xdr:col>36</xdr:col>
      <xdr:colOff>165100</xdr:colOff>
      <xdr:row>77</xdr:row>
      <xdr:rowOff>62112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78639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3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74789</xdr:rowOff>
    </xdr:from>
    <xdr:to>
      <xdr:col>55</xdr:col>
      <xdr:colOff>0</xdr:colOff>
      <xdr:row>96</xdr:row>
      <xdr:rowOff>102307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33989"/>
          <a:ext cx="838200" cy="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74789</xdr:rowOff>
    </xdr:from>
    <xdr:to>
      <xdr:col>50</xdr:col>
      <xdr:colOff>114300</xdr:colOff>
      <xdr:row>96</xdr:row>
      <xdr:rowOff>123034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33989"/>
          <a:ext cx="889000" cy="4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123034</xdr:rowOff>
    </xdr:from>
    <xdr:to>
      <xdr:col>45</xdr:col>
      <xdr:colOff>177800</xdr:colOff>
      <xdr:row>97</xdr:row>
      <xdr:rowOff>9823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82234"/>
          <a:ext cx="8890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9823</xdr:rowOff>
    </xdr:from>
    <xdr:to>
      <xdr:col>41</xdr:col>
      <xdr:colOff>50800</xdr:colOff>
      <xdr:row>97</xdr:row>
      <xdr:rowOff>43786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40473"/>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51507</xdr:rowOff>
    </xdr:from>
    <xdr:to>
      <xdr:col>55</xdr:col>
      <xdr:colOff>50800</xdr:colOff>
      <xdr:row>96</xdr:row>
      <xdr:rowOff>153107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29934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48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23989</xdr:rowOff>
    </xdr:from>
    <xdr:to>
      <xdr:col>50</xdr:col>
      <xdr:colOff>165100</xdr:colOff>
      <xdr:row>96</xdr:row>
      <xdr:rowOff>125589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72234</xdr:rowOff>
    </xdr:from>
    <xdr:to>
      <xdr:col>46</xdr:col>
      <xdr:colOff>38100</xdr:colOff>
      <xdr:row>97</xdr:row>
      <xdr:rowOff>2384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164961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130473</xdr:rowOff>
    </xdr:from>
    <xdr:to>
      <xdr:col>41</xdr:col>
      <xdr:colOff>101600</xdr:colOff>
      <xdr:row>97</xdr:row>
      <xdr:rowOff>60623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51750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164436</xdr:rowOff>
    </xdr:from>
    <xdr:to>
      <xdr:col>36</xdr:col>
      <xdr:colOff>165100</xdr:colOff>
      <xdr:row>97</xdr:row>
      <xdr:rowOff>94586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41157</xdr:rowOff>
    </xdr:from>
    <xdr:to>
      <xdr:col>85</xdr:col>
      <xdr:colOff>127000</xdr:colOff>
      <xdr:row>37</xdr:row>
      <xdr:rowOff>43982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213357"/>
          <a:ext cx="838200" cy="17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41157</xdr:rowOff>
    </xdr:from>
    <xdr:to>
      <xdr:col>81</xdr:col>
      <xdr:colOff>50800</xdr:colOff>
      <xdr:row>36</xdr:row>
      <xdr:rowOff>85424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13357"/>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85424</xdr:rowOff>
    </xdr:from>
    <xdr:to>
      <xdr:col>76</xdr:col>
      <xdr:colOff>114300</xdr:colOff>
      <xdr:row>36</xdr:row>
      <xdr:rowOff>150918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57624"/>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150918</xdr:rowOff>
    </xdr:from>
    <xdr:to>
      <xdr:col>71</xdr:col>
      <xdr:colOff>177800</xdr:colOff>
      <xdr:row>37</xdr:row>
      <xdr:rowOff>34936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23118"/>
          <a:ext cx="889000" cy="5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164632</xdr:rowOff>
    </xdr:from>
    <xdr:to>
      <xdr:col>85</xdr:col>
      <xdr:colOff>177800</xdr:colOff>
      <xdr:row>37</xdr:row>
      <xdr:rowOff>94782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143059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161807</xdr:rowOff>
    </xdr:from>
    <xdr:to>
      <xdr:col>81</xdr:col>
      <xdr:colOff>101600</xdr:colOff>
      <xdr:row>36</xdr:row>
      <xdr:rowOff>91957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108484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3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34624</xdr:rowOff>
    </xdr:from>
    <xdr:to>
      <xdr:col>76</xdr:col>
      <xdr:colOff>165100</xdr:colOff>
      <xdr:row>36</xdr:row>
      <xdr:rowOff>136224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0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152751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8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100118</xdr:rowOff>
    </xdr:from>
    <xdr:to>
      <xdr:col>72</xdr:col>
      <xdr:colOff>38100</xdr:colOff>
      <xdr:row>37</xdr:row>
      <xdr:rowOff>30268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46795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155586</xdr:rowOff>
    </xdr:from>
    <xdr:to>
      <xdr:col>67</xdr:col>
      <xdr:colOff>101600</xdr:colOff>
      <xdr:row>37</xdr:row>
      <xdr:rowOff>85736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102263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15052</xdr:rowOff>
    </xdr:from>
    <xdr:to>
      <xdr:col>85</xdr:col>
      <xdr:colOff>127000</xdr:colOff>
      <xdr:row>55</xdr:row>
      <xdr:rowOff>149286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444802"/>
          <a:ext cx="838200" cy="13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15052</xdr:rowOff>
    </xdr:from>
    <xdr:to>
      <xdr:col>81</xdr:col>
      <xdr:colOff>50800</xdr:colOff>
      <xdr:row>56</xdr:row>
      <xdr:rowOff>35382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444802"/>
          <a:ext cx="889000" cy="19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55819</xdr:rowOff>
    </xdr:from>
    <xdr:to>
      <xdr:col>76</xdr:col>
      <xdr:colOff>114300</xdr:colOff>
      <xdr:row>56</xdr:row>
      <xdr:rowOff>35382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85569"/>
          <a:ext cx="8890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28746</xdr:rowOff>
    </xdr:from>
    <xdr:to>
      <xdr:col>71</xdr:col>
      <xdr:colOff>177800</xdr:colOff>
      <xdr:row>55</xdr:row>
      <xdr:rowOff>55819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458496"/>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98486</xdr:rowOff>
    </xdr:from>
    <xdr:to>
      <xdr:col>85</xdr:col>
      <xdr:colOff>177800</xdr:colOff>
      <xdr:row>56</xdr:row>
      <xdr:rowOff>28636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121363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135702</xdr:rowOff>
    </xdr:from>
    <xdr:to>
      <xdr:col>81</xdr:col>
      <xdr:colOff>101600</xdr:colOff>
      <xdr:row>55</xdr:row>
      <xdr:rowOff>65852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82379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6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156032</xdr:rowOff>
    </xdr:from>
    <xdr:to>
      <xdr:col>76</xdr:col>
      <xdr:colOff>165100</xdr:colOff>
      <xdr:row>56</xdr:row>
      <xdr:rowOff>86182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102709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5019</xdr:rowOff>
    </xdr:from>
    <xdr:to>
      <xdr:col>72</xdr:col>
      <xdr:colOff>38100</xdr:colOff>
      <xdr:row>55</xdr:row>
      <xdr:rowOff>106619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3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123146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0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149396</xdr:rowOff>
    </xdr:from>
    <xdr:to>
      <xdr:col>67</xdr:col>
      <xdr:colOff>101600</xdr:colOff>
      <xdr:row>55</xdr:row>
      <xdr:rowOff>79546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40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96073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18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75527</xdr:rowOff>
    </xdr:from>
    <xdr:to>
      <xdr:col>85</xdr:col>
      <xdr:colOff>127000</xdr:colOff>
      <xdr:row>78</xdr:row>
      <xdr:rowOff>140551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48627"/>
          <a:ext cx="8382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140551</xdr:rowOff>
    </xdr:from>
    <xdr:to>
      <xdr:col>81</xdr:col>
      <xdr:colOff>50800</xdr:colOff>
      <xdr:row>79</xdr:row>
      <xdr:rowOff>4127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3651"/>
          <a:ext cx="889000" cy="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966</xdr:rowOff>
    </xdr:from>
    <xdr:to>
      <xdr:col>76</xdr:col>
      <xdr:colOff>114300</xdr:colOff>
      <xdr:row>79</xdr:row>
      <xdr:rowOff>4127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45516"/>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966</xdr:rowOff>
    </xdr:from>
    <xdr:to>
      <xdr:col>71</xdr:col>
      <xdr:colOff>177800</xdr:colOff>
      <xdr:row>79</xdr:row>
      <xdr:rowOff>27051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45516"/>
          <a:ext cx="889000" cy="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24727</xdr:rowOff>
    </xdr:from>
    <xdr:to>
      <xdr:col>85</xdr:col>
      <xdr:colOff>177800</xdr:colOff>
      <xdr:row>78</xdr:row>
      <xdr:rowOff>126327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47604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4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89751</xdr:rowOff>
    </xdr:from>
    <xdr:to>
      <xdr:col>81</xdr:col>
      <xdr:colOff>101600</xdr:colOff>
      <xdr:row>79</xdr:row>
      <xdr:rowOff>19901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11028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5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124777</xdr:rowOff>
    </xdr:from>
    <xdr:to>
      <xdr:col>76</xdr:col>
      <xdr:colOff>165100</xdr:colOff>
      <xdr:row>79</xdr:row>
      <xdr:rowOff>54927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46054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9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121616</xdr:rowOff>
    </xdr:from>
    <xdr:to>
      <xdr:col>72</xdr:col>
      <xdr:colOff>38100</xdr:colOff>
      <xdr:row>79</xdr:row>
      <xdr:rowOff>51766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42893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8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147701</xdr:rowOff>
    </xdr:from>
    <xdr:to>
      <xdr:col>67</xdr:col>
      <xdr:colOff>101600</xdr:colOff>
      <xdr:row>79</xdr:row>
      <xdr:rowOff>77851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68978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99273</xdr:rowOff>
    </xdr:from>
    <xdr:to>
      <xdr:col>85</xdr:col>
      <xdr:colOff>127000</xdr:colOff>
      <xdr:row>97</xdr:row>
      <xdr:rowOff>110396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729923"/>
          <a:ext cx="8382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110396</xdr:rowOff>
    </xdr:from>
    <xdr:to>
      <xdr:col>81</xdr:col>
      <xdr:colOff>50800</xdr:colOff>
      <xdr:row>97</xdr:row>
      <xdr:rowOff>119067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41046"/>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64098</xdr:rowOff>
    </xdr:from>
    <xdr:to>
      <xdr:col>76</xdr:col>
      <xdr:colOff>114300</xdr:colOff>
      <xdr:row>97</xdr:row>
      <xdr:rowOff>119067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94748"/>
          <a:ext cx="889000" cy="5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64098</xdr:rowOff>
    </xdr:from>
    <xdr:to>
      <xdr:col>71</xdr:col>
      <xdr:colOff>177800</xdr:colOff>
      <xdr:row>97</xdr:row>
      <xdr:rowOff>73586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94748"/>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48473</xdr:rowOff>
    </xdr:from>
    <xdr:to>
      <xdr:col>85</xdr:col>
      <xdr:colOff>177800</xdr:colOff>
      <xdr:row>97</xdr:row>
      <xdr:rowOff>150073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71350</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59596</xdr:rowOff>
    </xdr:from>
    <xdr:to>
      <xdr:col>81</xdr:col>
      <xdr:colOff>101600</xdr:colOff>
      <xdr:row>97</xdr:row>
      <xdr:rowOff>161196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9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6273</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46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68267</xdr:rowOff>
    </xdr:from>
    <xdr:to>
      <xdr:col>76</xdr:col>
      <xdr:colOff>165100</xdr:colOff>
      <xdr:row>97</xdr:row>
      <xdr:rowOff>169867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14944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13298</xdr:rowOff>
    </xdr:from>
    <xdr:to>
      <xdr:col>72</xdr:col>
      <xdr:colOff>38100</xdr:colOff>
      <xdr:row>97</xdr:row>
      <xdr:rowOff>114898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131425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22786</xdr:rowOff>
    </xdr:from>
    <xdr:to>
      <xdr:col>67</xdr:col>
      <xdr:colOff>101600</xdr:colOff>
      <xdr:row>97</xdr:row>
      <xdr:rowOff>124386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140913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42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32448</xdr:rowOff>
    </xdr:from>
    <xdr:to>
      <xdr:col>116</xdr:col>
      <xdr:colOff>63500</xdr:colOff>
      <xdr:row>39</xdr:row>
      <xdr:rowOff>35116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1323300" y="6718998"/>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35116</xdr:rowOff>
    </xdr:from>
    <xdr:to>
      <xdr:col>111</xdr:col>
      <xdr:colOff>177800</xdr:colOff>
      <xdr:row>39</xdr:row>
      <xdr:rowOff>40449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0434300" y="672166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40449</xdr:rowOff>
    </xdr:from>
    <xdr:to>
      <xdr:col>107</xdr:col>
      <xdr:colOff>50800</xdr:colOff>
      <xdr:row>39</xdr:row>
      <xdr:rowOff>44259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672699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146177</xdr:rowOff>
    </xdr:from>
    <xdr:to>
      <xdr:col>102</xdr:col>
      <xdr:colOff>114300</xdr:colOff>
      <xdr:row>39</xdr:row>
      <xdr:rowOff>44259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61277"/>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62374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153098</xdr:rowOff>
    </xdr:from>
    <xdr:to>
      <xdr:col>116</xdr:col>
      <xdr:colOff>114300</xdr:colOff>
      <xdr:row>39</xdr:row>
      <xdr:rowOff>83248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117809</xdr:rowOff>
    </xdr:from>
    <xdr:ext cx="313932"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32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155766</xdr:rowOff>
    </xdr:from>
    <xdr:to>
      <xdr:col>112</xdr:col>
      <xdr:colOff>38100</xdr:colOff>
      <xdr:row>39</xdr:row>
      <xdr:rowOff>85916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77043</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66333" y="6763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161099</xdr:rowOff>
    </xdr:from>
    <xdr:to>
      <xdr:col>107</xdr:col>
      <xdr:colOff>101600</xdr:colOff>
      <xdr:row>39</xdr:row>
      <xdr:rowOff>91249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82376</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77333" y="6768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164909</xdr:rowOff>
    </xdr:from>
    <xdr:to>
      <xdr:col>102</xdr:col>
      <xdr:colOff>165100</xdr:colOff>
      <xdr:row>39</xdr:row>
      <xdr:rowOff>95059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86186</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95377</xdr:rowOff>
    </xdr:from>
    <xdr:to>
      <xdr:col>98</xdr:col>
      <xdr:colOff>38100</xdr:colOff>
      <xdr:row>39</xdr:row>
      <xdr:rowOff>25527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42054</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原因としては、離島地区であること、かつ多くの２次離島を抱える行政区域であることが主な原因と考えている。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227,862</a:t>
          </a:r>
          <a:r>
            <a:rPr kumimoji="1" lang="ja-JP" altLang="ja-JP" sz="1100">
              <a:solidFill>
                <a:schemeClr val="dk1"/>
              </a:solidFill>
              <a:effectLst/>
              <a:latin typeface="+mn-lt"/>
              <a:ea typeface="+mn-ea"/>
              <a:cs typeface="+mn-cs"/>
            </a:rPr>
            <a:t>円となっており、類似団体平均と比較して高い状況にある。これは、人口減少や全国平均を上回る高齢化によるものが原因であると考える。</a:t>
          </a:r>
          <a:endParaRPr lang="ja-JP" altLang="ja-JP" sz="1400">
            <a:effectLst/>
          </a:endParaRPr>
        </a:p>
        <a:p>
          <a:r>
            <a:rPr kumimoji="1" lang="ja-JP" altLang="ja-JP" sz="1100">
              <a:solidFill>
                <a:schemeClr val="dk1"/>
              </a:solidFill>
              <a:effectLst/>
              <a:latin typeface="+mn-lt"/>
              <a:ea typeface="+mn-ea"/>
              <a:cs typeface="+mn-cs"/>
            </a:rPr>
            <a:t>　また、衛生費において</a:t>
          </a:r>
          <a:r>
            <a:rPr kumimoji="1" lang="ja-JP" altLang="en-US" sz="1100">
              <a:solidFill>
                <a:schemeClr val="dk1"/>
              </a:solidFill>
              <a:effectLst/>
              <a:latin typeface="+mn-lt"/>
              <a:ea typeface="+mn-ea"/>
              <a:cs typeface="+mn-cs"/>
            </a:rPr>
            <a:t>は、令和元年度にご</a:t>
          </a:r>
          <a:r>
            <a:rPr kumimoji="1" lang="ja-JP" altLang="ja-JP" sz="1100">
              <a:solidFill>
                <a:schemeClr val="dk1"/>
              </a:solidFill>
              <a:effectLst/>
              <a:latin typeface="+mn-lt"/>
              <a:ea typeface="+mn-ea"/>
              <a:cs typeface="+mn-cs"/>
            </a:rPr>
            <a:t>み処理場建設事業</a:t>
          </a:r>
          <a:r>
            <a:rPr kumimoji="1" lang="ja-JP" altLang="en-US" sz="1100">
              <a:solidFill>
                <a:schemeClr val="dk1"/>
              </a:solidFill>
              <a:effectLst/>
              <a:latin typeface="+mn-lt"/>
              <a:ea typeface="+mn-ea"/>
              <a:cs typeface="+mn-cs"/>
            </a:rPr>
            <a:t>が完了したことにより大きく減少している。</a:t>
          </a:r>
          <a:endParaRPr lang="ja-JP" altLang="ja-JP" sz="1400">
            <a:effectLst/>
          </a:endParaRPr>
        </a:p>
        <a:p>
          <a:r>
            <a:rPr kumimoji="1" lang="ja-JP" altLang="ja-JP" sz="1100">
              <a:solidFill>
                <a:schemeClr val="dk1"/>
              </a:solidFill>
              <a:effectLst/>
              <a:latin typeface="+mn-lt"/>
              <a:ea typeface="+mn-ea"/>
              <a:cs typeface="+mn-cs"/>
            </a:rPr>
            <a:t>　今後も住民規模に見合った歳出予算にすべく、第</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令和２年度は、実質収支が例年より大きかったこともあり、実質収支比率が高くなっている。また、財政調整基金現在高が</a:t>
          </a:r>
          <a:r>
            <a:rPr kumimoji="1" lang="en-US" altLang="ja-JP" sz="1100">
              <a:solidFill>
                <a:schemeClr val="dk1"/>
              </a:solidFill>
              <a:effectLst/>
              <a:latin typeface="+mn-lt"/>
              <a:ea typeface="+mn-ea"/>
              <a:cs typeface="+mn-cs"/>
            </a:rPr>
            <a:t>555,127</a:t>
          </a:r>
          <a:r>
            <a:rPr kumimoji="1" lang="ja-JP" altLang="en-US" sz="1100">
              <a:solidFill>
                <a:schemeClr val="dk1"/>
              </a:solidFill>
              <a:effectLst/>
              <a:latin typeface="+mn-lt"/>
              <a:ea typeface="+mn-ea"/>
              <a:cs typeface="+mn-cs"/>
            </a:rPr>
            <a:t>千円減少したことにより、</a:t>
          </a:r>
          <a:r>
            <a:rPr kumimoji="1" lang="en-US" altLang="ja-JP" sz="1100">
              <a:solidFill>
                <a:schemeClr val="dk1"/>
              </a:solidFill>
              <a:effectLst/>
              <a:latin typeface="+mn-lt"/>
              <a:ea typeface="+mn-ea"/>
              <a:cs typeface="+mn-cs"/>
            </a:rPr>
            <a:t>22.87</a:t>
          </a:r>
          <a:r>
            <a:rPr kumimoji="1" lang="ja-JP" altLang="en-US" sz="1100">
              <a:solidFill>
                <a:schemeClr val="dk1"/>
              </a:solidFill>
              <a:effectLst/>
              <a:latin typeface="+mn-lt"/>
              <a:ea typeface="+mn-ea"/>
              <a:cs typeface="+mn-cs"/>
            </a:rPr>
            <a:t>％と前年度より低くなっている。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令和２年度からは</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が一本算定となったこともあり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限られた財源の中で「選択と集中」による予算の配分を行い、「歳入に見合う歳出構造への転換」を図ることで、適正な財政運営を行い、財政調整基金の残高を維持できるよう努めていく。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一般会計及び公営企業特別会計は、すべての会計が毎年度黒字となっており、連結実質赤字は生じていない。</a:t>
          </a:r>
          <a:endParaRPr kumimoji="1" lang="en-US" altLang="ja-JP" sz="1400">
            <a:solidFill>
              <a:schemeClr val="dk1"/>
            </a:solidFill>
            <a:effectLst/>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一般会計の大きな伸びは、退職手当旧負担金制度調整還付金や民生関係の国県負担金等が見込みより多く歳入されたこともあり、実質収支が例年より大きかったことによるものであるが、財政調整基金からの繰入金も多く含まれてい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　公営企業会計においては、自主財源の確保、経費節減等の取組を継続して行い、独立採算による健全な企業経営に努めている。</a:t>
          </a:r>
          <a:endParaRPr lang="ja-JP" altLang="ja-JP" sz="11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37033559</v>
      </c>
      <c r="BO4" s="464"/>
      <c r="BP4" s="464"/>
      <c r="BQ4" s="464"/>
      <c r="BR4" s="464"/>
      <c r="BS4" s="464"/>
      <c r="BT4" s="464"/>
      <c r="BU4" s="465"/>
      <c r="BV4" s="463">
        <v>37375870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8.4</v>
      </c>
      <c r="CU4" s="648"/>
      <c r="CV4" s="648"/>
      <c r="CW4" s="648"/>
      <c r="CX4" s="648"/>
      <c r="CY4" s="648"/>
      <c r="CZ4" s="648"/>
      <c r="DA4" s="649"/>
      <c r="DB4" s="647">
        <v>3.9</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34993456</v>
      </c>
      <c r="BO5" s="469"/>
      <c r="BP5" s="469"/>
      <c r="BQ5" s="469"/>
      <c r="BR5" s="469"/>
      <c r="BS5" s="469"/>
      <c r="BT5" s="469"/>
      <c r="BU5" s="470"/>
      <c r="BV5" s="468">
        <v>36028674</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91.6</v>
      </c>
      <c r="CU5" s="439"/>
      <c r="CV5" s="439"/>
      <c r="CW5" s="439"/>
      <c r="CX5" s="439"/>
      <c r="CY5" s="439"/>
      <c r="CZ5" s="439"/>
      <c r="DA5" s="440"/>
      <c r="DB5" s="438">
        <v>93.2</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2040103</v>
      </c>
      <c r="BO6" s="469"/>
      <c r="BP6" s="469"/>
      <c r="BQ6" s="469"/>
      <c r="BR6" s="469"/>
      <c r="BS6" s="469"/>
      <c r="BT6" s="469"/>
      <c r="BU6" s="470"/>
      <c r="BV6" s="468">
        <v>1347196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94.3</v>
      </c>
      <c r="CU6" s="622"/>
      <c r="CV6" s="622"/>
      <c r="CW6" s="622"/>
      <c r="CX6" s="622"/>
      <c r="CY6" s="622"/>
      <c r="CZ6" s="622"/>
      <c r="DA6" s="623"/>
      <c r="DB6" s="621">
        <v>95.9</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680602</v>
      </c>
      <c r="BO7" s="469"/>
      <c r="BP7" s="469"/>
      <c r="BQ7" s="469"/>
      <c r="BR7" s="469"/>
      <c r="BS7" s="469"/>
      <c r="BT7" s="469"/>
      <c r="BU7" s="470"/>
      <c r="BV7" s="468">
        <v>713803</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16184892</v>
      </c>
      <c r="CU7" s="469"/>
      <c r="CV7" s="469"/>
      <c r="CW7" s="469"/>
      <c r="CX7" s="469"/>
      <c r="CY7" s="469"/>
      <c r="CZ7" s="469"/>
      <c r="DA7" s="470"/>
      <c r="DB7" s="468">
        <v>16099425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94</v>
      </c>
      <c r="AV8" s="526"/>
      <c r="AW8" s="526"/>
      <c r="AX8" s="526"/>
      <c r="AY8" s="448" t="s">
        <v>110</v>
      </c>
      <c r="AZ8" s="449"/>
      <c r="BA8" s="449"/>
      <c r="BB8" s="449"/>
      <c r="BC8" s="449"/>
      <c r="BD8" s="449"/>
      <c r="BE8" s="449"/>
      <c r="BF8" s="449"/>
      <c r="BG8" s="449"/>
      <c r="BH8" s="449"/>
      <c r="BI8" s="449"/>
      <c r="BJ8" s="449"/>
      <c r="BK8" s="449"/>
      <c r="BL8" s="449"/>
      <c r="BM8" s="450"/>
      <c r="BN8" s="468">
        <v>1359501</v>
      </c>
      <c r="BO8" s="469"/>
      <c r="BP8" s="469"/>
      <c r="BQ8" s="469"/>
      <c r="BR8" s="469"/>
      <c r="BS8" s="469"/>
      <c r="BT8" s="469"/>
      <c r="BU8" s="470"/>
      <c r="BV8" s="468">
        <v>633393</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0.24</v>
      </c>
      <c r="CU8" s="582"/>
      <c r="CV8" s="582"/>
      <c r="CW8" s="582"/>
      <c r="CX8" s="582"/>
      <c r="CY8" s="582"/>
      <c r="CZ8" s="582"/>
      <c r="DA8" s="583"/>
      <c r="DB8" s="581">
        <v>0.24</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34391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726108</v>
      </c>
      <c r="BO9" s="469"/>
      <c r="BP9" s="469"/>
      <c r="BQ9" s="469"/>
      <c r="BR9" s="469"/>
      <c r="BS9" s="469"/>
      <c r="BT9" s="469"/>
      <c r="BU9" s="470"/>
      <c r="BV9" s="468">
        <v>10124</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16.8</v>
      </c>
      <c r="CU9" s="439"/>
      <c r="CV9" s="439"/>
      <c r="CW9" s="439"/>
      <c r="CX9" s="439"/>
      <c r="CY9" s="439"/>
      <c r="CZ9" s="439"/>
      <c r="DA9" s="440"/>
      <c r="DB9" s="438">
        <v>17.7</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37327</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322775</v>
      </c>
      <c r="BO10" s="469"/>
      <c r="BP10" s="469"/>
      <c r="BQ10" s="469"/>
      <c r="BR10" s="469"/>
      <c r="BS10" s="469"/>
      <c r="BT10" s="469"/>
      <c r="BU10" s="470"/>
      <c r="BV10" s="468">
        <v>317767</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36288</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116</v>
      </c>
      <c r="AV12" s="526"/>
      <c r="AW12" s="526"/>
      <c r="AX12" s="526"/>
      <c r="AY12" s="448" t="s">
        <v>137</v>
      </c>
      <c r="AZ12" s="449"/>
      <c r="BA12" s="449"/>
      <c r="BB12" s="449"/>
      <c r="BC12" s="449"/>
      <c r="BD12" s="449"/>
      <c r="BE12" s="449"/>
      <c r="BF12" s="449"/>
      <c r="BG12" s="449"/>
      <c r="BH12" s="449"/>
      <c r="BI12" s="449"/>
      <c r="BJ12" s="449"/>
      <c r="BK12" s="449"/>
      <c r="BL12" s="449"/>
      <c r="BM12" s="450"/>
      <c r="BN12" s="468">
        <v>877902</v>
      </c>
      <c r="BO12" s="469"/>
      <c r="BP12" s="469"/>
      <c r="BQ12" s="469"/>
      <c r="BR12" s="469"/>
      <c r="BS12" s="469"/>
      <c r="BT12" s="469"/>
      <c r="BU12" s="470"/>
      <c r="BV12" s="468">
        <v>875628</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36129</v>
      </c>
      <c r="S13" s="572"/>
      <c r="T13" s="572"/>
      <c r="U13" s="572"/>
      <c r="V13" s="573"/>
      <c r="W13" s="559" t="s">
        <v>141</v>
      </c>
      <c r="X13" s="481"/>
      <c r="Y13" s="481"/>
      <c r="Z13" s="481"/>
      <c r="AA13" s="481"/>
      <c r="AB13" s="482"/>
      <c r="AC13" s="444">
        <v>2491</v>
      </c>
      <c r="AD13" s="445"/>
      <c r="AE13" s="445"/>
      <c r="AF13" s="445"/>
      <c r="AG13" s="446"/>
      <c r="AH13" s="444">
        <v>2791</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170981</v>
      </c>
      <c r="BO13" s="469"/>
      <c r="BP13" s="469"/>
      <c r="BQ13" s="469"/>
      <c r="BR13" s="469"/>
      <c r="BS13" s="469"/>
      <c r="BT13" s="469"/>
      <c r="BU13" s="470"/>
      <c r="BV13" s="468">
        <v>-547737</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6.7</v>
      </c>
      <c r="CU13" s="439"/>
      <c r="CV13" s="439"/>
      <c r="CW13" s="439"/>
      <c r="CX13" s="439"/>
      <c r="CY13" s="439"/>
      <c r="CZ13" s="439"/>
      <c r="DA13" s="440"/>
      <c r="DB13" s="438">
        <v>5.7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36704</v>
      </c>
      <c r="S14" s="572"/>
      <c r="T14" s="572"/>
      <c r="U14" s="572"/>
      <c r="V14" s="573"/>
      <c r="W14" s="574"/>
      <c r="X14" s="484"/>
      <c r="Y14" s="484"/>
      <c r="Z14" s="484"/>
      <c r="AA14" s="484"/>
      <c r="AB14" s="485"/>
      <c r="AC14" s="564">
        <v>15.6</v>
      </c>
      <c r="AD14" s="565"/>
      <c r="AE14" s="565"/>
      <c r="AF14" s="565"/>
      <c r="AG14" s="566"/>
      <c r="AH14" s="564">
        <v>16.600000000000001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12.8</v>
      </c>
      <c r="CU14" s="576"/>
      <c r="CV14" s="576"/>
      <c r="CW14" s="576"/>
      <c r="CX14" s="576"/>
      <c r="CY14" s="576"/>
      <c r="CZ14" s="576"/>
      <c r="DA14" s="577"/>
      <c r="DB14" s="575">
        <v>12.6</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148</v>
      </c>
      <c r="N15" s="569"/>
      <c r="O15" s="569"/>
      <c r="P15" s="569"/>
      <c r="Q15" s="570"/>
      <c r="R15" s="571">
        <v>36578</v>
      </c>
      <c r="S15" s="572"/>
      <c r="T15" s="572"/>
      <c r="U15" s="572"/>
      <c r="V15" s="573"/>
      <c r="W15" s="559" t="s">
        <v>149</v>
      </c>
      <c r="X15" s="481"/>
      <c r="Y15" s="481"/>
      <c r="Z15" s="481"/>
      <c r="AA15" s="481"/>
      <c r="AB15" s="482"/>
      <c r="AC15" s="444">
        <v>2114</v>
      </c>
      <c r="AD15" s="445"/>
      <c r="AE15" s="445"/>
      <c r="AF15" s="445"/>
      <c r="AG15" s="446"/>
      <c r="AH15" s="444">
        <v>2192</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3619637</v>
      </c>
      <c r="BO15" s="464"/>
      <c r="BP15" s="464"/>
      <c r="BQ15" s="464"/>
      <c r="BR15" s="464"/>
      <c r="BS15" s="464"/>
      <c r="BT15" s="464"/>
      <c r="BU15" s="465"/>
      <c r="BV15" s="463">
        <v>3427151</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13.2</v>
      </c>
      <c r="AD16" s="565"/>
      <c r="AE16" s="565"/>
      <c r="AF16" s="565"/>
      <c r="AG16" s="566"/>
      <c r="AH16" s="564">
        <v>13.1</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14833588</v>
      </c>
      <c r="BO16" s="469"/>
      <c r="BP16" s="469"/>
      <c r="BQ16" s="469"/>
      <c r="BR16" s="469"/>
      <c r="BS16" s="469"/>
      <c r="BT16" s="469"/>
      <c r="BU16" s="470"/>
      <c r="BV16" s="468">
        <v>14550398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11391</v>
      </c>
      <c r="AD17" s="445"/>
      <c r="AE17" s="445"/>
      <c r="AF17" s="445"/>
      <c r="AG17" s="446"/>
      <c r="AH17" s="444">
        <v>11791</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4518854</v>
      </c>
      <c r="BO17" s="469"/>
      <c r="BP17" s="469"/>
      <c r="BQ17" s="469"/>
      <c r="BR17" s="469"/>
      <c r="BS17" s="469"/>
      <c r="BT17" s="469"/>
      <c r="BU17" s="470"/>
      <c r="BV17" s="468">
        <v>4325112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159</v>
      </c>
      <c r="C18" s="531"/>
      <c r="D18" s="531"/>
      <c r="E18" s="532"/>
      <c r="F18" s="532"/>
      <c r="G18" s="532"/>
      <c r="H18" s="532"/>
      <c r="I18" s="532"/>
      <c r="J18" s="532"/>
      <c r="K18" s="532"/>
      <c r="L18" s="533">
        <v>420.12</v>
      </c>
      <c r="M18" s="533"/>
      <c r="N18" s="533"/>
      <c r="O18" s="533"/>
      <c r="P18" s="533"/>
      <c r="Q18" s="533"/>
      <c r="R18" s="534"/>
      <c r="S18" s="534"/>
      <c r="T18" s="534"/>
      <c r="U18" s="534"/>
      <c r="V18" s="535"/>
      <c r="W18" s="549"/>
      <c r="X18" s="550"/>
      <c r="Y18" s="550"/>
      <c r="Z18" s="550"/>
      <c r="AA18" s="550"/>
      <c r="AB18" s="560"/>
      <c r="AC18" s="432">
        <v>71.2</v>
      </c>
      <c r="AD18" s="433"/>
      <c r="AE18" s="433"/>
      <c r="AF18" s="433"/>
      <c r="AG18" s="536"/>
      <c r="AH18" s="432">
        <v>70.3</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14878858</v>
      </c>
      <c r="BO18" s="469"/>
      <c r="BP18" s="469"/>
      <c r="BQ18" s="469"/>
      <c r="BR18" s="469"/>
      <c r="BS18" s="469"/>
      <c r="BT18" s="469"/>
      <c r="BU18" s="470"/>
      <c r="BV18" s="468">
        <v>15122659</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161</v>
      </c>
      <c r="C19" s="531"/>
      <c r="D19" s="531"/>
      <c r="E19" s="532"/>
      <c r="F19" s="532"/>
      <c r="G19" s="532"/>
      <c r="H19" s="532"/>
      <c r="I19" s="532"/>
      <c r="J19" s="532"/>
      <c r="K19" s="532"/>
      <c r="L19" s="538">
        <v>82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22049544</v>
      </c>
      <c r="BO19" s="469"/>
      <c r="BP19" s="469"/>
      <c r="BQ19" s="469"/>
      <c r="BR19" s="469"/>
      <c r="BS19" s="469"/>
      <c r="BT19" s="469"/>
      <c r="BU19" s="470"/>
      <c r="BV19" s="468">
        <v>20447963</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163</v>
      </c>
      <c r="C20" s="531"/>
      <c r="D20" s="531"/>
      <c r="E20" s="532"/>
      <c r="F20" s="532"/>
      <c r="G20" s="532"/>
      <c r="H20" s="532"/>
      <c r="I20" s="532"/>
      <c r="J20" s="532"/>
      <c r="K20" s="532"/>
      <c r="L20" s="538">
        <v>16526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38490198</v>
      </c>
      <c r="BO23" s="469"/>
      <c r="BP23" s="469"/>
      <c r="BQ23" s="469"/>
      <c r="BR23" s="469"/>
      <c r="BS23" s="469"/>
      <c r="BT23" s="469"/>
      <c r="BU23" s="470"/>
      <c r="BV23" s="468">
        <v>39165825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172</v>
      </c>
      <c r="F24" s="442"/>
      <c r="G24" s="442"/>
      <c r="H24" s="442"/>
      <c r="I24" s="442"/>
      <c r="J24" s="442"/>
      <c r="K24" s="443"/>
      <c r="L24" s="444">
        <v>1</v>
      </c>
      <c r="M24" s="445"/>
      <c r="N24" s="445"/>
      <c r="O24" s="445"/>
      <c r="P24" s="446"/>
      <c r="Q24" s="444">
        <v>8040</v>
      </c>
      <c r="R24" s="445"/>
      <c r="S24" s="445"/>
      <c r="T24" s="445"/>
      <c r="U24" s="445"/>
      <c r="V24" s="446"/>
      <c r="W24" s="510"/>
      <c r="X24" s="501"/>
      <c r="Y24" s="502"/>
      <c r="Z24" s="441" t="s">
        <v>173</v>
      </c>
      <c r="AA24" s="442"/>
      <c r="AB24" s="442"/>
      <c r="AC24" s="442"/>
      <c r="AD24" s="442"/>
      <c r="AE24" s="442"/>
      <c r="AF24" s="442"/>
      <c r="AG24" s="443"/>
      <c r="AH24" s="444">
        <v>488</v>
      </c>
      <c r="AI24" s="445"/>
      <c r="AJ24" s="445"/>
      <c r="AK24" s="445"/>
      <c r="AL24" s="446"/>
      <c r="AM24" s="444">
        <v>1493280</v>
      </c>
      <c r="AN24" s="445"/>
      <c r="AO24" s="445"/>
      <c r="AP24" s="445"/>
      <c r="AQ24" s="445"/>
      <c r="AR24" s="446"/>
      <c r="AS24" s="444">
        <v>3060</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28814917</v>
      </c>
      <c r="BO24" s="469"/>
      <c r="BP24" s="469"/>
      <c r="BQ24" s="469"/>
      <c r="BR24" s="469"/>
      <c r="BS24" s="469"/>
      <c r="BT24" s="469"/>
      <c r="BU24" s="470"/>
      <c r="BV24" s="468">
        <v>29201948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175</v>
      </c>
      <c r="F25" s="442"/>
      <c r="G25" s="442"/>
      <c r="H25" s="442"/>
      <c r="I25" s="442"/>
      <c r="J25" s="442"/>
      <c r="K25" s="443"/>
      <c r="L25" s="444">
        <v>1</v>
      </c>
      <c r="M25" s="445"/>
      <c r="N25" s="445"/>
      <c r="O25" s="445"/>
      <c r="P25" s="446"/>
      <c r="Q25" s="444">
        <v>6580</v>
      </c>
      <c r="R25" s="445"/>
      <c r="S25" s="445"/>
      <c r="T25" s="445"/>
      <c r="U25" s="445"/>
      <c r="V25" s="446"/>
      <c r="W25" s="510"/>
      <c r="X25" s="501"/>
      <c r="Y25" s="502"/>
      <c r="Z25" s="441" t="s">
        <v>176</v>
      </c>
      <c r="AA25" s="442"/>
      <c r="AB25" s="442"/>
      <c r="AC25" s="442"/>
      <c r="AD25" s="442"/>
      <c r="AE25" s="442"/>
      <c r="AF25" s="442"/>
      <c r="AG25" s="443"/>
      <c r="AH25" s="444">
        <v>89</v>
      </c>
      <c r="AI25" s="445"/>
      <c r="AJ25" s="445"/>
      <c r="AK25" s="445"/>
      <c r="AL25" s="446"/>
      <c r="AM25" s="444">
        <v>250802</v>
      </c>
      <c r="AN25" s="445"/>
      <c r="AO25" s="445"/>
      <c r="AP25" s="445"/>
      <c r="AQ25" s="445"/>
      <c r="AR25" s="446"/>
      <c r="AS25" s="444">
        <v>2818</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6648384</v>
      </c>
      <c r="BO25" s="464"/>
      <c r="BP25" s="464"/>
      <c r="BQ25" s="464"/>
      <c r="BR25" s="464"/>
      <c r="BS25" s="464"/>
      <c r="BT25" s="464"/>
      <c r="BU25" s="465"/>
      <c r="BV25" s="463">
        <v>5654832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5840</v>
      </c>
      <c r="R26" s="445"/>
      <c r="S26" s="445"/>
      <c r="T26" s="445"/>
      <c r="U26" s="445"/>
      <c r="V26" s="446"/>
      <c r="W26" s="510"/>
      <c r="X26" s="501"/>
      <c r="Y26" s="502"/>
      <c r="Z26" s="441" t="s">
        <v>179</v>
      </c>
      <c r="AA26" s="523"/>
      <c r="AB26" s="523"/>
      <c r="AC26" s="523"/>
      <c r="AD26" s="523"/>
      <c r="AE26" s="523"/>
      <c r="AF26" s="523"/>
      <c r="AG26" s="524"/>
      <c r="AH26" s="444">
        <v>11</v>
      </c>
      <c r="AI26" s="445"/>
      <c r="AJ26" s="445"/>
      <c r="AK26" s="445"/>
      <c r="AL26" s="446"/>
      <c r="AM26" s="444">
        <v>38203</v>
      </c>
      <c r="AN26" s="445"/>
      <c r="AO26" s="445"/>
      <c r="AP26" s="445"/>
      <c r="AQ26" s="445"/>
      <c r="AR26" s="446"/>
      <c r="AS26" s="444">
        <v>3473</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131</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4210</v>
      </c>
      <c r="R27" s="445"/>
      <c r="S27" s="445"/>
      <c r="T27" s="445"/>
      <c r="U27" s="445"/>
      <c r="V27" s="446"/>
      <c r="W27" s="510"/>
      <c r="X27" s="501"/>
      <c r="Y27" s="502"/>
      <c r="Z27" s="441" t="s">
        <v>182</v>
      </c>
      <c r="AA27" s="442"/>
      <c r="AB27" s="442"/>
      <c r="AC27" s="442"/>
      <c r="AD27" s="442"/>
      <c r="AE27" s="442"/>
      <c r="AF27" s="442"/>
      <c r="AG27" s="443"/>
      <c r="AH27" s="444">
        <v>8</v>
      </c>
      <c r="AI27" s="445"/>
      <c r="AJ27" s="445"/>
      <c r="AK27" s="445"/>
      <c r="AL27" s="446"/>
      <c r="AM27" s="444">
        <v>33976</v>
      </c>
      <c r="AN27" s="445"/>
      <c r="AO27" s="445"/>
      <c r="AP27" s="445"/>
      <c r="AQ27" s="445"/>
      <c r="AR27" s="446"/>
      <c r="AS27" s="444">
        <v>4247</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573900</v>
      </c>
      <c r="BO27" s="472"/>
      <c r="BP27" s="472"/>
      <c r="BQ27" s="472"/>
      <c r="BR27" s="472"/>
      <c r="BS27" s="472"/>
      <c r="BT27" s="472"/>
      <c r="BU27" s="473"/>
      <c r="BV27" s="471">
        <v>573143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3410</v>
      </c>
      <c r="R28" s="445"/>
      <c r="S28" s="445"/>
      <c r="T28" s="445"/>
      <c r="U28" s="445"/>
      <c r="V28" s="446"/>
      <c r="W28" s="510"/>
      <c r="X28" s="501"/>
      <c r="Y28" s="502"/>
      <c r="Z28" s="441" t="s">
        <v>185</v>
      </c>
      <c r="AA28" s="442"/>
      <c r="AB28" s="442"/>
      <c r="AC28" s="442"/>
      <c r="AD28" s="442"/>
      <c r="AE28" s="442"/>
      <c r="AF28" s="442"/>
      <c r="AG28" s="443"/>
      <c r="AH28" s="444" t="s">
        <v>139</v>
      </c>
      <c r="AI28" s="445"/>
      <c r="AJ28" s="445"/>
      <c r="AK28" s="445"/>
      <c r="AL28" s="446"/>
      <c r="AM28" s="444" t="s">
        <v>131</v>
      </c>
      <c r="AN28" s="445"/>
      <c r="AO28" s="445"/>
      <c r="AP28" s="445"/>
      <c r="AQ28" s="445"/>
      <c r="AR28" s="446"/>
      <c r="AS28" s="444" t="s">
        <v>186</v>
      </c>
      <c r="AT28" s="445"/>
      <c r="AU28" s="445"/>
      <c r="AV28" s="445"/>
      <c r="AW28" s="445"/>
      <c r="AX28" s="447"/>
      <c r="AY28" s="451" t="s">
        <v>187</v>
      </c>
      <c r="AZ28" s="452"/>
      <c r="BA28" s="452"/>
      <c r="BB28" s="453"/>
      <c r="BC28" s="460" t="s">
        <v>48</v>
      </c>
      <c r="BD28" s="461"/>
      <c r="BE28" s="461"/>
      <c r="BF28" s="461"/>
      <c r="BG28" s="461"/>
      <c r="BH28" s="461"/>
      <c r="BI28" s="461"/>
      <c r="BJ28" s="461"/>
      <c r="BK28" s="461"/>
      <c r="BL28" s="461"/>
      <c r="BM28" s="462"/>
      <c r="BN28" s="463">
        <v>3700722</v>
      </c>
      <c r="BO28" s="464"/>
      <c r="BP28" s="464"/>
      <c r="BQ28" s="464"/>
      <c r="BR28" s="464"/>
      <c r="BS28" s="464"/>
      <c r="BT28" s="464"/>
      <c r="BU28" s="465"/>
      <c r="BV28" s="463">
        <v>4255849</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16</v>
      </c>
      <c r="M29" s="445"/>
      <c r="N29" s="445"/>
      <c r="O29" s="445"/>
      <c r="P29" s="446"/>
      <c r="Q29" s="444">
        <v>3250</v>
      </c>
      <c r="R29" s="445"/>
      <c r="S29" s="445"/>
      <c r="T29" s="445"/>
      <c r="U29" s="445"/>
      <c r="V29" s="446"/>
      <c r="W29" s="511"/>
      <c r="X29" s="512"/>
      <c r="Y29" s="513"/>
      <c r="Z29" s="441" t="s">
        <v>189</v>
      </c>
      <c r="AA29" s="442"/>
      <c r="AB29" s="442"/>
      <c r="AC29" s="442"/>
      <c r="AD29" s="442"/>
      <c r="AE29" s="442"/>
      <c r="AF29" s="442"/>
      <c r="AG29" s="443"/>
      <c r="AH29" s="444">
        <v>496</v>
      </c>
      <c r="AI29" s="445"/>
      <c r="AJ29" s="445"/>
      <c r="AK29" s="445"/>
      <c r="AL29" s="446"/>
      <c r="AM29" s="444">
        <v>1527256</v>
      </c>
      <c r="AN29" s="445"/>
      <c r="AO29" s="445"/>
      <c r="AP29" s="445"/>
      <c r="AQ29" s="445"/>
      <c r="AR29" s="446"/>
      <c r="AS29" s="444">
        <v>3079</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2097297</v>
      </c>
      <c r="BO29" s="469"/>
      <c r="BP29" s="469"/>
      <c r="BQ29" s="469"/>
      <c r="BR29" s="469"/>
      <c r="BS29" s="469"/>
      <c r="BT29" s="469"/>
      <c r="BU29" s="470"/>
      <c r="BV29" s="468">
        <v>2098300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96.6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8029373</v>
      </c>
      <c r="BO30" s="472"/>
      <c r="BP30" s="472"/>
      <c r="BQ30" s="472"/>
      <c r="BR30" s="472"/>
      <c r="BS30" s="472"/>
      <c r="BT30" s="472"/>
      <c r="BU30" s="473"/>
      <c r="BV30" s="471">
        <v>7644274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200</v>
      </c>
      <c r="X33" s="430"/>
      <c r="Y33" s="430"/>
      <c r="Z33" s="430"/>
      <c r="AA33" s="430"/>
      <c r="AB33" s="430"/>
      <c r="AC33" s="430"/>
      <c r="AD33" s="430"/>
      <c r="AE33" s="430"/>
      <c r="AF33" s="430"/>
      <c r="AG33" s="430"/>
      <c r="AH33" s="430"/>
      <c r="AI33" s="430"/>
      <c r="AJ33" s="430"/>
      <c r="AK33" s="430"/>
      <c r="AL33" s="216"/>
      <c r="AM33" s="431" t="s">
        <v>198</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198</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9</v>
      </c>
      <c r="AN34" s="427"/>
      <c r="AO34" s="426" t="str">
        <f>IF('各会計、関係団体の財政状況及び健全化判断比率'!B33="","",'各会計、関係団体の財政状況及び健全化判断比率'!B33)</f>
        <v>水道事業会計</v>
      </c>
      <c r="AP34" s="426"/>
      <c r="AQ34" s="426"/>
      <c r="AR34" s="426"/>
      <c r="AS34" s="426"/>
      <c r="AT34" s="426"/>
      <c r="AU34" s="426"/>
      <c r="AV34" s="426"/>
      <c r="AW34" s="426"/>
      <c r="AX34" s="426"/>
      <c r="AY34" s="426"/>
      <c r="AZ34" s="426"/>
      <c r="BA34" s="426"/>
      <c r="BB34" s="426"/>
      <c r="BC34" s="426"/>
      <c r="BD34" s="214"/>
      <c r="BE34" s="427">
        <f>IF(BG34="","",MAX(C34:D43,U34:V43,AM34:AN43)+1)</f>
        <v>10</v>
      </c>
      <c r="BF34" s="427"/>
      <c r="BG34" s="426" t="str">
        <f>IF('各会計、関係団体の財政状況及び健全化判断比率'!B34="","",'各会計、関係団体の財政状況及び健全化判断比率'!B34)</f>
        <v>交通船事業特別会計</v>
      </c>
      <c r="BH34" s="426"/>
      <c r="BI34" s="426"/>
      <c r="BJ34" s="426"/>
      <c r="BK34" s="426"/>
      <c r="BL34" s="426"/>
      <c r="BM34" s="426"/>
      <c r="BN34" s="426"/>
      <c r="BO34" s="426"/>
      <c r="BP34" s="426"/>
      <c r="BQ34" s="426"/>
      <c r="BR34" s="426"/>
      <c r="BS34" s="426"/>
      <c r="BT34" s="426"/>
      <c r="BU34" s="426"/>
      <c r="BV34" s="214"/>
      <c r="BW34" s="427">
        <f>IF(BY34="","",MAX(C34:D43,U34:V43,AM34:AN43,BE34:BF43)+1)</f>
        <v>14</v>
      </c>
      <c r="BX34" s="427"/>
      <c r="BY34" s="426" t="str">
        <f>IF('各会計、関係団体の財政状況及び健全化判断比率'!B68="","",'各会計、関係団体の財政状況及び健全化判断比率'!B68)</f>
        <v>長崎県病院企業団（五島市分）</v>
      </c>
      <c r="BZ34" s="426"/>
      <c r="CA34" s="426"/>
      <c r="CB34" s="426"/>
      <c r="CC34" s="426"/>
      <c r="CD34" s="426"/>
      <c r="CE34" s="426"/>
      <c r="CF34" s="426"/>
      <c r="CG34" s="426"/>
      <c r="CH34" s="426"/>
      <c r="CI34" s="426"/>
      <c r="CJ34" s="426"/>
      <c r="CK34" s="426"/>
      <c r="CL34" s="426"/>
      <c r="CM34" s="426"/>
      <c r="CN34" s="214"/>
      <c r="CO34" s="427">
        <f>IF(CQ34="","",MAX(C34:D43,U34:V43,AM34:AN43,BE34:BF43,BW34:BX43)+1)</f>
        <v>23</v>
      </c>
      <c r="CP34" s="427"/>
      <c r="CQ34" s="426" t="str">
        <f>IF('各会計、関係団体の財政状況及び健全化判断比率'!BS7="","",'各会計、関係団体の財政状況及び健全化判断比率'!BS7)</f>
        <v>五島市農林総合開発公社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診療所事業特別会計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国民健康保険事業特別会計（直営診療施設勘定）</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11</v>
      </c>
      <c r="BF35" s="427"/>
      <c r="BG35" s="426" t="str">
        <f>IF('各会計、関係団体の財政状況及び健全化判断比率'!B35="","",'各会計、関係団体の財政状況及び健全化判断比率'!B35)</f>
        <v>公設小売市場事業特別会計</v>
      </c>
      <c r="BH35" s="426"/>
      <c r="BI35" s="426"/>
      <c r="BJ35" s="426"/>
      <c r="BK35" s="426"/>
      <c r="BL35" s="426"/>
      <c r="BM35" s="426"/>
      <c r="BN35" s="426"/>
      <c r="BO35" s="426"/>
      <c r="BP35" s="426"/>
      <c r="BQ35" s="426"/>
      <c r="BR35" s="426"/>
      <c r="BS35" s="426"/>
      <c r="BT35" s="426"/>
      <c r="BU35" s="426"/>
      <c r="BV35" s="214"/>
      <c r="BW35" s="427">
        <f t="shared" ref="BW35:BW43" si="2">IF(BY35="","",BW34+1)</f>
        <v>15</v>
      </c>
      <c r="BX35" s="427"/>
      <c r="BY35" s="426" t="str">
        <f>IF('各会計、関係団体の財政状況及び健全化判断比率'!B69="","",'各会計、関係団体の財政状況及び健全化判断比率'!B69)</f>
        <v>長崎県市町村総合組合（一般会計）</v>
      </c>
      <c r="BZ35" s="426"/>
      <c r="CA35" s="426"/>
      <c r="CB35" s="426"/>
      <c r="CC35" s="426"/>
      <c r="CD35" s="426"/>
      <c r="CE35" s="426"/>
      <c r="CF35" s="426"/>
      <c r="CG35" s="426"/>
      <c r="CH35" s="426"/>
      <c r="CI35" s="426"/>
      <c r="CJ35" s="426"/>
      <c r="CK35" s="426"/>
      <c r="CL35" s="426"/>
      <c r="CM35" s="426"/>
      <c r="CN35" s="214"/>
      <c r="CO35" s="427">
        <f t="shared" ref="CO35:CO43" si="3">IF(CQ35="","",CO34+1)</f>
        <v>24</v>
      </c>
      <c r="CP35" s="427"/>
      <c r="CQ35" s="426" t="str">
        <f>IF('各会計、関係団体の財政状況及び健全化判断比率'!BS8="","",'各会計、関係団体の財政状況及び健全化判断比率'!BS8)</f>
        <v>岐宿農研</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土地取得事業特別会計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介護保険事業特別会計（事業勘定）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12</v>
      </c>
      <c r="BF36" s="427"/>
      <c r="BG36" s="426" t="str">
        <f>IF('各会計、関係団体の財政状況及び健全化判断比率'!B36="","",'各会計、関係団体の財政状況及び健全化判断比率'!B36)</f>
        <v>下水道事業特別会計</v>
      </c>
      <c r="BH36" s="426"/>
      <c r="BI36" s="426"/>
      <c r="BJ36" s="426"/>
      <c r="BK36" s="426"/>
      <c r="BL36" s="426"/>
      <c r="BM36" s="426"/>
      <c r="BN36" s="426"/>
      <c r="BO36" s="426"/>
      <c r="BP36" s="426"/>
      <c r="BQ36" s="426"/>
      <c r="BR36" s="426"/>
      <c r="BS36" s="426"/>
      <c r="BT36" s="426"/>
      <c r="BU36" s="426"/>
      <c r="BV36" s="214"/>
      <c r="BW36" s="427">
        <f t="shared" si="2"/>
        <v>16</v>
      </c>
      <c r="BX36" s="427"/>
      <c r="BY36" s="426" t="str">
        <f>IF('各会計、関係団体の財政状況及び健全化判断比率'!B70="","",'各会計、関係団体の財政状況及び健全化判断比率'!B70)</f>
        <v>〃（市町村会館管理事業特別会計）</v>
      </c>
      <c r="BZ36" s="426"/>
      <c r="CA36" s="426"/>
      <c r="CB36" s="426"/>
      <c r="CC36" s="426"/>
      <c r="CD36" s="426"/>
      <c r="CE36" s="426"/>
      <c r="CF36" s="426"/>
      <c r="CG36" s="426"/>
      <c r="CH36" s="426"/>
      <c r="CI36" s="426"/>
      <c r="CJ36" s="426"/>
      <c r="CK36" s="426"/>
      <c r="CL36" s="426"/>
      <c r="CM36" s="426"/>
      <c r="CN36" s="214"/>
      <c r="CO36" s="427">
        <f t="shared" si="3"/>
        <v>25</v>
      </c>
      <c r="CP36" s="427"/>
      <c r="CQ36" s="426" t="str">
        <f>IF('各会計、関係団体の財政状況及び健全化判断比率'!BS9="","",'各会計、関係団体の財政状況及び健全化判断比率'!BS9)</f>
        <v>五島風力発電</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介護保険事業特別会計（介護サービス事業勘定）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13</v>
      </c>
      <c r="BF37" s="427"/>
      <c r="BG37" s="426" t="str">
        <f>IF('各会計、関係団体の財政状況及び健全化判断比率'!B37="","",'各会計、関係団体の財政状況及び健全化判断比率'!B37)</f>
        <v>港湾整備事業特別会計</v>
      </c>
      <c r="BH37" s="426"/>
      <c r="BI37" s="426"/>
      <c r="BJ37" s="426"/>
      <c r="BK37" s="426"/>
      <c r="BL37" s="426"/>
      <c r="BM37" s="426"/>
      <c r="BN37" s="426"/>
      <c r="BO37" s="426"/>
      <c r="BP37" s="426"/>
      <c r="BQ37" s="426"/>
      <c r="BR37" s="426"/>
      <c r="BS37" s="426"/>
      <c r="BT37" s="426"/>
      <c r="BU37" s="426"/>
      <c r="BV37" s="214"/>
      <c r="BW37" s="427">
        <f t="shared" si="2"/>
        <v>17</v>
      </c>
      <c r="BX37" s="427"/>
      <c r="BY37" s="426" t="str">
        <f>IF('各会計、関係団体の財政状況及び健全化判断比率'!B71="","",'各会計、関係団体の財政状況及び健全化判断比率'!B71)</f>
        <v>〃（市町村会館馬町別館管理事業特別会計）</v>
      </c>
      <c r="BZ37" s="426"/>
      <c r="CA37" s="426"/>
      <c r="CB37" s="426"/>
      <c r="CC37" s="426"/>
      <c r="CD37" s="426"/>
      <c r="CE37" s="426"/>
      <c r="CF37" s="426"/>
      <c r="CG37" s="426"/>
      <c r="CH37" s="426"/>
      <c r="CI37" s="426"/>
      <c r="CJ37" s="426"/>
      <c r="CK37" s="426"/>
      <c r="CL37" s="426"/>
      <c r="CM37" s="426"/>
      <c r="CN37" s="214"/>
      <c r="CO37" s="427">
        <f t="shared" si="3"/>
        <v>26</v>
      </c>
      <c r="CP37" s="427"/>
      <c r="CQ37" s="426" t="str">
        <f>IF('各会計、関係団体の財政状況及び健全化判断比率'!BS10="","",'各会計、関係団体の財政状況及び健全化判断比率'!BS10)</f>
        <v>嵯峨島旅客船</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8</v>
      </c>
      <c r="V38" s="427"/>
      <c r="W38" s="426" t="str">
        <f>IF('各会計、関係団体の財政状況及び健全化判断比率'!B32="","",'各会計、関係団体の財政状況及び健全化判断比率'!B32)</f>
        <v>後期高齢者医療特別会計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18</v>
      </c>
      <c r="BX38" s="427"/>
      <c r="BY38" s="426" t="str">
        <f>IF('各会計、関係団体の財政状況及び健全化判断比率'!B72="","",'各会計、関係団体の財政状況及び健全化判断比率'!B72)</f>
        <v>〃（公平委員会事業特別会計）</v>
      </c>
      <c r="BZ38" s="426"/>
      <c r="CA38" s="426"/>
      <c r="CB38" s="426"/>
      <c r="CC38" s="426"/>
      <c r="CD38" s="426"/>
      <c r="CE38" s="426"/>
      <c r="CF38" s="426"/>
      <c r="CG38" s="426"/>
      <c r="CH38" s="426"/>
      <c r="CI38" s="426"/>
      <c r="CJ38" s="426"/>
      <c r="CK38" s="426"/>
      <c r="CL38" s="426"/>
      <c r="CM38" s="426"/>
      <c r="CN38" s="214"/>
      <c r="CO38" s="427">
        <f t="shared" si="3"/>
        <v>27</v>
      </c>
      <c r="CP38" s="427"/>
      <c r="CQ38" s="426" t="str">
        <f>IF('各会計、関係団体の財政状況及び健全化判断比率'!BS11="","",'各会計、関係団体の財政状況及び健全化判断比率'!BS11)</f>
        <v>五島テレビ</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19</v>
      </c>
      <c r="BX39" s="427"/>
      <c r="BY39" s="426" t="str">
        <f>IF('各会計、関係団体の財政状況及び健全化判断比率'!B73="","",'各会計、関係団体の財政状況及び健全化判断比率'!B73)</f>
        <v>〃（行政不服審査会事業特別会計）</v>
      </c>
      <c r="BZ39" s="426"/>
      <c r="CA39" s="426"/>
      <c r="CB39" s="426"/>
      <c r="CC39" s="426"/>
      <c r="CD39" s="426"/>
      <c r="CE39" s="426"/>
      <c r="CF39" s="426"/>
      <c r="CG39" s="426"/>
      <c r="CH39" s="426"/>
      <c r="CI39" s="426"/>
      <c r="CJ39" s="426"/>
      <c r="CK39" s="426"/>
      <c r="CL39" s="426"/>
      <c r="CM39" s="426"/>
      <c r="CN39" s="214"/>
      <c r="CO39" s="427">
        <f t="shared" si="3"/>
        <v>28</v>
      </c>
      <c r="CP39" s="427"/>
      <c r="CQ39" s="426" t="str">
        <f>IF('各会計、関係団体の財政状況及び健全化判断比率'!BS12="","",'各会計、関係団体の財政状況及び健全化判断比率'!BS12)</f>
        <v>長崎県林業公社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20</v>
      </c>
      <c r="BX40" s="427"/>
      <c r="BY40" s="426" t="str">
        <f>IF('各会計、関係団体の財政状況及び健全化判断比率'!B74="","",'各会計、関係団体の財政状況及び健全化判断比率'!B74)</f>
        <v>〃（交通災害共済事業特別会計）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21</v>
      </c>
      <c r="BX41" s="427"/>
      <c r="BY41" s="426" t="str">
        <f>IF('各会計、関係団体の財政状況及び健全化判断比率'!B75="","",'各会計、関係団体の財政状況及び健全化判断比率'!B75)</f>
        <v>長崎県後期高齢者医療広域連合（普通会計）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22</v>
      </c>
      <c r="BX42" s="427"/>
      <c r="BY42" s="426" t="str">
        <f>IF('各会計、関係団体の財政状況及び健全化判断比率'!B76="","",'各会計、関係団体の財政状況及び健全化判断比率'!B76)</f>
        <v>〃（後期高齢者医療事業会計）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uALfRpFKnbPec14ar5WKe06VDXbgblTmuTYRvplO50MdU2PwpCjG0CMY9Tj+eIvj1+Oc2Yvapgivyn1f6P6+dw==" saltValue="FhW2LvqoI9pPu0vIVigA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SheetLayoutView="100" workbookViewId="0">
      <selection activeCell="G36" sqref="G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577</v>
      </c>
      <c r="G33" s="29" t="s">
        <v>578</v>
      </c>
      <c r="H33" s="29" t="s">
        <v>579</v>
      </c>
      <c r="I33" s="29" t="s">
        <v>580</v>
      </c>
      <c r="J33" s="30" t="s">
        <v>581</v>
      </c>
      <c r="K33" s="22"/>
      <c r="L33" s="22"/>
      <c r="M33" s="22"/>
      <c r="N33" s="22"/>
      <c r="O33" s="22"/>
      <c r="P33" s="22"/>
    </row>
    <row r="34" spans="1:16" ht="39" customHeight="1" x14ac:dyDescent="0.15">
      <c r="A34" s="22"/>
      <c r="B34" s="31"/>
      <c r="C34" s="1250" t="s">
        <v>584</v>
      </c>
      <c r="D34" s="1250"/>
      <c r="E34" s="1251"/>
      <c r="F34" s="32">
        <v>5.51</v>
      </c>
      <c r="G34" s="33">
        <v>4.55</v>
      </c>
      <c r="H34" s="33">
        <v>3.78</v>
      </c>
      <c r="I34" s="33">
        <v>3.93</v>
      </c>
      <c r="J34" s="34">
        <v>8.39</v>
      </c>
      <c r="K34" s="22"/>
      <c r="L34" s="22"/>
      <c r="M34" s="22"/>
      <c r="N34" s="22"/>
      <c r="O34" s="22"/>
      <c r="P34" s="22"/>
    </row>
    <row r="35" spans="1:16" ht="39" customHeight="1" x14ac:dyDescent="0.15">
      <c r="A35" s="22"/>
      <c r="B35" s="35"/>
      <c r="C35" s="1244" t="s">
        <v>585</v>
      </c>
      <c r="D35" s="1245"/>
      <c r="E35" s="1246"/>
      <c r="F35" s="36">
        <v>4.45</v>
      </c>
      <c r="G35" s="37">
        <v>4.4800000000000004</v>
      </c>
      <c r="H35" s="37">
        <v>4.6100000000000003</v>
      </c>
      <c r="I35" s="37">
        <v>4.93</v>
      </c>
      <c r="J35" s="38">
        <v>6.3</v>
      </c>
      <c r="K35" s="22"/>
      <c r="L35" s="22"/>
      <c r="M35" s="22"/>
      <c r="N35" s="22"/>
      <c r="O35" s="22"/>
      <c r="P35" s="22"/>
    </row>
    <row r="36" spans="1:16" ht="39" customHeight="1" x14ac:dyDescent="0.15">
      <c r="A36" s="22"/>
      <c r="B36" s="35"/>
      <c r="C36" s="1244" t="s">
        <v>586</v>
      </c>
      <c r="D36" s="1245"/>
      <c r="E36" s="1246"/>
      <c r="F36" s="36">
        <v>0.63</v>
      </c>
      <c r="G36" s="37">
        <v>0.37</v>
      </c>
      <c r="H36" s="37">
        <v>1.0900000000000001</v>
      </c>
      <c r="I36" s="37">
        <v>0.47</v>
      </c>
      <c r="J36" s="38">
        <v>0.31</v>
      </c>
      <c r="K36" s="22"/>
      <c r="L36" s="22"/>
      <c r="M36" s="22"/>
      <c r="N36" s="22"/>
      <c r="O36" s="22"/>
      <c r="P36" s="22"/>
    </row>
    <row r="37" spans="1:16" ht="39" customHeight="1" x14ac:dyDescent="0.15">
      <c r="A37" s="22"/>
      <c r="B37" s="35"/>
      <c r="C37" s="1244" t="s">
        <v>587</v>
      </c>
      <c r="D37" s="1245"/>
      <c r="E37" s="1246"/>
      <c r="F37" s="36">
        <v>0</v>
      </c>
      <c r="G37" s="37">
        <v>1.38</v>
      </c>
      <c r="H37" s="37">
        <v>0.36</v>
      </c>
      <c r="I37" s="37">
        <v>0.23</v>
      </c>
      <c r="J37" s="38">
        <v>0.3</v>
      </c>
      <c r="K37" s="22"/>
      <c r="L37" s="22"/>
      <c r="M37" s="22"/>
      <c r="N37" s="22"/>
      <c r="O37" s="22"/>
      <c r="P37" s="22"/>
    </row>
    <row r="38" spans="1:16" ht="39" customHeight="1" x14ac:dyDescent="0.15">
      <c r="A38" s="22"/>
      <c r="B38" s="35"/>
      <c r="C38" s="1244" t="s">
        <v>588</v>
      </c>
      <c r="D38" s="1245"/>
      <c r="E38" s="1246"/>
      <c r="F38" s="36">
        <v>0.02</v>
      </c>
      <c r="G38" s="37">
        <v>0.03</v>
      </c>
      <c r="H38" s="37">
        <v>0.03</v>
      </c>
      <c r="I38" s="37">
        <v>0.03</v>
      </c>
      <c r="J38" s="38">
        <v>0.03</v>
      </c>
      <c r="K38" s="22"/>
      <c r="L38" s="22"/>
      <c r="M38" s="22"/>
      <c r="N38" s="22"/>
      <c r="O38" s="22"/>
      <c r="P38" s="22"/>
    </row>
    <row r="39" spans="1:16" ht="39" customHeight="1" x14ac:dyDescent="0.15">
      <c r="A39" s="22"/>
      <c r="B39" s="35"/>
      <c r="C39" s="1244" t="s">
        <v>589</v>
      </c>
      <c r="D39" s="1245"/>
      <c r="E39" s="1246"/>
      <c r="F39" s="36">
        <v>0</v>
      </c>
      <c r="G39" s="37">
        <v>0</v>
      </c>
      <c r="H39" s="37">
        <v>0</v>
      </c>
      <c r="I39" s="37">
        <v>0</v>
      </c>
      <c r="J39" s="38">
        <v>0</v>
      </c>
      <c r="K39" s="22"/>
      <c r="L39" s="22"/>
      <c r="M39" s="22"/>
      <c r="N39" s="22"/>
      <c r="O39" s="22"/>
      <c r="P39" s="22"/>
    </row>
    <row r="40" spans="1:16" ht="39" customHeight="1" x14ac:dyDescent="0.15">
      <c r="A40" s="22"/>
      <c r="B40" s="35"/>
      <c r="C40" s="1244" t="s">
        <v>590</v>
      </c>
      <c r="D40" s="1245"/>
      <c r="E40" s="1246"/>
      <c r="F40" s="36">
        <v>0</v>
      </c>
      <c r="G40" s="37">
        <v>0</v>
      </c>
      <c r="H40" s="37">
        <v>0</v>
      </c>
      <c r="I40" s="37">
        <v>0</v>
      </c>
      <c r="J40" s="38">
        <v>0</v>
      </c>
      <c r="K40" s="22"/>
      <c r="L40" s="22"/>
      <c r="M40" s="22"/>
      <c r="N40" s="22"/>
      <c r="O40" s="22"/>
      <c r="P40" s="22"/>
    </row>
    <row r="41" spans="1:16" ht="39" customHeight="1" x14ac:dyDescent="0.15">
      <c r="A41" s="22"/>
      <c r="B41" s="35"/>
      <c r="C41" s="1244" t="s">
        <v>591</v>
      </c>
      <c r="D41" s="1245"/>
      <c r="E41" s="1246"/>
      <c r="F41" s="36">
        <v>0</v>
      </c>
      <c r="G41" s="37">
        <v>0</v>
      </c>
      <c r="H41" s="37">
        <v>0</v>
      </c>
      <c r="I41" s="37">
        <v>0</v>
      </c>
      <c r="J41" s="38">
        <v>0</v>
      </c>
      <c r="K41" s="22"/>
      <c r="L41" s="22"/>
      <c r="M41" s="22"/>
      <c r="N41" s="22"/>
      <c r="O41" s="22"/>
      <c r="P41" s="22"/>
    </row>
    <row r="42" spans="1:16" ht="39" customHeight="1" x14ac:dyDescent="0.15">
      <c r="A42" s="22"/>
      <c r="B42" s="39"/>
      <c r="C42" s="1244" t="s">
        <v>592</v>
      </c>
      <c r="D42" s="1245"/>
      <c r="E42" s="1246"/>
      <c r="F42" s="36" t="s">
        <v>536</v>
      </c>
      <c r="G42" s="37" t="s">
        <v>536</v>
      </c>
      <c r="H42" s="37" t="s">
        <v>536</v>
      </c>
      <c r="I42" s="37" t="s">
        <v>536</v>
      </c>
      <c r="J42" s="38" t="s">
        <v>536</v>
      </c>
      <c r="K42" s="22"/>
      <c r="L42" s="22"/>
      <c r="M42" s="22"/>
      <c r="N42" s="22"/>
      <c r="O42" s="22"/>
      <c r="P42" s="22"/>
    </row>
    <row r="43" spans="1:16" ht="39" customHeight="1" thickBot="1" x14ac:dyDescent="0.2">
      <c r="A43" s="22"/>
      <c r="B43" s="40"/>
      <c r="C43" s="1247" t="s">
        <v>593</v>
      </c>
      <c r="D43" s="1248"/>
      <c r="E43" s="1249"/>
      <c r="F43" s="41">
        <v>0</v>
      </c>
      <c r="G43" s="42">
        <v>0.01</v>
      </c>
      <c r="H43" s="42">
        <v>0</v>
      </c>
      <c r="I43" s="42">
        <v>0.05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dQS/TCdoyb+IGeeZBEYxQTsjPTD/tIVsmk4POBtP6v3KhSTVKQewyN/KXZoSiYJNzWRYbRbUNVUOOJI5kteOg==" saltValue="3YCr3hW3c3uixfWSVOTI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F40" zoomScaleSheetLayoutView="55" workbookViewId="0">
      <selection activeCell="U45" sqref="U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577</v>
      </c>
      <c r="L44" s="56" t="s">
        <v>578</v>
      </c>
      <c r="M44" s="56" t="s">
        <v>579</v>
      </c>
      <c r="N44" s="56" t="s">
        <v>580</v>
      </c>
      <c r="O44" s="57" t="s">
        <v>581</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3877</v>
      </c>
      <c r="L45" s="60">
        <v>3882</v>
      </c>
      <c r="M45" s="60">
        <v>3665</v>
      </c>
      <c r="N45" s="60">
        <v>3721</v>
      </c>
      <c r="O45" s="61">
        <v>3806</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536</v>
      </c>
      <c r="L46" s="64" t="s">
        <v>536</v>
      </c>
      <c r="M46" s="64" t="s">
        <v>536</v>
      </c>
      <c r="N46" s="64" t="s">
        <v>536</v>
      </c>
      <c r="O46" s="65" t="s">
        <v>536</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536</v>
      </c>
      <c r="L47" s="64" t="s">
        <v>536</v>
      </c>
      <c r="M47" s="64" t="s">
        <v>536</v>
      </c>
      <c r="N47" s="64" t="s">
        <v>536</v>
      </c>
      <c r="O47" s="65" t="s">
        <v>536</v>
      </c>
      <c r="P47" s="48"/>
      <c r="Q47" s="48"/>
      <c r="R47" s="48"/>
      <c r="S47" s="48"/>
      <c r="T47" s="48"/>
      <c r="U47" s="48"/>
    </row>
    <row r="48" spans="1:21" ht="30.75" customHeight="1" x14ac:dyDescent="0.15">
      <c r="A48" s="48"/>
      <c r="B48" s="1272"/>
      <c r="C48" s="1273"/>
      <c r="D48" s="62"/>
      <c r="E48" s="1254" t="s">
        <v>15</v>
      </c>
      <c r="F48" s="1254"/>
      <c r="G48" s="1254"/>
      <c r="H48" s="1254"/>
      <c r="I48" s="1254"/>
      <c r="J48" s="1255"/>
      <c r="K48" s="63">
        <v>184</v>
      </c>
      <c r="L48" s="64">
        <v>169</v>
      </c>
      <c r="M48" s="64">
        <v>175</v>
      </c>
      <c r="N48" s="64">
        <v>174</v>
      </c>
      <c r="O48" s="65">
        <v>392</v>
      </c>
      <c r="P48" s="48"/>
      <c r="Q48" s="48"/>
      <c r="R48" s="48"/>
      <c r="S48" s="48"/>
      <c r="T48" s="48"/>
      <c r="U48" s="48"/>
    </row>
    <row r="49" spans="1:21" ht="30.75" customHeight="1" x14ac:dyDescent="0.15">
      <c r="A49" s="48"/>
      <c r="B49" s="1272"/>
      <c r="C49" s="1273"/>
      <c r="D49" s="62"/>
      <c r="E49" s="1254" t="s">
        <v>16</v>
      </c>
      <c r="F49" s="1254"/>
      <c r="G49" s="1254"/>
      <c r="H49" s="1254"/>
      <c r="I49" s="1254"/>
      <c r="J49" s="1255"/>
      <c r="K49" s="63">
        <v>281</v>
      </c>
      <c r="L49" s="64">
        <v>295</v>
      </c>
      <c r="M49" s="64">
        <v>292</v>
      </c>
      <c r="N49" s="64">
        <v>278</v>
      </c>
      <c r="O49" s="65">
        <v>309</v>
      </c>
      <c r="P49" s="48"/>
      <c r="Q49" s="48"/>
      <c r="R49" s="48"/>
      <c r="S49" s="48"/>
      <c r="T49" s="48"/>
      <c r="U49" s="48"/>
    </row>
    <row r="50" spans="1:21" ht="30.75" customHeight="1" x14ac:dyDescent="0.15">
      <c r="A50" s="48"/>
      <c r="B50" s="1272"/>
      <c r="C50" s="1273"/>
      <c r="D50" s="62"/>
      <c r="E50" s="1254" t="s">
        <v>17</v>
      </c>
      <c r="F50" s="1254"/>
      <c r="G50" s="1254"/>
      <c r="H50" s="1254"/>
      <c r="I50" s="1254"/>
      <c r="J50" s="1255"/>
      <c r="K50" s="63">
        <v>40</v>
      </c>
      <c r="L50" s="64">
        <v>32</v>
      </c>
      <c r="M50" s="64">
        <v>29</v>
      </c>
      <c r="N50" s="64">
        <v>30</v>
      </c>
      <c r="O50" s="65">
        <v>29</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3</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3670</v>
      </c>
      <c r="L52" s="64">
        <v>3570</v>
      </c>
      <c r="M52" s="64">
        <v>3458</v>
      </c>
      <c r="N52" s="64">
        <v>3426</v>
      </c>
      <c r="O52" s="65">
        <v>3399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712</v>
      </c>
      <c r="L53" s="69">
        <v>808</v>
      </c>
      <c r="M53" s="69">
        <v>703</v>
      </c>
      <c r="N53" s="69">
        <v>780</v>
      </c>
      <c r="O53" s="70">
        <v>1137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PW7Bn1SfarEWsb8AY75fJWMwUw19oODraxcppKWHMh41fHr6r7Bv0G3b5x6AoPC3B3RNFHmLzMRsk66btI7Nw==" saltValue="4a3YsJqjNEJVW1/YT6VuP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C25"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577</v>
      </c>
      <c r="J40" s="100" t="s">
        <v>578</v>
      </c>
      <c r="K40" s="100" t="s">
        <v>579</v>
      </c>
      <c r="L40" s="100" t="s">
        <v>580</v>
      </c>
      <c r="M40" s="101" t="s">
        <v>581</v>
      </c>
    </row>
    <row r="41" spans="2:13" ht="27.75" customHeight="1" x14ac:dyDescent="0.15">
      <c r="B41" s="1290" t="s">
        <v>30</v>
      </c>
      <c r="C41" s="1291"/>
      <c r="D41" s="102"/>
      <c r="E41" s="1292" t="s">
        <v>31</v>
      </c>
      <c r="F41" s="1292"/>
      <c r="G41" s="1292"/>
      <c r="H41" s="1293"/>
      <c r="I41" s="103">
        <v>35142</v>
      </c>
      <c r="J41" s="104">
        <v>34604</v>
      </c>
      <c r="K41" s="104">
        <v>35033</v>
      </c>
      <c r="L41" s="104">
        <v>39166</v>
      </c>
      <c r="M41" s="105">
        <v>38490</v>
      </c>
    </row>
    <row r="42" spans="2:13" ht="27.75" customHeight="1" x14ac:dyDescent="0.15">
      <c r="B42" s="1280"/>
      <c r="C42" s="1281"/>
      <c r="D42" s="106"/>
      <c r="E42" s="1284" t="s">
        <v>32</v>
      </c>
      <c r="F42" s="1284"/>
      <c r="G42" s="1284"/>
      <c r="H42" s="1285"/>
      <c r="I42" s="107">
        <v>133</v>
      </c>
      <c r="J42" s="108">
        <v>110</v>
      </c>
      <c r="K42" s="108">
        <v>90</v>
      </c>
      <c r="L42" s="108">
        <v>72</v>
      </c>
      <c r="M42" s="109">
        <v>55</v>
      </c>
    </row>
    <row r="43" spans="2:13" ht="27.75" customHeight="1" x14ac:dyDescent="0.15">
      <c r="B43" s="1280"/>
      <c r="C43" s="1281"/>
      <c r="D43" s="106"/>
      <c r="E43" s="1284" t="s">
        <v>33</v>
      </c>
      <c r="F43" s="1284"/>
      <c r="G43" s="1284"/>
      <c r="H43" s="1285"/>
      <c r="I43" s="107">
        <v>1720</v>
      </c>
      <c r="J43" s="108">
        <v>1242</v>
      </c>
      <c r="K43" s="108">
        <v>1289</v>
      </c>
      <c r="L43" s="108">
        <v>1390</v>
      </c>
      <c r="M43" s="109">
        <v>1573</v>
      </c>
    </row>
    <row r="44" spans="2:13" ht="27.75" customHeight="1" x14ac:dyDescent="0.15">
      <c r="B44" s="1280"/>
      <c r="C44" s="1281"/>
      <c r="D44" s="106"/>
      <c r="E44" s="1284" t="s">
        <v>34</v>
      </c>
      <c r="F44" s="1284"/>
      <c r="G44" s="1284"/>
      <c r="H44" s="1285"/>
      <c r="I44" s="107">
        <v>2420</v>
      </c>
      <c r="J44" s="108">
        <v>2278</v>
      </c>
      <c r="K44" s="108">
        <v>2144</v>
      </c>
      <c r="L44" s="108">
        <v>2246</v>
      </c>
      <c r="M44" s="109">
        <v>2112</v>
      </c>
    </row>
    <row r="45" spans="2:13" ht="27.75" customHeight="1" x14ac:dyDescent="0.15">
      <c r="B45" s="1280"/>
      <c r="C45" s="1281"/>
      <c r="D45" s="106"/>
      <c r="E45" s="1284" t="s">
        <v>35</v>
      </c>
      <c r="F45" s="1284"/>
      <c r="G45" s="1284"/>
      <c r="H45" s="1285"/>
      <c r="I45" s="107">
        <v>2617</v>
      </c>
      <c r="J45" s="108">
        <v>2645</v>
      </c>
      <c r="K45" s="108">
        <v>2503</v>
      </c>
      <c r="L45" s="108">
        <v>2472</v>
      </c>
      <c r="M45" s="109">
        <v>2489</v>
      </c>
    </row>
    <row r="46" spans="2:13" ht="27.75" customHeight="1" x14ac:dyDescent="0.15">
      <c r="B46" s="1280"/>
      <c r="C46" s="1281"/>
      <c r="D46" s="110"/>
      <c r="E46" s="1284" t="s">
        <v>36</v>
      </c>
      <c r="F46" s="1284"/>
      <c r="G46" s="1284"/>
      <c r="H46" s="1285"/>
      <c r="I46" s="107">
        <v>15</v>
      </c>
      <c r="J46" s="108">
        <v>13</v>
      </c>
      <c r="K46" s="108">
        <v>12</v>
      </c>
      <c r="L46" s="108">
        <v>11</v>
      </c>
      <c r="M46" s="109">
        <v>10</v>
      </c>
    </row>
    <row r="47" spans="2:13" ht="27.75" customHeight="1" x14ac:dyDescent="0.15">
      <c r="B47" s="1280"/>
      <c r="C47" s="1281"/>
      <c r="D47" s="111"/>
      <c r="E47" s="1294" t="s">
        <v>37</v>
      </c>
      <c r="F47" s="1295"/>
      <c r="G47" s="1295"/>
      <c r="H47" s="1296"/>
      <c r="I47" s="107" t="s">
        <v>536</v>
      </c>
      <c r="J47" s="108" t="s">
        <v>536</v>
      </c>
      <c r="K47" s="108" t="s">
        <v>536</v>
      </c>
      <c r="L47" s="108" t="s">
        <v>536</v>
      </c>
      <c r="M47" s="109" t="s">
        <v>536</v>
      </c>
    </row>
    <row r="48" spans="2:13" ht="27.75" customHeight="1" x14ac:dyDescent="0.15">
      <c r="B48" s="1280"/>
      <c r="C48" s="1281"/>
      <c r="D48" s="106"/>
      <c r="E48" s="1284" t="s">
        <v>38</v>
      </c>
      <c r="F48" s="1284"/>
      <c r="G48" s="1284"/>
      <c r="H48" s="1285"/>
      <c r="I48" s="107" t="s">
        <v>536</v>
      </c>
      <c r="J48" s="108" t="s">
        <v>536</v>
      </c>
      <c r="K48" s="108" t="s">
        <v>536</v>
      </c>
      <c r="L48" s="108" t="s">
        <v>536</v>
      </c>
      <c r="M48" s="109" t="s">
        <v>536</v>
      </c>
    </row>
    <row r="49" spans="2:13" ht="27.75" customHeight="1" x14ac:dyDescent="0.15">
      <c r="B49" s="1282"/>
      <c r="C49" s="1283"/>
      <c r="D49" s="106"/>
      <c r="E49" s="1284" t="s">
        <v>39</v>
      </c>
      <c r="F49" s="1284"/>
      <c r="G49" s="1284"/>
      <c r="H49" s="1285"/>
      <c r="I49" s="107" t="s">
        <v>536</v>
      </c>
      <c r="J49" s="108" t="s">
        <v>536</v>
      </c>
      <c r="K49" s="108" t="s">
        <v>536</v>
      </c>
      <c r="L49" s="108" t="s">
        <v>536</v>
      </c>
      <c r="M49" s="109" t="s">
        <v>536</v>
      </c>
    </row>
    <row r="50" spans="2:13" ht="27.75" customHeight="1" x14ac:dyDescent="0.15">
      <c r="B50" s="1278" t="s">
        <v>40</v>
      </c>
      <c r="C50" s="1279"/>
      <c r="D50" s="112"/>
      <c r="E50" s="1284" t="s">
        <v>41</v>
      </c>
      <c r="F50" s="1284"/>
      <c r="G50" s="1284"/>
      <c r="H50" s="1285"/>
      <c r="I50" s="107">
        <v>11451</v>
      </c>
      <c r="J50" s="108">
        <v>11535</v>
      </c>
      <c r="K50" s="108">
        <v>11943</v>
      </c>
      <c r="L50" s="108">
        <v>11519</v>
      </c>
      <c r="M50" s="109">
        <v>11399</v>
      </c>
    </row>
    <row r="51" spans="2:13" ht="27.75" customHeight="1" x14ac:dyDescent="0.15">
      <c r="B51" s="1280"/>
      <c r="C51" s="1281"/>
      <c r="D51" s="106"/>
      <c r="E51" s="1284" t="s">
        <v>42</v>
      </c>
      <c r="F51" s="1284"/>
      <c r="G51" s="1284"/>
      <c r="H51" s="1285"/>
      <c r="I51" s="107">
        <v>1452</v>
      </c>
      <c r="J51" s="108">
        <v>1274</v>
      </c>
      <c r="K51" s="108">
        <v>1184</v>
      </c>
      <c r="L51" s="108">
        <v>1672</v>
      </c>
      <c r="M51" s="109">
        <v>1836</v>
      </c>
    </row>
    <row r="52" spans="2:13" ht="27.75" customHeight="1" x14ac:dyDescent="0.15">
      <c r="B52" s="1282"/>
      <c r="C52" s="1283"/>
      <c r="D52" s="106"/>
      <c r="E52" s="1284" t="s">
        <v>43</v>
      </c>
      <c r="F52" s="1284"/>
      <c r="G52" s="1284"/>
      <c r="H52" s="1285"/>
      <c r="I52" s="107">
        <v>28884</v>
      </c>
      <c r="J52" s="108">
        <v>28338</v>
      </c>
      <c r="K52" s="108">
        <v>28327</v>
      </c>
      <c r="L52" s="108">
        <v>30530</v>
      </c>
      <c r="M52" s="109">
        <v>29819</v>
      </c>
    </row>
    <row r="53" spans="2:13" ht="27.75" customHeight="1" thickBot="1" x14ac:dyDescent="0.2">
      <c r="B53" s="1286" t="s">
        <v>44</v>
      </c>
      <c r="C53" s="1287"/>
      <c r="D53" s="113"/>
      <c r="E53" s="1288" t="s">
        <v>45</v>
      </c>
      <c r="F53" s="1288"/>
      <c r="G53" s="1288"/>
      <c r="H53" s="1289"/>
      <c r="I53" s="114">
        <v>259</v>
      </c>
      <c r="J53" s="115">
        <v>-255</v>
      </c>
      <c r="K53" s="115">
        <v>-384</v>
      </c>
      <c r="L53" s="115">
        <v>1635</v>
      </c>
      <c r="M53" s="116">
        <v>1675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uvXCt5gpNxRZAFPa3rGAxb07++T+upm+isVS0PwfL4oOhnjZogCOP9ts2JlPaRQKhgbeZAF6besOOwQS8BMcOw==" saltValue="I4FbWnBRssskxPkL6Ll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J8" sqref="J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579</v>
      </c>
      <c r="G54" s="125" t="s">
        <v>580</v>
      </c>
      <c r="H54" s="126" t="s">
        <v>581</v>
      </c>
    </row>
    <row r="55" spans="2:8" ht="52.5" customHeight="1" x14ac:dyDescent="0.15">
      <c r="B55" s="127"/>
      <c r="C55" s="1305" t="s">
        <v>48</v>
      </c>
      <c r="D55" s="1305"/>
      <c r="E55" s="1306"/>
      <c r="F55" s="128">
        <v>4814</v>
      </c>
      <c r="G55" s="128">
        <v>4256</v>
      </c>
      <c r="H55" s="129">
        <v>3701</v>
      </c>
    </row>
    <row r="56" spans="2:8" ht="52.5" customHeight="1" x14ac:dyDescent="0.15">
      <c r="B56" s="130"/>
      <c r="C56" s="1307" t="s">
        <v>49</v>
      </c>
      <c r="D56" s="1307"/>
      <c r="E56" s="1308"/>
      <c r="F56" s="131">
        <v>2100</v>
      </c>
      <c r="G56" s="131">
        <v>2098</v>
      </c>
      <c r="H56" s="132">
        <v>2097</v>
      </c>
    </row>
    <row r="57" spans="2:8" ht="53.25" customHeight="1" x14ac:dyDescent="0.15">
      <c r="B57" s="130"/>
      <c r="C57" s="1309" t="s">
        <v>50</v>
      </c>
      <c r="D57" s="1309"/>
      <c r="E57" s="1310"/>
      <c r="F57" s="133">
        <v>7612</v>
      </c>
      <c r="G57" s="133">
        <v>7644</v>
      </c>
      <c r="H57" s="134">
        <v>8029</v>
      </c>
    </row>
    <row r="58" spans="2:8" ht="45.75" customHeight="1" x14ac:dyDescent="0.15">
      <c r="B58" s="135"/>
      <c r="C58" s="1297" t="s">
        <v>617</v>
      </c>
      <c r="D58" s="1298"/>
      <c r="E58" s="1299"/>
      <c r="F58" s="136">
        <v>3405</v>
      </c>
      <c r="G58" s="136">
        <v>3410</v>
      </c>
      <c r="H58" s="137">
        <v>3415</v>
      </c>
    </row>
    <row r="59" spans="2:8" ht="45.75" customHeight="1" x14ac:dyDescent="0.15">
      <c r="B59" s="135"/>
      <c r="C59" s="1297" t="s">
        <v>618</v>
      </c>
      <c r="D59" s="1298"/>
      <c r="E59" s="1299"/>
      <c r="F59" s="136">
        <v>1800</v>
      </c>
      <c r="G59" s="136">
        <v>1803</v>
      </c>
      <c r="H59" s="137">
        <v>2126</v>
      </c>
    </row>
    <row r="60" spans="2:8" ht="45.75" customHeight="1" x14ac:dyDescent="0.15">
      <c r="B60" s="135"/>
      <c r="C60" s="1297" t="s">
        <v>619</v>
      </c>
      <c r="D60" s="1298"/>
      <c r="E60" s="1299"/>
      <c r="F60" s="136">
        <v>1013</v>
      </c>
      <c r="G60" s="136">
        <v>1014</v>
      </c>
      <c r="H60" s="137">
        <v>1014</v>
      </c>
    </row>
    <row r="61" spans="2:8" ht="45.75" customHeight="1" x14ac:dyDescent="0.15">
      <c r="B61" s="135"/>
      <c r="C61" s="1297" t="s">
        <v>620</v>
      </c>
      <c r="D61" s="1298"/>
      <c r="E61" s="1299"/>
      <c r="F61" s="136">
        <v>733</v>
      </c>
      <c r="G61" s="136">
        <v>731</v>
      </c>
      <c r="H61" s="137">
        <v>732</v>
      </c>
    </row>
    <row r="62" spans="2:8" ht="45.75" customHeight="1" thickBot="1" x14ac:dyDescent="0.2">
      <c r="B62" s="138"/>
      <c r="C62" s="1300" t="s">
        <v>621</v>
      </c>
      <c r="D62" s="1301"/>
      <c r="E62" s="1302"/>
      <c r="F62" s="139">
        <v>322</v>
      </c>
      <c r="G62" s="139">
        <v>349</v>
      </c>
      <c r="H62" s="140">
        <v>399</v>
      </c>
    </row>
    <row r="63" spans="2:8" ht="52.5" customHeight="1" thickBot="1" x14ac:dyDescent="0.2">
      <c r="B63" s="141"/>
      <c r="C63" s="1303" t="s">
        <v>51</v>
      </c>
      <c r="D63" s="1303"/>
      <c r="E63" s="1304"/>
      <c r="F63" s="142">
        <v>14526</v>
      </c>
      <c r="G63" s="142">
        <v>13998</v>
      </c>
      <c r="H63" s="143">
        <v>13827</v>
      </c>
    </row>
    <row r="64" spans="2:8" ht="15" customHeight="1" x14ac:dyDescent="0.15"/>
  </sheetData>
  <sheetProtection algorithmName="SHA-512" hashValue="GQiOm1NOVSY8XBsW69xWrYmmF9jyGD+d4rgd+D4H9yHx8Mkv2N7U0qNtqnMB3oXZ7wu8mSn/1fIZNz/LgKxQTw==" saltValue="C6Ghx6raObv4VwkknQGA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7BA3-2D2D-431A-9CD5-FE0027F1E069}">
  <sheetPr>
    <pageSetUpPr fitToPage="1"/>
  </sheetPr>
  <dimension ref="A1:WZM160"/>
  <sheetViews>
    <sheetView showGridLines="0" zoomScale="110" zoomScaleNormal="110" zoomScaleSheetLayoutView="55" workbookViewId="0">
      <selection activeCell="AN65" sqref="AN65:DC69"/>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635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635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634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630</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1" t="s">
        <v>633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ht="13.5" x14ac:dyDescent="0.15">
      <c r="B44" s="389"/>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ht="13.5" x14ac:dyDescent="0.15">
      <c r="B45" s="389"/>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ht="13.5" x14ac:dyDescent="0.15">
      <c r="B46" s="389"/>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ht="13.5" x14ac:dyDescent="0.15">
      <c r="B47" s="389"/>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628</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1" t="s">
        <v>577</v>
      </c>
      <c r="BQ50" s="1321"/>
      <c r="BR50" s="1321"/>
      <c r="BS50" s="1321"/>
      <c r="BT50" s="1321"/>
      <c r="BU50" s="1321"/>
      <c r="BV50" s="1321"/>
      <c r="BW50" s="1321"/>
      <c r="BX50" s="1321" t="s">
        <v>578</v>
      </c>
      <c r="BY50" s="1321"/>
      <c r="BZ50" s="1321"/>
      <c r="CA50" s="1321"/>
      <c r="CB50" s="1321"/>
      <c r="CC50" s="1321"/>
      <c r="CD50" s="1321"/>
      <c r="CE50" s="1321"/>
      <c r="CF50" s="1321" t="s">
        <v>579</v>
      </c>
      <c r="CG50" s="1321"/>
      <c r="CH50" s="1321"/>
      <c r="CI50" s="1321"/>
      <c r="CJ50" s="1321"/>
      <c r="CK50" s="1321"/>
      <c r="CL50" s="1321"/>
      <c r="CM50" s="1321"/>
      <c r="CN50" s="1321" t="s">
        <v>580</v>
      </c>
      <c r="CO50" s="1321"/>
      <c r="CP50" s="1321"/>
      <c r="CQ50" s="1321"/>
      <c r="CR50" s="1321"/>
      <c r="CS50" s="1321"/>
      <c r="CT50" s="1321"/>
      <c r="CU50" s="1321"/>
      <c r="CV50" s="1321" t="s">
        <v>581</v>
      </c>
      <c r="CW50" s="1321"/>
      <c r="CX50" s="1321"/>
      <c r="CY50" s="1321"/>
      <c r="CZ50" s="1321"/>
      <c r="DA50" s="1321"/>
      <c r="DB50" s="1321"/>
      <c r="DC50" s="1321"/>
    </row>
    <row r="51" spans="1:109" ht="13.5" customHeight="1" x14ac:dyDescent="0.15">
      <c r="B51" s="389"/>
      <c r="G51" s="1326"/>
      <c r="H51" s="1326"/>
      <c r="I51" s="1329"/>
      <c r="J51" s="1329"/>
      <c r="K51" s="1327"/>
      <c r="L51" s="1327"/>
      <c r="M51" s="1327"/>
      <c r="N51" s="1327"/>
      <c r="AM51" s="396"/>
      <c r="AN51" s="1328" t="s">
        <v>627</v>
      </c>
      <c r="AO51" s="1328"/>
      <c r="AP51" s="1328"/>
      <c r="AQ51" s="1328"/>
      <c r="AR51" s="1328"/>
      <c r="AS51" s="1328"/>
      <c r="AT51" s="1328"/>
      <c r="AU51" s="1328"/>
      <c r="AV51" s="1328"/>
      <c r="AW51" s="1328"/>
      <c r="AX51" s="1328"/>
      <c r="AY51" s="1328"/>
      <c r="AZ51" s="1328"/>
      <c r="BA51" s="1328"/>
      <c r="BB51" s="1328" t="s">
        <v>625</v>
      </c>
      <c r="BC51" s="1328"/>
      <c r="BD51" s="1328"/>
      <c r="BE51" s="1328"/>
      <c r="BF51" s="1328"/>
      <c r="BG51" s="1328"/>
      <c r="BH51" s="1328"/>
      <c r="BI51" s="1328"/>
      <c r="BJ51" s="1328"/>
      <c r="BK51" s="1328"/>
      <c r="BL51" s="1328"/>
      <c r="BM51" s="1328"/>
      <c r="BN51" s="1328"/>
      <c r="BO51" s="1328"/>
      <c r="BP51" s="1320">
        <v>1.8</v>
      </c>
      <c r="BQ51" s="1320"/>
      <c r="BR51" s="1320"/>
      <c r="BS51" s="1320"/>
      <c r="BT51" s="1320"/>
      <c r="BU51" s="1320"/>
      <c r="BV51" s="1320"/>
      <c r="BW51" s="1320"/>
      <c r="BX51" s="1320"/>
      <c r="BY51" s="1320"/>
      <c r="BZ51" s="1320"/>
      <c r="CA51" s="1320"/>
      <c r="CB51" s="1320"/>
      <c r="CC51" s="1320"/>
      <c r="CD51" s="1320"/>
      <c r="CE51" s="1320"/>
      <c r="CF51" s="1320"/>
      <c r="CG51" s="1320"/>
      <c r="CH51" s="1320"/>
      <c r="CI51" s="1320"/>
      <c r="CJ51" s="1320"/>
      <c r="CK51" s="1320"/>
      <c r="CL51" s="1320"/>
      <c r="CM51" s="1320"/>
      <c r="CN51" s="1320">
        <v>12.6</v>
      </c>
      <c r="CO51" s="1320"/>
      <c r="CP51" s="1320"/>
      <c r="CQ51" s="1320"/>
      <c r="CR51" s="1320"/>
      <c r="CS51" s="1320"/>
      <c r="CT51" s="1320"/>
      <c r="CU51" s="1320"/>
      <c r="CV51" s="1320">
        <v>12.8</v>
      </c>
      <c r="CW51" s="1320"/>
      <c r="CX51" s="1320"/>
      <c r="CY51" s="1320"/>
      <c r="CZ51" s="1320"/>
      <c r="DA51" s="1320"/>
      <c r="DB51" s="1320"/>
      <c r="DC51" s="1320"/>
    </row>
    <row r="52" spans="1:109" ht="13.5" x14ac:dyDescent="0.15">
      <c r="B52" s="389"/>
      <c r="G52" s="1326"/>
      <c r="H52" s="1326"/>
      <c r="I52" s="1329"/>
      <c r="J52" s="1329"/>
      <c r="K52" s="1327"/>
      <c r="L52" s="1327"/>
      <c r="M52" s="1327"/>
      <c r="N52" s="1327"/>
      <c r="AM52" s="39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5" x14ac:dyDescent="0.15">
      <c r="A53" s="404"/>
      <c r="B53" s="389"/>
      <c r="G53" s="1326"/>
      <c r="H53" s="1326"/>
      <c r="I53" s="1322"/>
      <c r="J53" s="1322"/>
      <c r="K53" s="1327"/>
      <c r="L53" s="1327"/>
      <c r="M53" s="1327"/>
      <c r="N53" s="1327"/>
      <c r="AM53" s="396"/>
      <c r="AN53" s="1328"/>
      <c r="AO53" s="1328"/>
      <c r="AP53" s="1328"/>
      <c r="AQ53" s="1328"/>
      <c r="AR53" s="1328"/>
      <c r="AS53" s="1328"/>
      <c r="AT53" s="1328"/>
      <c r="AU53" s="1328"/>
      <c r="AV53" s="1328"/>
      <c r="AW53" s="1328"/>
      <c r="AX53" s="1328"/>
      <c r="AY53" s="1328"/>
      <c r="AZ53" s="1328"/>
      <c r="BA53" s="1328"/>
      <c r="BB53" s="1328" t="s">
        <v>632</v>
      </c>
      <c r="BC53" s="1328"/>
      <c r="BD53" s="1328"/>
      <c r="BE53" s="1328"/>
      <c r="BF53" s="1328"/>
      <c r="BG53" s="1328"/>
      <c r="BH53" s="1328"/>
      <c r="BI53" s="1328"/>
      <c r="BJ53" s="1328"/>
      <c r="BK53" s="1328"/>
      <c r="BL53" s="1328"/>
      <c r="BM53" s="1328"/>
      <c r="BN53" s="1328"/>
      <c r="BO53" s="1328"/>
      <c r="BP53" s="1320">
        <v>53.9</v>
      </c>
      <c r="BQ53" s="1320"/>
      <c r="BR53" s="1320"/>
      <c r="BS53" s="1320"/>
      <c r="BT53" s="1320"/>
      <c r="BU53" s="1320"/>
      <c r="BV53" s="1320"/>
      <c r="BW53" s="1320"/>
      <c r="BX53" s="1320">
        <v>55.2</v>
      </c>
      <c r="BY53" s="1320"/>
      <c r="BZ53" s="1320"/>
      <c r="CA53" s="1320"/>
      <c r="CB53" s="1320"/>
      <c r="CC53" s="1320"/>
      <c r="CD53" s="1320"/>
      <c r="CE53" s="1320"/>
      <c r="CF53" s="1320">
        <v>57</v>
      </c>
      <c r="CG53" s="1320"/>
      <c r="CH53" s="1320"/>
      <c r="CI53" s="1320"/>
      <c r="CJ53" s="1320"/>
      <c r="CK53" s="1320"/>
      <c r="CL53" s="1320"/>
      <c r="CM53" s="1320"/>
      <c r="CN53" s="1320">
        <v>57.3</v>
      </c>
      <c r="CO53" s="1320"/>
      <c r="CP53" s="1320"/>
      <c r="CQ53" s="1320"/>
      <c r="CR53" s="1320"/>
      <c r="CS53" s="1320"/>
      <c r="CT53" s="1320"/>
      <c r="CU53" s="1320"/>
      <c r="CV53" s="1320">
        <v>59</v>
      </c>
      <c r="CW53" s="1320"/>
      <c r="CX53" s="1320"/>
      <c r="CY53" s="1320"/>
      <c r="CZ53" s="1320"/>
      <c r="DA53" s="1320"/>
      <c r="DB53" s="1320"/>
      <c r="DC53" s="1320"/>
    </row>
    <row r="54" spans="1:109" ht="13.5" x14ac:dyDescent="0.15">
      <c r="A54" s="404"/>
      <c r="B54" s="389"/>
      <c r="G54" s="1326"/>
      <c r="H54" s="1326"/>
      <c r="I54" s="1322"/>
      <c r="J54" s="1322"/>
      <c r="K54" s="1327"/>
      <c r="L54" s="1327"/>
      <c r="M54" s="1327"/>
      <c r="N54" s="1327"/>
      <c r="AM54" s="39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5" x14ac:dyDescent="0.15">
      <c r="A55" s="404"/>
      <c r="B55" s="389"/>
      <c r="G55" s="1322"/>
      <c r="H55" s="1322"/>
      <c r="I55" s="1322"/>
      <c r="J55" s="1322"/>
      <c r="K55" s="1327"/>
      <c r="L55" s="1327"/>
      <c r="M55" s="1327"/>
      <c r="N55" s="1327"/>
      <c r="AN55" s="1321" t="s">
        <v>626</v>
      </c>
      <c r="AO55" s="1321"/>
      <c r="AP55" s="1321"/>
      <c r="AQ55" s="1321"/>
      <c r="AR55" s="1321"/>
      <c r="AS55" s="1321"/>
      <c r="AT55" s="1321"/>
      <c r="AU55" s="1321"/>
      <c r="AV55" s="1321"/>
      <c r="AW55" s="1321"/>
      <c r="AX55" s="1321"/>
      <c r="AY55" s="1321"/>
      <c r="AZ55" s="1321"/>
      <c r="BA55" s="1321"/>
      <c r="BB55" s="1328" t="s">
        <v>625</v>
      </c>
      <c r="BC55" s="1328"/>
      <c r="BD55" s="1328"/>
      <c r="BE55" s="1328"/>
      <c r="BF55" s="1328"/>
      <c r="BG55" s="1328"/>
      <c r="BH55" s="1328"/>
      <c r="BI55" s="1328"/>
      <c r="BJ55" s="1328"/>
      <c r="BK55" s="1328"/>
      <c r="BL55" s="1328"/>
      <c r="BM55" s="1328"/>
      <c r="BN55" s="1328"/>
      <c r="BO55" s="1328"/>
      <c r="BP55" s="1320">
        <v>54.6</v>
      </c>
      <c r="BQ55" s="1320"/>
      <c r="BR55" s="1320"/>
      <c r="BS55" s="1320"/>
      <c r="BT55" s="1320"/>
      <c r="BU55" s="1320"/>
      <c r="BV55" s="1320"/>
      <c r="BW55" s="1320"/>
      <c r="BX55" s="1320">
        <v>53.2</v>
      </c>
      <c r="BY55" s="1320"/>
      <c r="BZ55" s="1320"/>
      <c r="CA55" s="1320"/>
      <c r="CB55" s="1320"/>
      <c r="CC55" s="1320"/>
      <c r="CD55" s="1320"/>
      <c r="CE55" s="1320"/>
      <c r="CF55" s="1320">
        <v>47.9</v>
      </c>
      <c r="CG55" s="1320"/>
      <c r="CH55" s="1320"/>
      <c r="CI55" s="1320"/>
      <c r="CJ55" s="1320"/>
      <c r="CK55" s="1320"/>
      <c r="CL55" s="1320"/>
      <c r="CM55" s="1320"/>
      <c r="CN55" s="1320">
        <v>49</v>
      </c>
      <c r="CO55" s="1320"/>
      <c r="CP55" s="1320"/>
      <c r="CQ55" s="1320"/>
      <c r="CR55" s="1320"/>
      <c r="CS55" s="1320"/>
      <c r="CT55" s="1320"/>
      <c r="CU55" s="1320"/>
      <c r="CV55" s="1320">
        <v>41.3</v>
      </c>
      <c r="CW55" s="1320"/>
      <c r="CX55" s="1320"/>
      <c r="CY55" s="1320"/>
      <c r="CZ55" s="1320"/>
      <c r="DA55" s="1320"/>
      <c r="DB55" s="1320"/>
      <c r="DC55" s="1320"/>
    </row>
    <row r="56" spans="1:109" ht="13.5" x14ac:dyDescent="0.15">
      <c r="A56" s="404"/>
      <c r="B56" s="389"/>
      <c r="G56" s="1322"/>
      <c r="H56" s="1322"/>
      <c r="I56" s="1322"/>
      <c r="J56" s="1322"/>
      <c r="K56" s="1327"/>
      <c r="L56" s="1327"/>
      <c r="M56" s="1327"/>
      <c r="N56" s="1327"/>
      <c r="AN56" s="1321"/>
      <c r="AO56" s="1321"/>
      <c r="AP56" s="1321"/>
      <c r="AQ56" s="1321"/>
      <c r="AR56" s="1321"/>
      <c r="AS56" s="1321"/>
      <c r="AT56" s="1321"/>
      <c r="AU56" s="1321"/>
      <c r="AV56" s="1321"/>
      <c r="AW56" s="1321"/>
      <c r="AX56" s="1321"/>
      <c r="AY56" s="1321"/>
      <c r="AZ56" s="1321"/>
      <c r="BA56" s="1321"/>
      <c r="BB56" s="1328"/>
      <c r="BC56" s="1328"/>
      <c r="BD56" s="1328"/>
      <c r="BE56" s="1328"/>
      <c r="BF56" s="1328"/>
      <c r="BG56" s="1328"/>
      <c r="BH56" s="1328"/>
      <c r="BI56" s="1328"/>
      <c r="BJ56" s="1328"/>
      <c r="BK56" s="1328"/>
      <c r="BL56" s="1328"/>
      <c r="BM56" s="1328"/>
      <c r="BN56" s="1328"/>
      <c r="BO56" s="1328"/>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4" customFormat="1" ht="13.5" x14ac:dyDescent="0.15">
      <c r="B57" s="410"/>
      <c r="G57" s="1322"/>
      <c r="H57" s="1322"/>
      <c r="I57" s="1330"/>
      <c r="J57" s="1330"/>
      <c r="K57" s="1327"/>
      <c r="L57" s="1327"/>
      <c r="M57" s="1327"/>
      <c r="N57" s="1327"/>
      <c r="AM57" s="388"/>
      <c r="AN57" s="1321"/>
      <c r="AO57" s="1321"/>
      <c r="AP57" s="1321"/>
      <c r="AQ57" s="1321"/>
      <c r="AR57" s="1321"/>
      <c r="AS57" s="1321"/>
      <c r="AT57" s="1321"/>
      <c r="AU57" s="1321"/>
      <c r="AV57" s="1321"/>
      <c r="AW57" s="1321"/>
      <c r="AX57" s="1321"/>
      <c r="AY57" s="1321"/>
      <c r="AZ57" s="1321"/>
      <c r="BA57" s="1321"/>
      <c r="BB57" s="1328" t="s">
        <v>632</v>
      </c>
      <c r="BC57" s="1328"/>
      <c r="BD57" s="1328"/>
      <c r="BE57" s="1328"/>
      <c r="BF57" s="1328"/>
      <c r="BG57" s="1328"/>
      <c r="BH57" s="1328"/>
      <c r="BI57" s="1328"/>
      <c r="BJ57" s="1328"/>
      <c r="BK57" s="1328"/>
      <c r="BL57" s="1328"/>
      <c r="BM57" s="1328"/>
      <c r="BN57" s="1328"/>
      <c r="BO57" s="1328"/>
      <c r="BP57" s="1320">
        <v>58.3</v>
      </c>
      <c r="BQ57" s="1320"/>
      <c r="BR57" s="1320"/>
      <c r="BS57" s="1320"/>
      <c r="BT57" s="1320"/>
      <c r="BU57" s="1320"/>
      <c r="BV57" s="1320"/>
      <c r="BW57" s="1320"/>
      <c r="BX57" s="1320">
        <v>59.6</v>
      </c>
      <c r="BY57" s="1320"/>
      <c r="BZ57" s="1320"/>
      <c r="CA57" s="1320"/>
      <c r="CB57" s="1320"/>
      <c r="CC57" s="1320"/>
      <c r="CD57" s="1320"/>
      <c r="CE57" s="1320"/>
      <c r="CF57" s="1320">
        <v>60.8</v>
      </c>
      <c r="CG57" s="1320"/>
      <c r="CH57" s="1320"/>
      <c r="CI57" s="1320"/>
      <c r="CJ57" s="1320"/>
      <c r="CK57" s="1320"/>
      <c r="CL57" s="1320"/>
      <c r="CM57" s="1320"/>
      <c r="CN57" s="1320">
        <v>61</v>
      </c>
      <c r="CO57" s="1320"/>
      <c r="CP57" s="1320"/>
      <c r="CQ57" s="1320"/>
      <c r="CR57" s="1320"/>
      <c r="CS57" s="1320"/>
      <c r="CT57" s="1320"/>
      <c r="CU57" s="1320"/>
      <c r="CV57" s="1320">
        <v>63</v>
      </c>
      <c r="CW57" s="1320"/>
      <c r="CX57" s="1320"/>
      <c r="CY57" s="1320"/>
      <c r="CZ57" s="1320"/>
      <c r="DA57" s="1320"/>
      <c r="DB57" s="1320"/>
      <c r="DC57" s="1320"/>
      <c r="DD57" s="415"/>
      <c r="DE57" s="410"/>
    </row>
    <row r="58" spans="1:109" s="404" customFormat="1" ht="13.5" x14ac:dyDescent="0.15">
      <c r="A58" s="388"/>
      <c r="B58" s="410"/>
      <c r="G58" s="1322"/>
      <c r="H58" s="1322"/>
      <c r="I58" s="1330"/>
      <c r="J58" s="1330"/>
      <c r="K58" s="1327"/>
      <c r="L58" s="1327"/>
      <c r="M58" s="1327"/>
      <c r="N58" s="1327"/>
      <c r="AM58" s="388"/>
      <c r="AN58" s="1321"/>
      <c r="AO58" s="1321"/>
      <c r="AP58" s="1321"/>
      <c r="AQ58" s="1321"/>
      <c r="AR58" s="1321"/>
      <c r="AS58" s="1321"/>
      <c r="AT58" s="1321"/>
      <c r="AU58" s="1321"/>
      <c r="AV58" s="1321"/>
      <c r="AW58" s="1321"/>
      <c r="AX58" s="1321"/>
      <c r="AY58" s="1321"/>
      <c r="AZ58" s="1321"/>
      <c r="BA58" s="1321"/>
      <c r="BB58" s="1328"/>
      <c r="BC58" s="1328"/>
      <c r="BD58" s="1328"/>
      <c r="BE58" s="1328"/>
      <c r="BF58" s="1328"/>
      <c r="BG58" s="1328"/>
      <c r="BH58" s="1328"/>
      <c r="BI58" s="1328"/>
      <c r="BJ58" s="1328"/>
      <c r="BK58" s="1328"/>
      <c r="BL58" s="1328"/>
      <c r="BM58" s="1328"/>
      <c r="BN58" s="1328"/>
      <c r="BO58" s="1328"/>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631</v>
      </c>
    </row>
    <row r="64" spans="1:109" ht="13.5" x14ac:dyDescent="0.15">
      <c r="B64" s="389"/>
      <c r="G64" s="405"/>
      <c r="I64" s="407"/>
      <c r="J64" s="407"/>
      <c r="K64" s="407"/>
      <c r="L64" s="407"/>
      <c r="M64" s="407"/>
      <c r="N64" s="406"/>
      <c r="AM64" s="405"/>
      <c r="AN64" s="405" t="s">
        <v>630</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31" t="s">
        <v>629</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ht="13.5" x14ac:dyDescent="0.15">
      <c r="B66" s="389"/>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ht="13.5" x14ac:dyDescent="0.15">
      <c r="B67" s="389"/>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ht="13.5" x14ac:dyDescent="0.15">
      <c r="B68" s="389"/>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ht="13.5" x14ac:dyDescent="0.15">
      <c r="B69" s="389"/>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628</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1" t="s">
        <v>577</v>
      </c>
      <c r="BQ72" s="1321"/>
      <c r="BR72" s="1321"/>
      <c r="BS72" s="1321"/>
      <c r="BT72" s="1321"/>
      <c r="BU72" s="1321"/>
      <c r="BV72" s="1321"/>
      <c r="BW72" s="1321"/>
      <c r="BX72" s="1321" t="s">
        <v>578</v>
      </c>
      <c r="BY72" s="1321"/>
      <c r="BZ72" s="1321"/>
      <c r="CA72" s="1321"/>
      <c r="CB72" s="1321"/>
      <c r="CC72" s="1321"/>
      <c r="CD72" s="1321"/>
      <c r="CE72" s="1321"/>
      <c r="CF72" s="1321" t="s">
        <v>579</v>
      </c>
      <c r="CG72" s="1321"/>
      <c r="CH72" s="1321"/>
      <c r="CI72" s="1321"/>
      <c r="CJ72" s="1321"/>
      <c r="CK72" s="1321"/>
      <c r="CL72" s="1321"/>
      <c r="CM72" s="1321"/>
      <c r="CN72" s="1321" t="s">
        <v>580</v>
      </c>
      <c r="CO72" s="1321"/>
      <c r="CP72" s="1321"/>
      <c r="CQ72" s="1321"/>
      <c r="CR72" s="1321"/>
      <c r="CS72" s="1321"/>
      <c r="CT72" s="1321"/>
      <c r="CU72" s="1321"/>
      <c r="CV72" s="1321" t="s">
        <v>581</v>
      </c>
      <c r="CW72" s="1321"/>
      <c r="CX72" s="1321"/>
      <c r="CY72" s="1321"/>
      <c r="CZ72" s="1321"/>
      <c r="DA72" s="1321"/>
      <c r="DB72" s="1321"/>
      <c r="DC72" s="1321"/>
    </row>
    <row r="73" spans="2:107" ht="13.5" x14ac:dyDescent="0.15">
      <c r="B73" s="389"/>
      <c r="G73" s="1326"/>
      <c r="H73" s="1326"/>
      <c r="I73" s="1326"/>
      <c r="J73" s="1326"/>
      <c r="K73" s="1340"/>
      <c r="L73" s="1340"/>
      <c r="M73" s="1340"/>
      <c r="N73" s="1340"/>
      <c r="AM73" s="396"/>
      <c r="AN73" s="1328" t="s">
        <v>627</v>
      </c>
      <c r="AO73" s="1328"/>
      <c r="AP73" s="1328"/>
      <c r="AQ73" s="1328"/>
      <c r="AR73" s="1328"/>
      <c r="AS73" s="1328"/>
      <c r="AT73" s="1328"/>
      <c r="AU73" s="1328"/>
      <c r="AV73" s="1328"/>
      <c r="AW73" s="1328"/>
      <c r="AX73" s="1328"/>
      <c r="AY73" s="1328"/>
      <c r="AZ73" s="1328"/>
      <c r="BA73" s="1328"/>
      <c r="BB73" s="1328" t="s">
        <v>625</v>
      </c>
      <c r="BC73" s="1328"/>
      <c r="BD73" s="1328"/>
      <c r="BE73" s="1328"/>
      <c r="BF73" s="1328"/>
      <c r="BG73" s="1328"/>
      <c r="BH73" s="1328"/>
      <c r="BI73" s="1328"/>
      <c r="BJ73" s="1328"/>
      <c r="BK73" s="1328"/>
      <c r="BL73" s="1328"/>
      <c r="BM73" s="1328"/>
      <c r="BN73" s="1328"/>
      <c r="BO73" s="1328"/>
      <c r="BP73" s="1320">
        <v>1.8</v>
      </c>
      <c r="BQ73" s="1320"/>
      <c r="BR73" s="1320"/>
      <c r="BS73" s="1320"/>
      <c r="BT73" s="1320"/>
      <c r="BU73" s="1320"/>
      <c r="BV73" s="1320"/>
      <c r="BW73" s="1320"/>
      <c r="BX73" s="1320"/>
      <c r="BY73" s="1320"/>
      <c r="BZ73" s="1320"/>
      <c r="CA73" s="1320"/>
      <c r="CB73" s="1320"/>
      <c r="CC73" s="1320"/>
      <c r="CD73" s="1320"/>
      <c r="CE73" s="1320"/>
      <c r="CF73" s="1320"/>
      <c r="CG73" s="1320"/>
      <c r="CH73" s="1320"/>
      <c r="CI73" s="1320"/>
      <c r="CJ73" s="1320"/>
      <c r="CK73" s="1320"/>
      <c r="CL73" s="1320"/>
      <c r="CM73" s="1320"/>
      <c r="CN73" s="1320">
        <v>12.6</v>
      </c>
      <c r="CO73" s="1320"/>
      <c r="CP73" s="1320"/>
      <c r="CQ73" s="1320"/>
      <c r="CR73" s="1320"/>
      <c r="CS73" s="1320"/>
      <c r="CT73" s="1320"/>
      <c r="CU73" s="1320"/>
      <c r="CV73" s="1320">
        <v>12.8</v>
      </c>
      <c r="CW73" s="1320"/>
      <c r="CX73" s="1320"/>
      <c r="CY73" s="1320"/>
      <c r="CZ73" s="1320"/>
      <c r="DA73" s="1320"/>
      <c r="DB73" s="1320"/>
      <c r="DC73" s="1320"/>
    </row>
    <row r="74" spans="2:107" ht="13.5" x14ac:dyDescent="0.15">
      <c r="B74" s="389"/>
      <c r="G74" s="1326"/>
      <c r="H74" s="1326"/>
      <c r="I74" s="1326"/>
      <c r="J74" s="1326"/>
      <c r="K74" s="1340"/>
      <c r="L74" s="1340"/>
      <c r="M74" s="1340"/>
      <c r="N74" s="1340"/>
      <c r="AM74" s="39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5" x14ac:dyDescent="0.15">
      <c r="B75" s="389"/>
      <c r="G75" s="1326"/>
      <c r="H75" s="1326"/>
      <c r="I75" s="1322"/>
      <c r="J75" s="1322"/>
      <c r="K75" s="1327"/>
      <c r="L75" s="1327"/>
      <c r="M75" s="1327"/>
      <c r="N75" s="1327"/>
      <c r="AM75" s="396"/>
      <c r="AN75" s="1328"/>
      <c r="AO75" s="1328"/>
      <c r="AP75" s="1328"/>
      <c r="AQ75" s="1328"/>
      <c r="AR75" s="1328"/>
      <c r="AS75" s="1328"/>
      <c r="AT75" s="1328"/>
      <c r="AU75" s="1328"/>
      <c r="AV75" s="1328"/>
      <c r="AW75" s="1328"/>
      <c r="AX75" s="1328"/>
      <c r="AY75" s="1328"/>
      <c r="AZ75" s="1328"/>
      <c r="BA75" s="1328"/>
      <c r="BB75" s="1328" t="s">
        <v>624</v>
      </c>
      <c r="BC75" s="1328"/>
      <c r="BD75" s="1328"/>
      <c r="BE75" s="1328"/>
      <c r="BF75" s="1328"/>
      <c r="BG75" s="1328"/>
      <c r="BH75" s="1328"/>
      <c r="BI75" s="1328"/>
      <c r="BJ75" s="1328"/>
      <c r="BK75" s="1328"/>
      <c r="BL75" s="1328"/>
      <c r="BM75" s="1328"/>
      <c r="BN75" s="1328"/>
      <c r="BO75" s="1328"/>
      <c r="BP75" s="1320">
        <v>6.6</v>
      </c>
      <c r="BQ75" s="1320"/>
      <c r="BR75" s="1320"/>
      <c r="BS75" s="1320"/>
      <c r="BT75" s="1320"/>
      <c r="BU75" s="1320"/>
      <c r="BV75" s="1320"/>
      <c r="BW75" s="1320"/>
      <c r="BX75" s="1320">
        <v>5.8</v>
      </c>
      <c r="BY75" s="1320"/>
      <c r="BZ75" s="1320"/>
      <c r="CA75" s="1320"/>
      <c r="CB75" s="1320"/>
      <c r="CC75" s="1320"/>
      <c r="CD75" s="1320"/>
      <c r="CE75" s="1320"/>
      <c r="CF75" s="1320">
        <v>5.4</v>
      </c>
      <c r="CG75" s="1320"/>
      <c r="CH75" s="1320"/>
      <c r="CI75" s="1320"/>
      <c r="CJ75" s="1320"/>
      <c r="CK75" s="1320"/>
      <c r="CL75" s="1320"/>
      <c r="CM75" s="1320"/>
      <c r="CN75" s="1320">
        <v>5.7</v>
      </c>
      <c r="CO75" s="1320"/>
      <c r="CP75" s="1320"/>
      <c r="CQ75" s="1320"/>
      <c r="CR75" s="1320"/>
      <c r="CS75" s="1320"/>
      <c r="CT75" s="1320"/>
      <c r="CU75" s="1320"/>
      <c r="CV75" s="1320">
        <v>6.7</v>
      </c>
      <c r="CW75" s="1320"/>
      <c r="CX75" s="1320"/>
      <c r="CY75" s="1320"/>
      <c r="CZ75" s="1320"/>
      <c r="DA75" s="1320"/>
      <c r="DB75" s="1320"/>
      <c r="DC75" s="1320"/>
    </row>
    <row r="76" spans="2:107" ht="13.5" x14ac:dyDescent="0.15">
      <c r="B76" s="389"/>
      <c r="G76" s="1326"/>
      <c r="H76" s="1326"/>
      <c r="I76" s="1322"/>
      <c r="J76" s="1322"/>
      <c r="K76" s="1327"/>
      <c r="L76" s="1327"/>
      <c r="M76" s="1327"/>
      <c r="N76" s="1327"/>
      <c r="AM76" s="39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5" x14ac:dyDescent="0.15">
      <c r="B77" s="389"/>
      <c r="G77" s="1322"/>
      <c r="H77" s="1322"/>
      <c r="I77" s="1322"/>
      <c r="J77" s="1322"/>
      <c r="K77" s="1340"/>
      <c r="L77" s="1340"/>
      <c r="M77" s="1340"/>
      <c r="N77" s="1340"/>
      <c r="AN77" s="1321" t="s">
        <v>626</v>
      </c>
      <c r="AO77" s="1321"/>
      <c r="AP77" s="1321"/>
      <c r="AQ77" s="1321"/>
      <c r="AR77" s="1321"/>
      <c r="AS77" s="1321"/>
      <c r="AT77" s="1321"/>
      <c r="AU77" s="1321"/>
      <c r="AV77" s="1321"/>
      <c r="AW77" s="1321"/>
      <c r="AX77" s="1321"/>
      <c r="AY77" s="1321"/>
      <c r="AZ77" s="1321"/>
      <c r="BA77" s="1321"/>
      <c r="BB77" s="1328" t="s">
        <v>625</v>
      </c>
      <c r="BC77" s="1328"/>
      <c r="BD77" s="1328"/>
      <c r="BE77" s="1328"/>
      <c r="BF77" s="1328"/>
      <c r="BG77" s="1328"/>
      <c r="BH77" s="1328"/>
      <c r="BI77" s="1328"/>
      <c r="BJ77" s="1328"/>
      <c r="BK77" s="1328"/>
      <c r="BL77" s="1328"/>
      <c r="BM77" s="1328"/>
      <c r="BN77" s="1328"/>
      <c r="BO77" s="1328"/>
      <c r="BP77" s="1320">
        <v>54.6</v>
      </c>
      <c r="BQ77" s="1320"/>
      <c r="BR77" s="1320"/>
      <c r="BS77" s="1320"/>
      <c r="BT77" s="1320"/>
      <c r="BU77" s="1320"/>
      <c r="BV77" s="1320"/>
      <c r="BW77" s="1320"/>
      <c r="BX77" s="1320">
        <v>53.2</v>
      </c>
      <c r="BY77" s="1320"/>
      <c r="BZ77" s="1320"/>
      <c r="CA77" s="1320"/>
      <c r="CB77" s="1320"/>
      <c r="CC77" s="1320"/>
      <c r="CD77" s="1320"/>
      <c r="CE77" s="1320"/>
      <c r="CF77" s="1320">
        <v>47.9</v>
      </c>
      <c r="CG77" s="1320"/>
      <c r="CH77" s="1320"/>
      <c r="CI77" s="1320"/>
      <c r="CJ77" s="1320"/>
      <c r="CK77" s="1320"/>
      <c r="CL77" s="1320"/>
      <c r="CM77" s="1320"/>
      <c r="CN77" s="1320">
        <v>49</v>
      </c>
      <c r="CO77" s="1320"/>
      <c r="CP77" s="1320"/>
      <c r="CQ77" s="1320"/>
      <c r="CR77" s="1320"/>
      <c r="CS77" s="1320"/>
      <c r="CT77" s="1320"/>
      <c r="CU77" s="1320"/>
      <c r="CV77" s="1320">
        <v>41.3</v>
      </c>
      <c r="CW77" s="1320"/>
      <c r="CX77" s="1320"/>
      <c r="CY77" s="1320"/>
      <c r="CZ77" s="1320"/>
      <c r="DA77" s="1320"/>
      <c r="DB77" s="1320"/>
      <c r="DC77" s="1320"/>
    </row>
    <row r="78" spans="2:107" ht="13.5" x14ac:dyDescent="0.15">
      <c r="B78" s="389"/>
      <c r="G78" s="1322"/>
      <c r="H78" s="1322"/>
      <c r="I78" s="1322"/>
      <c r="J78" s="1322"/>
      <c r="K78" s="1340"/>
      <c r="L78" s="1340"/>
      <c r="M78" s="1340"/>
      <c r="N78" s="1340"/>
      <c r="AN78" s="1321"/>
      <c r="AO78" s="1321"/>
      <c r="AP78" s="1321"/>
      <c r="AQ78" s="1321"/>
      <c r="AR78" s="1321"/>
      <c r="AS78" s="1321"/>
      <c r="AT78" s="1321"/>
      <c r="AU78" s="1321"/>
      <c r="AV78" s="1321"/>
      <c r="AW78" s="1321"/>
      <c r="AX78" s="1321"/>
      <c r="AY78" s="1321"/>
      <c r="AZ78" s="1321"/>
      <c r="BA78" s="1321"/>
      <c r="BB78" s="1328"/>
      <c r="BC78" s="1328"/>
      <c r="BD78" s="1328"/>
      <c r="BE78" s="1328"/>
      <c r="BF78" s="1328"/>
      <c r="BG78" s="1328"/>
      <c r="BH78" s="1328"/>
      <c r="BI78" s="1328"/>
      <c r="BJ78" s="1328"/>
      <c r="BK78" s="1328"/>
      <c r="BL78" s="1328"/>
      <c r="BM78" s="1328"/>
      <c r="BN78" s="1328"/>
      <c r="BO78" s="1328"/>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5" x14ac:dyDescent="0.15">
      <c r="B79" s="389"/>
      <c r="G79" s="1322"/>
      <c r="H79" s="1322"/>
      <c r="I79" s="1330"/>
      <c r="J79" s="1330"/>
      <c r="K79" s="1341"/>
      <c r="L79" s="1341"/>
      <c r="M79" s="1341"/>
      <c r="N79" s="1341"/>
      <c r="AN79" s="1321"/>
      <c r="AO79" s="1321"/>
      <c r="AP79" s="1321"/>
      <c r="AQ79" s="1321"/>
      <c r="AR79" s="1321"/>
      <c r="AS79" s="1321"/>
      <c r="AT79" s="1321"/>
      <c r="AU79" s="1321"/>
      <c r="AV79" s="1321"/>
      <c r="AW79" s="1321"/>
      <c r="AX79" s="1321"/>
      <c r="AY79" s="1321"/>
      <c r="AZ79" s="1321"/>
      <c r="BA79" s="1321"/>
      <c r="BB79" s="1328" t="s">
        <v>624</v>
      </c>
      <c r="BC79" s="1328"/>
      <c r="BD79" s="1328"/>
      <c r="BE79" s="1328"/>
      <c r="BF79" s="1328"/>
      <c r="BG79" s="1328"/>
      <c r="BH79" s="1328"/>
      <c r="BI79" s="1328"/>
      <c r="BJ79" s="1328"/>
      <c r="BK79" s="1328"/>
      <c r="BL79" s="1328"/>
      <c r="BM79" s="1328"/>
      <c r="BN79" s="1328"/>
      <c r="BO79" s="1328"/>
      <c r="BP79" s="1320">
        <v>10</v>
      </c>
      <c r="BQ79" s="1320"/>
      <c r="BR79" s="1320"/>
      <c r="BS79" s="1320"/>
      <c r="BT79" s="1320"/>
      <c r="BU79" s="1320"/>
      <c r="BV79" s="1320"/>
      <c r="BW79" s="1320"/>
      <c r="BX79" s="1320">
        <v>9.8000000000000007</v>
      </c>
      <c r="BY79" s="1320"/>
      <c r="BZ79" s="1320"/>
      <c r="CA79" s="1320"/>
      <c r="CB79" s="1320"/>
      <c r="CC79" s="1320"/>
      <c r="CD79" s="1320"/>
      <c r="CE79" s="1320"/>
      <c r="CF79" s="1320">
        <v>9.6</v>
      </c>
      <c r="CG79" s="1320"/>
      <c r="CH79" s="1320"/>
      <c r="CI79" s="1320"/>
      <c r="CJ79" s="1320"/>
      <c r="CK79" s="1320"/>
      <c r="CL79" s="1320"/>
      <c r="CM79" s="1320"/>
      <c r="CN79" s="1320">
        <v>9.5</v>
      </c>
      <c r="CO79" s="1320"/>
      <c r="CP79" s="1320"/>
      <c r="CQ79" s="1320"/>
      <c r="CR79" s="1320"/>
      <c r="CS79" s="1320"/>
      <c r="CT79" s="1320"/>
      <c r="CU79" s="1320"/>
      <c r="CV79" s="1320">
        <v>9.1999999999999993</v>
      </c>
      <c r="CW79" s="1320"/>
      <c r="CX79" s="1320"/>
      <c r="CY79" s="1320"/>
      <c r="CZ79" s="1320"/>
      <c r="DA79" s="1320"/>
      <c r="DB79" s="1320"/>
      <c r="DC79" s="1320"/>
    </row>
    <row r="80" spans="2:107" ht="13.5" x14ac:dyDescent="0.15">
      <c r="B80" s="389"/>
      <c r="G80" s="1322"/>
      <c r="H80" s="1322"/>
      <c r="I80" s="1330"/>
      <c r="J80" s="1330"/>
      <c r="K80" s="1341"/>
      <c r="L80" s="1341"/>
      <c r="M80" s="1341"/>
      <c r="N80" s="1341"/>
      <c r="AN80" s="1321"/>
      <c r="AO80" s="1321"/>
      <c r="AP80" s="1321"/>
      <c r="AQ80" s="1321"/>
      <c r="AR80" s="1321"/>
      <c r="AS80" s="1321"/>
      <c r="AT80" s="1321"/>
      <c r="AU80" s="1321"/>
      <c r="AV80" s="1321"/>
      <c r="AW80" s="1321"/>
      <c r="AX80" s="1321"/>
      <c r="AY80" s="1321"/>
      <c r="AZ80" s="1321"/>
      <c r="BA80" s="1321"/>
      <c r="BB80" s="1328"/>
      <c r="BC80" s="1328"/>
      <c r="BD80" s="1328"/>
      <c r="BE80" s="1328"/>
      <c r="BF80" s="1328"/>
      <c r="BG80" s="1328"/>
      <c r="BH80" s="1328"/>
      <c r="BI80" s="1328"/>
      <c r="BJ80" s="1328"/>
      <c r="BK80" s="1328"/>
      <c r="BL80" s="1328"/>
      <c r="BM80" s="1328"/>
      <c r="BN80" s="1328"/>
      <c r="BO80" s="1328"/>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gMAuyC3Aqs0w00pTteMq9laHawDCHHSKqslzG+KfHELJMQQ14BoNZVtFveSnPxX9cCYXr45/TS7V99dWN5X+g==" saltValue="sdoiipw729JDs9LQ/FmLmw=="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AF006-92C5-49CB-8F7F-A86F198DB967}">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YFgMxubbBDD2PggFA9X0pHEqFY9+xz/I+8chqfK+d61dcazqnx4lKSIgLT19D24bJDNHeW07ASlqnmd1UZsMjQ==" saltValue="EomhPUOk7RDSqtDiRjbd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716FF-E8CC-4ACD-9500-314CC332ED6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524</v>
      </c>
    </row>
  </sheetData>
  <sheetProtection algorithmName="SHA-512" hashValue="rqBZAPDcZBIPIFCZdiTqkqynbcQWpojoIQuavTpBbTDoAK1+K+3Abk6iHYSRzjEo1EmSkzloj+9jSagF3un7dQ==" saltValue="lVypT2KXAZzQhG6y1kNXg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574</v>
      </c>
      <c r="G2" s="157"/>
      <c r="H2" s="158"/>
    </row>
    <row r="3" spans="1:8" x14ac:dyDescent="0.15">
      <c r="A3" s="154" t="s">
        <v>567</v>
      </c>
      <c r="B3" s="159"/>
      <c r="C3" s="160"/>
      <c r="D3" s="161">
        <v>117568</v>
      </c>
      <c r="E3" s="162"/>
      <c r="F3" s="163">
        <v>83280</v>
      </c>
      <c r="G3" s="164"/>
      <c r="H3" s="165"/>
    </row>
    <row r="4" spans="1:8" x14ac:dyDescent="0.15">
      <c r="A4" s="166"/>
      <c r="B4" s="167"/>
      <c r="C4" s="168"/>
      <c r="D4" s="169">
        <v>61939</v>
      </c>
      <c r="E4" s="170"/>
      <c r="F4" s="171">
        <v>43123</v>
      </c>
      <c r="G4" s="172"/>
      <c r="H4" s="173"/>
    </row>
    <row r="5" spans="1:8" x14ac:dyDescent="0.15">
      <c r="A5" s="154" t="s">
        <v>569</v>
      </c>
      <c r="B5" s="159"/>
      <c r="C5" s="160"/>
      <c r="D5" s="161">
        <v>128822</v>
      </c>
      <c r="E5" s="162"/>
      <c r="F5" s="163">
        <v>88968</v>
      </c>
      <c r="G5" s="164"/>
      <c r="H5" s="165"/>
    </row>
    <row r="6" spans="1:8" x14ac:dyDescent="0.15">
      <c r="A6" s="166"/>
      <c r="B6" s="167"/>
      <c r="C6" s="168"/>
      <c r="D6" s="169">
        <v>72550</v>
      </c>
      <c r="E6" s="170"/>
      <c r="F6" s="171">
        <v>45482</v>
      </c>
      <c r="G6" s="172"/>
      <c r="H6" s="173"/>
    </row>
    <row r="7" spans="1:8" x14ac:dyDescent="0.15">
      <c r="A7" s="154" t="s">
        <v>570</v>
      </c>
      <c r="B7" s="159"/>
      <c r="C7" s="160"/>
      <c r="D7" s="161">
        <v>181721</v>
      </c>
      <c r="E7" s="162"/>
      <c r="F7" s="163">
        <v>85173</v>
      </c>
      <c r="G7" s="164"/>
      <c r="H7" s="165"/>
    </row>
    <row r="8" spans="1:8" x14ac:dyDescent="0.15">
      <c r="A8" s="166"/>
      <c r="B8" s="167"/>
      <c r="C8" s="168"/>
      <c r="D8" s="169">
        <v>67565</v>
      </c>
      <c r="E8" s="170"/>
      <c r="F8" s="171">
        <v>43913</v>
      </c>
      <c r="G8" s="172"/>
      <c r="H8" s="173"/>
    </row>
    <row r="9" spans="1:8" x14ac:dyDescent="0.15">
      <c r="A9" s="154" t="s">
        <v>571</v>
      </c>
      <c r="B9" s="159"/>
      <c r="C9" s="160"/>
      <c r="D9" s="161">
        <v>266645</v>
      </c>
      <c r="E9" s="162"/>
      <c r="F9" s="163">
        <v>94081</v>
      </c>
      <c r="G9" s="164"/>
      <c r="H9" s="165"/>
    </row>
    <row r="10" spans="1:8" x14ac:dyDescent="0.15">
      <c r="A10" s="166"/>
      <c r="B10" s="167"/>
      <c r="C10" s="168"/>
      <c r="D10" s="169">
        <v>152397</v>
      </c>
      <c r="E10" s="170"/>
      <c r="F10" s="171">
        <v>48949</v>
      </c>
      <c r="G10" s="172"/>
      <c r="H10" s="173"/>
    </row>
    <row r="11" spans="1:8" x14ac:dyDescent="0.15">
      <c r="A11" s="154" t="s">
        <v>572</v>
      </c>
      <c r="B11" s="159"/>
      <c r="C11" s="160"/>
      <c r="D11" s="161">
        <v>122939</v>
      </c>
      <c r="E11" s="162"/>
      <c r="F11" s="163">
        <v>92632</v>
      </c>
      <c r="G11" s="164"/>
      <c r="H11" s="165"/>
    </row>
    <row r="12" spans="1:8" x14ac:dyDescent="0.15">
      <c r="A12" s="166"/>
      <c r="B12" s="167"/>
      <c r="C12" s="174"/>
      <c r="D12" s="169">
        <v>71592</v>
      </c>
      <c r="E12" s="170"/>
      <c r="F12" s="171">
        <v>47978</v>
      </c>
      <c r="G12" s="172"/>
      <c r="H12" s="173"/>
    </row>
    <row r="13" spans="1:8" x14ac:dyDescent="0.15">
      <c r="A13" s="154"/>
      <c r="B13" s="159"/>
      <c r="C13" s="175"/>
      <c r="D13" s="176">
        <v>163539</v>
      </c>
      <c r="E13" s="177"/>
      <c r="F13" s="178">
        <v>88827</v>
      </c>
      <c r="G13" s="179"/>
      <c r="H13" s="165"/>
    </row>
    <row r="14" spans="1:8" x14ac:dyDescent="0.15">
      <c r="A14" s="166"/>
      <c r="B14" s="167"/>
      <c r="C14" s="168"/>
      <c r="D14" s="169">
        <v>85209</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5.52</v>
      </c>
      <c r="C19" s="180">
        <f>ROUND(VALUE(SUBSTITUTE(実質収支比率等に係る経年分析!G$48,"▲","-")),2)</f>
        <v>4.5599999999999996</v>
      </c>
      <c r="D19" s="180">
        <f>ROUND(VALUE(SUBSTITUTE(実質収支比率等に係る経年分析!H$48,"▲","-")),2)</f>
        <v>3.79</v>
      </c>
      <c r="E19" s="180">
        <f>ROUND(VALUE(SUBSTITUTE(実質収支比率等に係る経年分析!I$48,"▲","-")),2)</f>
        <v>3.93</v>
      </c>
      <c r="F19" s="180">
        <f>ROUND(VALUE(SUBSTITUTE(実質収支比率等に係る経年分析!J$48,"▲","-")),2)</f>
        <v>8.4</v>
      </c>
    </row>
    <row r="20" spans="1:11" x14ac:dyDescent="0.15">
      <c r="A20" s="180" t="s">
        <v>55</v>
      </c>
      <c r="B20" s="180">
        <f>ROUND(VALUE(SUBSTITUTE(実質収支比率等に係る経年分析!F$47,"▲","-")),2)</f>
        <v>28.92</v>
      </c>
      <c r="C20" s="180">
        <f>ROUND(VALUE(SUBSTITUTE(実質収支比率等に係る経年分析!G$47,"▲","-")),2)</f>
        <v>29.07</v>
      </c>
      <c r="D20" s="180">
        <f>ROUND(VALUE(SUBSTITUTE(実質収支比率等に係る経年分析!H$47,"▲","-")),2)</f>
        <v>29.24</v>
      </c>
      <c r="E20" s="180">
        <f>ROUND(VALUE(SUBSTITUTE(実質収支比率等に係る経年分析!I$47,"▲","-")),2)</f>
        <v>26.43</v>
      </c>
      <c r="F20" s="180">
        <f>ROUND(VALUE(SUBSTITUTE(実質収支比率等に係る経年分析!J$47,"▲","-")),2)</f>
        <v>22.87</v>
      </c>
    </row>
    <row r="21" spans="1:11" x14ac:dyDescent="0.15">
      <c r="A21" s="180" t="s">
        <v>56</v>
      </c>
      <c r="B21" s="180">
        <f>IF(ISNUMBER(VALUE(SUBSTITUTE(実質収支比率等に係る経年分析!F$49,"▲","-"))),ROUND(VALUE(SUBSTITUTE(実質収支比率等に係る経年分析!F$49,"▲","-")),2),NA())</f>
        <v>2.4900000000000002</v>
      </c>
      <c r="C21" s="180">
        <f>IF(ISNUMBER(VALUE(SUBSTITUTE(実質収支比率等に係る経年分析!G$49,"▲","-"))),ROUND(VALUE(SUBSTITUTE(実質収支比率等に係る経年分析!G$49,"▲","-")),2),NA())</f>
        <v>1.18</v>
      </c>
      <c r="D21" s="180">
        <f>IF(ISNUMBER(VALUE(SUBSTITUTE(実質収支比率等に係る経年分析!H$49,"▲","-"))),ROUND(VALUE(SUBSTITUTE(実質収支比率等に係る経年分析!H$49,"▲","-")),2),NA())</f>
        <v>-1.46</v>
      </c>
      <c r="E21" s="180">
        <f>IF(ISNUMBER(VALUE(SUBSTITUTE(実質収支比率等に係る経年分析!I$49,"▲","-"))),ROUND(VALUE(SUBSTITUTE(実質収支比率等に係る経年分析!I$49,"▲","-")),2),NA())</f>
        <v>-3.4</v>
      </c>
      <c r="F21" s="180">
        <f>IF(ISNUMBER(VALUE(SUBSTITUTE(実質収支比率等に係る経年分析!J$49,"▲","-"))),ROUND(VALUE(SUBSTITUTE(実質収支比率等に係る経年分析!J$49,"▲","-")),2),NA())</f>
        <v>1.06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介護保険事業特別会計（介護サービス事業勘定）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国民健康保険事業特別会計（事業勘定）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x14ac:dyDescent="0.15">
      <c r="A34" s="181" t="str">
        <f>IF(連結実質赤字比率に係る赤字・黒字の構成分析!C$36="",NA(),連結実質赤字比率に係る赤字・黒字の構成分析!C$36)</f>
        <v>介護保険事業特別会計（事業勘定）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1.0900000000000001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4.4800000000000004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4.6100000000000003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3.78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3670</v>
      </c>
      <c r="E42" s="182"/>
      <c r="F42" s="182"/>
      <c r="G42" s="182">
        <f>'実質公債費比率（分子）の構造'!L$52</f>
        <v>3570</v>
      </c>
      <c r="H42" s="182"/>
      <c r="I42" s="182"/>
      <c r="J42" s="182">
        <f>'実質公債費比率（分子）の構造'!M$52</f>
        <v>3458</v>
      </c>
      <c r="K42" s="182"/>
      <c r="L42" s="182"/>
      <c r="M42" s="182">
        <f>'実質公債費比率（分子）の構造'!N$52</f>
        <v>3426</v>
      </c>
      <c r="N42" s="182"/>
      <c r="O42" s="182"/>
      <c r="P42" s="182">
        <f>'実質公債費比率（分子）の構造'!O$52</f>
        <v>3399</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3</v>
      </c>
      <c r="L43" s="182"/>
      <c r="M43" s="182"/>
      <c r="N43" s="182">
        <f>'実質公債費比率（分子）の構造'!O$51</f>
        <v>0</v>
      </c>
      <c r="O43" s="182"/>
      <c r="P43" s="182"/>
    </row>
    <row r="44" spans="1:16" x14ac:dyDescent="0.15">
      <c r="A44" s="182" t="s">
        <v>65</v>
      </c>
      <c r="B44" s="182">
        <f>'実質公債費比率（分子）の構造'!K$50</f>
        <v>40</v>
      </c>
      <c r="C44" s="182"/>
      <c r="D44" s="182"/>
      <c r="E44" s="182">
        <f>'実質公債費比率（分子）の構造'!L$50</f>
        <v>32</v>
      </c>
      <c r="F44" s="182"/>
      <c r="G44" s="182"/>
      <c r="H44" s="182">
        <f>'実質公債費比率（分子）の構造'!M$50</f>
        <v>29</v>
      </c>
      <c r="I44" s="182"/>
      <c r="J44" s="182"/>
      <c r="K44" s="182">
        <f>'実質公債費比率（分子）の構造'!N$50</f>
        <v>30</v>
      </c>
      <c r="L44" s="182"/>
      <c r="M44" s="182"/>
      <c r="N44" s="182">
        <f>'実質公債費比率（分子）の構造'!O$50</f>
        <v>29</v>
      </c>
      <c r="O44" s="182"/>
      <c r="P44" s="182"/>
    </row>
    <row r="45" spans="1:16" x14ac:dyDescent="0.15">
      <c r="A45" s="182" t="s">
        <v>66</v>
      </c>
      <c r="B45" s="182">
        <f>'実質公債費比率（分子）の構造'!K$49</f>
        <v>281</v>
      </c>
      <c r="C45" s="182"/>
      <c r="D45" s="182"/>
      <c r="E45" s="182">
        <f>'実質公債費比率（分子）の構造'!L$49</f>
        <v>295</v>
      </c>
      <c r="F45" s="182"/>
      <c r="G45" s="182"/>
      <c r="H45" s="182">
        <f>'実質公債費比率（分子）の構造'!M$49</f>
        <v>292</v>
      </c>
      <c r="I45" s="182"/>
      <c r="J45" s="182"/>
      <c r="K45" s="182">
        <f>'実質公債費比率（分子）の構造'!N$49</f>
        <v>278</v>
      </c>
      <c r="L45" s="182"/>
      <c r="M45" s="182"/>
      <c r="N45" s="182">
        <f>'実質公債費比率（分子）の構造'!O$49</f>
        <v>309</v>
      </c>
      <c r="O45" s="182"/>
      <c r="P45" s="182"/>
    </row>
    <row r="46" spans="1:16" x14ac:dyDescent="0.15">
      <c r="A46" s="182" t="s">
        <v>67</v>
      </c>
      <c r="B46" s="182">
        <f>'実質公債費比率（分子）の構造'!K$48</f>
        <v>184</v>
      </c>
      <c r="C46" s="182"/>
      <c r="D46" s="182"/>
      <c r="E46" s="182">
        <f>'実質公債費比率（分子）の構造'!L$48</f>
        <v>169</v>
      </c>
      <c r="F46" s="182"/>
      <c r="G46" s="182"/>
      <c r="H46" s="182">
        <f>'実質公債費比率（分子）の構造'!M$48</f>
        <v>175</v>
      </c>
      <c r="I46" s="182"/>
      <c r="J46" s="182"/>
      <c r="K46" s="182">
        <f>'実質公債費比率（分子）の構造'!N$48</f>
        <v>174</v>
      </c>
      <c r="L46" s="182"/>
      <c r="M46" s="182"/>
      <c r="N46" s="182">
        <f>'実質公債費比率（分子）の構造'!O$48</f>
        <v>392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3877</v>
      </c>
      <c r="C49" s="182"/>
      <c r="D49" s="182"/>
      <c r="E49" s="182">
        <f>'実質公債費比率（分子）の構造'!L$45</f>
        <v>3882</v>
      </c>
      <c r="F49" s="182"/>
      <c r="G49" s="182"/>
      <c r="H49" s="182">
        <f>'実質公債費比率（分子）の構造'!M$45</f>
        <v>3665</v>
      </c>
      <c r="I49" s="182"/>
      <c r="J49" s="182"/>
      <c r="K49" s="182">
        <f>'実質公債費比率（分子）の構造'!N$45</f>
        <v>3721</v>
      </c>
      <c r="L49" s="182"/>
      <c r="M49" s="182"/>
      <c r="N49" s="182">
        <f>'実質公債費比率（分子）の構造'!O$45</f>
        <v>3806</v>
      </c>
      <c r="O49" s="182"/>
      <c r="P49" s="182"/>
    </row>
    <row r="50" spans="1:16" x14ac:dyDescent="0.15">
      <c r="A50" s="182" t="s">
        <v>71</v>
      </c>
      <c r="B50" s="182" t="e">
        <f>NA()</f>
        <v>#N/A</v>
      </c>
      <c r="C50" s="182">
        <f>IF(ISNUMBER('実質公債費比率（分子）の構造'!K$53),'実質公債費比率（分子）の構造'!K$53,NA())</f>
        <v>712</v>
      </c>
      <c r="D50" s="182" t="e">
        <f>NA()</f>
        <v>#N/A</v>
      </c>
      <c r="E50" s="182" t="e">
        <f>NA()</f>
        <v>#N/A</v>
      </c>
      <c r="F50" s="182">
        <f>IF(ISNUMBER('実質公債費比率（分子）の構造'!L$53),'実質公債費比率（分子）の構造'!L$53,NA())</f>
        <v>808</v>
      </c>
      <c r="G50" s="182" t="e">
        <f>NA()</f>
        <v>#N/A</v>
      </c>
      <c r="H50" s="182" t="e">
        <f>NA()</f>
        <v>#N/A</v>
      </c>
      <c r="I50" s="182">
        <f>IF(ISNUMBER('実質公債費比率（分子）の構造'!M$53),'実質公債費比率（分子）の構造'!M$53,NA())</f>
        <v>703</v>
      </c>
      <c r="J50" s="182" t="e">
        <f>NA()</f>
        <v>#N/A</v>
      </c>
      <c r="K50" s="182" t="e">
        <f>NA()</f>
        <v>#N/A</v>
      </c>
      <c r="L50" s="182">
        <f>IF(ISNUMBER('実質公債費比率（分子）の構造'!N$53),'実質公債費比率（分子）の構造'!N$53,NA())</f>
        <v>780</v>
      </c>
      <c r="M50" s="182" t="e">
        <f>NA()</f>
        <v>#N/A</v>
      </c>
      <c r="N50" s="182" t="e">
        <f>NA()</f>
        <v>#N/A</v>
      </c>
      <c r="O50" s="182">
        <f>IF(ISNUMBER('実質公債費比率（分子）の構造'!O$53),'実質公債費比率（分子）の構造'!O$53,NA())</f>
        <v>1137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28884</v>
      </c>
      <c r="E56" s="181"/>
      <c r="F56" s="181"/>
      <c r="G56" s="181">
        <f>'将来負担比率（分子）の構造'!J$52</f>
        <v>28338</v>
      </c>
      <c r="H56" s="181"/>
      <c r="I56" s="181"/>
      <c r="J56" s="181">
        <f>'将来負担比率（分子）の構造'!K$52</f>
        <v>28327</v>
      </c>
      <c r="K56" s="181"/>
      <c r="L56" s="181"/>
      <c r="M56" s="181">
        <f>'将来負担比率（分子）の構造'!L$52</f>
        <v>30530</v>
      </c>
      <c r="N56" s="181"/>
      <c r="O56" s="181"/>
      <c r="P56" s="181">
        <f>'将来負担比率（分子）の構造'!M$52</f>
        <v>29819</v>
      </c>
    </row>
    <row r="57" spans="1:16" x14ac:dyDescent="0.15">
      <c r="A57" s="181" t="s">
        <v>42</v>
      </c>
      <c r="B57" s="181"/>
      <c r="C57" s="181"/>
      <c r="D57" s="181">
        <f>'将来負担比率（分子）の構造'!I$51</f>
        <v>1452</v>
      </c>
      <c r="E57" s="181"/>
      <c r="F57" s="181"/>
      <c r="G57" s="181">
        <f>'将来負担比率（分子）の構造'!J$51</f>
        <v>1274</v>
      </c>
      <c r="H57" s="181"/>
      <c r="I57" s="181"/>
      <c r="J57" s="181">
        <f>'将来負担比率（分子）の構造'!K$51</f>
        <v>1184</v>
      </c>
      <c r="K57" s="181"/>
      <c r="L57" s="181"/>
      <c r="M57" s="181">
        <f>'将来負担比率（分子）の構造'!L$51</f>
        <v>1672</v>
      </c>
      <c r="N57" s="181"/>
      <c r="O57" s="181"/>
      <c r="P57" s="181">
        <f>'将来負担比率（分子）の構造'!M$51</f>
        <v>1836</v>
      </c>
    </row>
    <row r="58" spans="1:16" x14ac:dyDescent="0.15">
      <c r="A58" s="181" t="s">
        <v>41</v>
      </c>
      <c r="B58" s="181"/>
      <c r="C58" s="181"/>
      <c r="D58" s="181">
        <f>'将来負担比率（分子）の構造'!I$50</f>
        <v>11451</v>
      </c>
      <c r="E58" s="181"/>
      <c r="F58" s="181"/>
      <c r="G58" s="181">
        <f>'将来負担比率（分子）の構造'!J$50</f>
        <v>11535</v>
      </c>
      <c r="H58" s="181"/>
      <c r="I58" s="181"/>
      <c r="J58" s="181">
        <f>'将来負担比率（分子）の構造'!K$50</f>
        <v>11943</v>
      </c>
      <c r="K58" s="181"/>
      <c r="L58" s="181"/>
      <c r="M58" s="181">
        <f>'将来負担比率（分子）の構造'!L$50</f>
        <v>11519</v>
      </c>
      <c r="N58" s="181"/>
      <c r="O58" s="181"/>
      <c r="P58" s="181">
        <f>'将来負担比率（分子）の構造'!M$50</f>
        <v>11399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v>
      </c>
      <c r="C61" s="181"/>
      <c r="D61" s="181"/>
      <c r="E61" s="181">
        <f>'将来負担比率（分子）の構造'!J$46</f>
        <v>13</v>
      </c>
      <c r="F61" s="181"/>
      <c r="G61" s="181"/>
      <c r="H61" s="181">
        <f>'将来負担比率（分子）の構造'!K$46</f>
        <v>12</v>
      </c>
      <c r="I61" s="181"/>
      <c r="J61" s="181"/>
      <c r="K61" s="181">
        <f>'将来負担比率（分子）の構造'!L$46</f>
        <v>11</v>
      </c>
      <c r="L61" s="181"/>
      <c r="M61" s="181"/>
      <c r="N61" s="181">
        <f>'将来負担比率（分子）の構造'!M$46</f>
        <v>10</v>
      </c>
      <c r="O61" s="181"/>
      <c r="P61" s="181"/>
    </row>
    <row r="62" spans="1:16" x14ac:dyDescent="0.15">
      <c r="A62" s="181" t="s">
        <v>35</v>
      </c>
      <c r="B62" s="181">
        <f>'将来負担比率（分子）の構造'!I$45</f>
        <v>2617</v>
      </c>
      <c r="C62" s="181"/>
      <c r="D62" s="181"/>
      <c r="E62" s="181">
        <f>'将来負担比率（分子）の構造'!J$45</f>
        <v>2645</v>
      </c>
      <c r="F62" s="181"/>
      <c r="G62" s="181"/>
      <c r="H62" s="181">
        <f>'将来負担比率（分子）の構造'!K$45</f>
        <v>2503</v>
      </c>
      <c r="I62" s="181"/>
      <c r="J62" s="181"/>
      <c r="K62" s="181">
        <f>'将来負担比率（分子）の構造'!L$45</f>
        <v>2472</v>
      </c>
      <c r="L62" s="181"/>
      <c r="M62" s="181"/>
      <c r="N62" s="181">
        <f>'将来負担比率（分子）の構造'!M$45</f>
        <v>2489</v>
      </c>
      <c r="O62" s="181"/>
      <c r="P62" s="181"/>
    </row>
    <row r="63" spans="1:16" x14ac:dyDescent="0.15">
      <c r="A63" s="181" t="s">
        <v>34</v>
      </c>
      <c r="B63" s="181">
        <f>'将来負担比率（分子）の構造'!I$44</f>
        <v>2420</v>
      </c>
      <c r="C63" s="181"/>
      <c r="D63" s="181"/>
      <c r="E63" s="181">
        <f>'将来負担比率（分子）の構造'!J$44</f>
        <v>2278</v>
      </c>
      <c r="F63" s="181"/>
      <c r="G63" s="181"/>
      <c r="H63" s="181">
        <f>'将来負担比率（分子）の構造'!K$44</f>
        <v>2144</v>
      </c>
      <c r="I63" s="181"/>
      <c r="J63" s="181"/>
      <c r="K63" s="181">
        <f>'将来負担比率（分子）の構造'!L$44</f>
        <v>2246</v>
      </c>
      <c r="L63" s="181"/>
      <c r="M63" s="181"/>
      <c r="N63" s="181">
        <f>'将来負担比率（分子）の構造'!M$44</f>
        <v>2112</v>
      </c>
      <c r="O63" s="181"/>
      <c r="P63" s="181"/>
    </row>
    <row r="64" spans="1:16" x14ac:dyDescent="0.15">
      <c r="A64" s="181" t="s">
        <v>33</v>
      </c>
      <c r="B64" s="181">
        <f>'将来負担比率（分子）の構造'!I$43</f>
        <v>1720</v>
      </c>
      <c r="C64" s="181"/>
      <c r="D64" s="181"/>
      <c r="E64" s="181">
        <f>'将来負担比率（分子）の構造'!J$43</f>
        <v>1242</v>
      </c>
      <c r="F64" s="181"/>
      <c r="G64" s="181"/>
      <c r="H64" s="181">
        <f>'将来負担比率（分子）の構造'!K$43</f>
        <v>1289</v>
      </c>
      <c r="I64" s="181"/>
      <c r="J64" s="181"/>
      <c r="K64" s="181">
        <f>'将来負担比率（分子）の構造'!L$43</f>
        <v>1390</v>
      </c>
      <c r="L64" s="181"/>
      <c r="M64" s="181"/>
      <c r="N64" s="181">
        <f>'将来負担比率（分子）の構造'!M$43</f>
        <v>1573</v>
      </c>
      <c r="O64" s="181"/>
      <c r="P64" s="181"/>
    </row>
    <row r="65" spans="1:16" x14ac:dyDescent="0.15">
      <c r="A65" s="181" t="s">
        <v>32</v>
      </c>
      <c r="B65" s="181">
        <f>'将来負担比率（分子）の構造'!I$42</f>
        <v>133</v>
      </c>
      <c r="C65" s="181"/>
      <c r="D65" s="181"/>
      <c r="E65" s="181">
        <f>'将来負担比率（分子）の構造'!J$42</f>
        <v>110</v>
      </c>
      <c r="F65" s="181"/>
      <c r="G65" s="181"/>
      <c r="H65" s="181">
        <f>'将来負担比率（分子）の構造'!K$42</f>
        <v>90</v>
      </c>
      <c r="I65" s="181"/>
      <c r="J65" s="181"/>
      <c r="K65" s="181">
        <f>'将来負担比率（分子）の構造'!L$42</f>
        <v>72</v>
      </c>
      <c r="L65" s="181"/>
      <c r="M65" s="181"/>
      <c r="N65" s="181">
        <f>'将来負担比率（分子）の構造'!M$42</f>
        <v>55</v>
      </c>
      <c r="O65" s="181"/>
      <c r="P65" s="181"/>
    </row>
    <row r="66" spans="1:16" x14ac:dyDescent="0.15">
      <c r="A66" s="181" t="s">
        <v>31</v>
      </c>
      <c r="B66" s="181">
        <f>'将来負担比率（分子）の構造'!I$41</f>
        <v>35142</v>
      </c>
      <c r="C66" s="181"/>
      <c r="D66" s="181"/>
      <c r="E66" s="181">
        <f>'将来負担比率（分子）の構造'!J$41</f>
        <v>34604</v>
      </c>
      <c r="F66" s="181"/>
      <c r="G66" s="181"/>
      <c r="H66" s="181">
        <f>'将来負担比率（分子）の構造'!K$41</f>
        <v>35033</v>
      </c>
      <c r="I66" s="181"/>
      <c r="J66" s="181"/>
      <c r="K66" s="181">
        <f>'将来負担比率（分子）の構造'!L$41</f>
        <v>39166</v>
      </c>
      <c r="L66" s="181"/>
      <c r="M66" s="181"/>
      <c r="N66" s="181">
        <f>'将来負担比率（分子）の構造'!M$41</f>
        <v>38490</v>
      </c>
      <c r="O66" s="181"/>
      <c r="P66" s="181"/>
    </row>
    <row r="67" spans="1:16" x14ac:dyDescent="0.15">
      <c r="A67" s="181" t="s">
        <v>75</v>
      </c>
      <c r="B67" s="181" t="e">
        <f>NA()</f>
        <v>#N/A</v>
      </c>
      <c r="C67" s="181">
        <f>IF(ISNUMBER('将来負担比率（分子）の構造'!I$53), IF('将来負担比率（分子）の構造'!I$53 &lt; 0, 0, '将来負担比率（分子）の構造'!I$53), NA())</f>
        <v>259</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1635</v>
      </c>
      <c r="M67" s="181" t="e">
        <f>NA()</f>
        <v>#N/A</v>
      </c>
      <c r="N67" s="181" t="e">
        <f>NA()</f>
        <v>#N/A</v>
      </c>
      <c r="O67" s="181">
        <f>IF(ISNUMBER('将来負担比率（分子）の構造'!M$53), IF('将来負担比率（分子）の構造'!M$53 &lt; 0, 0, '将来負担比率（分子）の構造'!M$53), NA())</f>
        <v>1675</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4814</v>
      </c>
      <c r="C72" s="185">
        <f>基金残高に係る経年分析!G55</f>
        <v>4256</v>
      </c>
      <c r="D72" s="185">
        <f>基金残高に係る経年分析!H55</f>
        <v>3701</v>
      </c>
    </row>
    <row r="73" spans="1:16" x14ac:dyDescent="0.15">
      <c r="A73" s="184" t="s">
        <v>78</v>
      </c>
      <c r="B73" s="185">
        <f>基金残高に係る経年分析!F56</f>
        <v>2100</v>
      </c>
      <c r="C73" s="185">
        <f>基金残高に係る経年分析!G56</f>
        <v>2098</v>
      </c>
      <c r="D73" s="185">
        <f>基金残高に係る経年分析!H56</f>
        <v>2097</v>
      </c>
    </row>
    <row r="74" spans="1:16" x14ac:dyDescent="0.15">
      <c r="A74" s="184" t="s">
        <v>79</v>
      </c>
      <c r="B74" s="185">
        <f>基金残高に係る経年分析!F57</f>
        <v>7612</v>
      </c>
      <c r="C74" s="185">
        <f>基金残高に係る経年分析!G57</f>
        <v>7644</v>
      </c>
      <c r="D74" s="185">
        <f>基金残高に係る経年分析!H57</f>
        <v>8029</v>
      </c>
    </row>
  </sheetData>
  <sheetProtection algorithmName="SHA-512" hashValue="LJrcFn5VePFypDDnrH3i1NL0HPdCYTwyGsterZEhSxqOrWF7QZgejeKYSNe1VlkFXyuvEKkPLTAU8b2JywH9Hg==" saltValue="t7d+JPiiUUuEuCtGdq+o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3549260</v>
      </c>
      <c r="S5" s="736"/>
      <c r="T5" s="736"/>
      <c r="U5" s="736"/>
      <c r="V5" s="736"/>
      <c r="W5" s="736"/>
      <c r="X5" s="736"/>
      <c r="Y5" s="779"/>
      <c r="Z5" s="797">
        <v>9.6</v>
      </c>
      <c r="AA5" s="797"/>
      <c r="AB5" s="797"/>
      <c r="AC5" s="797"/>
      <c r="AD5" s="798">
        <v>3418567</v>
      </c>
      <c r="AE5" s="798"/>
      <c r="AF5" s="798"/>
      <c r="AG5" s="798"/>
      <c r="AH5" s="798"/>
      <c r="AI5" s="798"/>
      <c r="AJ5" s="798"/>
      <c r="AK5" s="798"/>
      <c r="AL5" s="780">
        <v>21.7</v>
      </c>
      <c r="AM5" s="751"/>
      <c r="AN5" s="751"/>
      <c r="AO5" s="781"/>
      <c r="AP5" s="746" t="s">
        <v>229</v>
      </c>
      <c r="AQ5" s="747"/>
      <c r="AR5" s="747"/>
      <c r="AS5" s="747"/>
      <c r="AT5" s="747"/>
      <c r="AU5" s="747"/>
      <c r="AV5" s="747"/>
      <c r="AW5" s="747"/>
      <c r="AX5" s="747"/>
      <c r="AY5" s="747"/>
      <c r="AZ5" s="747"/>
      <c r="BA5" s="747"/>
      <c r="BB5" s="747"/>
      <c r="BC5" s="747"/>
      <c r="BD5" s="747"/>
      <c r="BE5" s="747"/>
      <c r="BF5" s="748"/>
      <c r="BG5" s="680">
        <v>3417547</v>
      </c>
      <c r="BH5" s="681"/>
      <c r="BI5" s="681"/>
      <c r="BJ5" s="681"/>
      <c r="BK5" s="681"/>
      <c r="BL5" s="681"/>
      <c r="BM5" s="681"/>
      <c r="BN5" s="682"/>
      <c r="BO5" s="713">
        <v>96.3</v>
      </c>
      <c r="BP5" s="713"/>
      <c r="BQ5" s="713"/>
      <c r="BR5" s="713"/>
      <c r="BS5" s="714">
        <v>18002</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248084</v>
      </c>
      <c r="S6" s="681"/>
      <c r="T6" s="681"/>
      <c r="U6" s="681"/>
      <c r="V6" s="681"/>
      <c r="W6" s="681"/>
      <c r="X6" s="681"/>
      <c r="Y6" s="682"/>
      <c r="Z6" s="713">
        <v>0.7</v>
      </c>
      <c r="AA6" s="713"/>
      <c r="AB6" s="713"/>
      <c r="AC6" s="713"/>
      <c r="AD6" s="714">
        <v>248084</v>
      </c>
      <c r="AE6" s="714"/>
      <c r="AF6" s="714"/>
      <c r="AG6" s="714"/>
      <c r="AH6" s="714"/>
      <c r="AI6" s="714"/>
      <c r="AJ6" s="714"/>
      <c r="AK6" s="714"/>
      <c r="AL6" s="683">
        <v>1.6</v>
      </c>
      <c r="AM6" s="684"/>
      <c r="AN6" s="684"/>
      <c r="AO6" s="715"/>
      <c r="AP6" s="677" t="s">
        <v>234</v>
      </c>
      <c r="AQ6" s="678"/>
      <c r="AR6" s="678"/>
      <c r="AS6" s="678"/>
      <c r="AT6" s="678"/>
      <c r="AU6" s="678"/>
      <c r="AV6" s="678"/>
      <c r="AW6" s="678"/>
      <c r="AX6" s="678"/>
      <c r="AY6" s="678"/>
      <c r="AZ6" s="678"/>
      <c r="BA6" s="678"/>
      <c r="BB6" s="678"/>
      <c r="BC6" s="678"/>
      <c r="BD6" s="678"/>
      <c r="BE6" s="678"/>
      <c r="BF6" s="679"/>
      <c r="BG6" s="680">
        <v>3417547</v>
      </c>
      <c r="BH6" s="681"/>
      <c r="BI6" s="681"/>
      <c r="BJ6" s="681"/>
      <c r="BK6" s="681"/>
      <c r="BL6" s="681"/>
      <c r="BM6" s="681"/>
      <c r="BN6" s="682"/>
      <c r="BO6" s="713">
        <v>96.3</v>
      </c>
      <c r="BP6" s="713"/>
      <c r="BQ6" s="713"/>
      <c r="BR6" s="713"/>
      <c r="BS6" s="714">
        <v>18002</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166437</v>
      </c>
      <c r="CS6" s="681"/>
      <c r="CT6" s="681"/>
      <c r="CU6" s="681"/>
      <c r="CV6" s="681"/>
      <c r="CW6" s="681"/>
      <c r="CX6" s="681"/>
      <c r="CY6" s="682"/>
      <c r="CZ6" s="780">
        <v>0.5</v>
      </c>
      <c r="DA6" s="751"/>
      <c r="DB6" s="751"/>
      <c r="DC6" s="783"/>
      <c r="DD6" s="686" t="s">
        <v>236</v>
      </c>
      <c r="DE6" s="681"/>
      <c r="DF6" s="681"/>
      <c r="DG6" s="681"/>
      <c r="DH6" s="681"/>
      <c r="DI6" s="681"/>
      <c r="DJ6" s="681"/>
      <c r="DK6" s="681"/>
      <c r="DL6" s="681"/>
      <c r="DM6" s="681"/>
      <c r="DN6" s="681"/>
      <c r="DO6" s="681"/>
      <c r="DP6" s="682"/>
      <c r="DQ6" s="686">
        <v>160593</v>
      </c>
      <c r="DR6" s="681"/>
      <c r="DS6" s="681"/>
      <c r="DT6" s="681"/>
      <c r="DU6" s="681"/>
      <c r="DV6" s="681"/>
      <c r="DW6" s="681"/>
      <c r="DX6" s="681"/>
      <c r="DY6" s="681"/>
      <c r="DZ6" s="681"/>
      <c r="EA6" s="681"/>
      <c r="EB6" s="681"/>
      <c r="EC6" s="727"/>
    </row>
    <row r="7" spans="2:143" ht="11.25" customHeight="1" x14ac:dyDescent="0.15">
      <c r="B7" s="677" t="s">
        <v>237</v>
      </c>
      <c r="C7" s="678"/>
      <c r="D7" s="678"/>
      <c r="E7" s="678"/>
      <c r="F7" s="678"/>
      <c r="G7" s="678"/>
      <c r="H7" s="678"/>
      <c r="I7" s="678"/>
      <c r="J7" s="678"/>
      <c r="K7" s="678"/>
      <c r="L7" s="678"/>
      <c r="M7" s="678"/>
      <c r="N7" s="678"/>
      <c r="O7" s="678"/>
      <c r="P7" s="678"/>
      <c r="Q7" s="679"/>
      <c r="R7" s="680">
        <v>2070</v>
      </c>
      <c r="S7" s="681"/>
      <c r="T7" s="681"/>
      <c r="U7" s="681"/>
      <c r="V7" s="681"/>
      <c r="W7" s="681"/>
      <c r="X7" s="681"/>
      <c r="Y7" s="682"/>
      <c r="Z7" s="713">
        <v>0</v>
      </c>
      <c r="AA7" s="713"/>
      <c r="AB7" s="713"/>
      <c r="AC7" s="713"/>
      <c r="AD7" s="714">
        <v>2070</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1407702</v>
      </c>
      <c r="BH7" s="681"/>
      <c r="BI7" s="681"/>
      <c r="BJ7" s="681"/>
      <c r="BK7" s="681"/>
      <c r="BL7" s="681"/>
      <c r="BM7" s="681"/>
      <c r="BN7" s="682"/>
      <c r="BO7" s="713">
        <v>39.700000000000003</v>
      </c>
      <c r="BP7" s="713"/>
      <c r="BQ7" s="713"/>
      <c r="BR7" s="713"/>
      <c r="BS7" s="714">
        <v>18002</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8133514</v>
      </c>
      <c r="CS7" s="681"/>
      <c r="CT7" s="681"/>
      <c r="CU7" s="681"/>
      <c r="CV7" s="681"/>
      <c r="CW7" s="681"/>
      <c r="CX7" s="681"/>
      <c r="CY7" s="682"/>
      <c r="CZ7" s="713">
        <v>23.2</v>
      </c>
      <c r="DA7" s="713"/>
      <c r="DB7" s="713"/>
      <c r="DC7" s="713"/>
      <c r="DD7" s="686">
        <v>928291</v>
      </c>
      <c r="DE7" s="681"/>
      <c r="DF7" s="681"/>
      <c r="DG7" s="681"/>
      <c r="DH7" s="681"/>
      <c r="DI7" s="681"/>
      <c r="DJ7" s="681"/>
      <c r="DK7" s="681"/>
      <c r="DL7" s="681"/>
      <c r="DM7" s="681"/>
      <c r="DN7" s="681"/>
      <c r="DO7" s="681"/>
      <c r="DP7" s="682"/>
      <c r="DQ7" s="686">
        <v>2848145</v>
      </c>
      <c r="DR7" s="681"/>
      <c r="DS7" s="681"/>
      <c r="DT7" s="681"/>
      <c r="DU7" s="681"/>
      <c r="DV7" s="681"/>
      <c r="DW7" s="681"/>
      <c r="DX7" s="681"/>
      <c r="DY7" s="681"/>
      <c r="DZ7" s="681"/>
      <c r="EA7" s="681"/>
      <c r="EB7" s="681"/>
      <c r="EC7" s="727"/>
    </row>
    <row r="8" spans="2:143" ht="11.25" customHeight="1" x14ac:dyDescent="0.15">
      <c r="B8" s="677" t="s">
        <v>240</v>
      </c>
      <c r="C8" s="678"/>
      <c r="D8" s="678"/>
      <c r="E8" s="678"/>
      <c r="F8" s="678"/>
      <c r="G8" s="678"/>
      <c r="H8" s="678"/>
      <c r="I8" s="678"/>
      <c r="J8" s="678"/>
      <c r="K8" s="678"/>
      <c r="L8" s="678"/>
      <c r="M8" s="678"/>
      <c r="N8" s="678"/>
      <c r="O8" s="678"/>
      <c r="P8" s="678"/>
      <c r="Q8" s="679"/>
      <c r="R8" s="680">
        <v>7399</v>
      </c>
      <c r="S8" s="681"/>
      <c r="T8" s="681"/>
      <c r="U8" s="681"/>
      <c r="V8" s="681"/>
      <c r="W8" s="681"/>
      <c r="X8" s="681"/>
      <c r="Y8" s="682"/>
      <c r="Z8" s="713">
        <v>0</v>
      </c>
      <c r="AA8" s="713"/>
      <c r="AB8" s="713"/>
      <c r="AC8" s="713"/>
      <c r="AD8" s="714">
        <v>7399</v>
      </c>
      <c r="AE8" s="714"/>
      <c r="AF8" s="714"/>
      <c r="AG8" s="714"/>
      <c r="AH8" s="714"/>
      <c r="AI8" s="714"/>
      <c r="AJ8" s="714"/>
      <c r="AK8" s="714"/>
      <c r="AL8" s="683">
        <v>0</v>
      </c>
      <c r="AM8" s="684"/>
      <c r="AN8" s="684"/>
      <c r="AO8" s="715"/>
      <c r="AP8" s="677" t="s">
        <v>241</v>
      </c>
      <c r="AQ8" s="678"/>
      <c r="AR8" s="678"/>
      <c r="AS8" s="678"/>
      <c r="AT8" s="678"/>
      <c r="AU8" s="678"/>
      <c r="AV8" s="678"/>
      <c r="AW8" s="678"/>
      <c r="AX8" s="678"/>
      <c r="AY8" s="678"/>
      <c r="AZ8" s="678"/>
      <c r="BA8" s="678"/>
      <c r="BB8" s="678"/>
      <c r="BC8" s="678"/>
      <c r="BD8" s="678"/>
      <c r="BE8" s="678"/>
      <c r="BF8" s="679"/>
      <c r="BG8" s="680">
        <v>56109</v>
      </c>
      <c r="BH8" s="681"/>
      <c r="BI8" s="681"/>
      <c r="BJ8" s="681"/>
      <c r="BK8" s="681"/>
      <c r="BL8" s="681"/>
      <c r="BM8" s="681"/>
      <c r="BN8" s="682"/>
      <c r="BO8" s="713">
        <v>1.6</v>
      </c>
      <c r="BP8" s="713"/>
      <c r="BQ8" s="713"/>
      <c r="BR8" s="713"/>
      <c r="BS8" s="686" t="s">
        <v>236</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8268642</v>
      </c>
      <c r="CS8" s="681"/>
      <c r="CT8" s="681"/>
      <c r="CU8" s="681"/>
      <c r="CV8" s="681"/>
      <c r="CW8" s="681"/>
      <c r="CX8" s="681"/>
      <c r="CY8" s="682"/>
      <c r="CZ8" s="713">
        <v>23.6</v>
      </c>
      <c r="DA8" s="713"/>
      <c r="DB8" s="713"/>
      <c r="DC8" s="713"/>
      <c r="DD8" s="686">
        <v>213065</v>
      </c>
      <c r="DE8" s="681"/>
      <c r="DF8" s="681"/>
      <c r="DG8" s="681"/>
      <c r="DH8" s="681"/>
      <c r="DI8" s="681"/>
      <c r="DJ8" s="681"/>
      <c r="DK8" s="681"/>
      <c r="DL8" s="681"/>
      <c r="DM8" s="681"/>
      <c r="DN8" s="681"/>
      <c r="DO8" s="681"/>
      <c r="DP8" s="682"/>
      <c r="DQ8" s="686">
        <v>3948115</v>
      </c>
      <c r="DR8" s="681"/>
      <c r="DS8" s="681"/>
      <c r="DT8" s="681"/>
      <c r="DU8" s="681"/>
      <c r="DV8" s="681"/>
      <c r="DW8" s="681"/>
      <c r="DX8" s="681"/>
      <c r="DY8" s="681"/>
      <c r="DZ8" s="681"/>
      <c r="EA8" s="681"/>
      <c r="EB8" s="681"/>
      <c r="EC8" s="727"/>
    </row>
    <row r="9" spans="2:143" ht="11.25" customHeight="1" x14ac:dyDescent="0.15">
      <c r="B9" s="677" t="s">
        <v>243</v>
      </c>
      <c r="C9" s="678"/>
      <c r="D9" s="678"/>
      <c r="E9" s="678"/>
      <c r="F9" s="678"/>
      <c r="G9" s="678"/>
      <c r="H9" s="678"/>
      <c r="I9" s="678"/>
      <c r="J9" s="678"/>
      <c r="K9" s="678"/>
      <c r="L9" s="678"/>
      <c r="M9" s="678"/>
      <c r="N9" s="678"/>
      <c r="O9" s="678"/>
      <c r="P9" s="678"/>
      <c r="Q9" s="679"/>
      <c r="R9" s="680">
        <v>9459</v>
      </c>
      <c r="S9" s="681"/>
      <c r="T9" s="681"/>
      <c r="U9" s="681"/>
      <c r="V9" s="681"/>
      <c r="W9" s="681"/>
      <c r="X9" s="681"/>
      <c r="Y9" s="682"/>
      <c r="Z9" s="713">
        <v>0</v>
      </c>
      <c r="AA9" s="713"/>
      <c r="AB9" s="713"/>
      <c r="AC9" s="713"/>
      <c r="AD9" s="714">
        <v>9459</v>
      </c>
      <c r="AE9" s="714"/>
      <c r="AF9" s="714"/>
      <c r="AG9" s="714"/>
      <c r="AH9" s="714"/>
      <c r="AI9" s="714"/>
      <c r="AJ9" s="714"/>
      <c r="AK9" s="714"/>
      <c r="AL9" s="683">
        <v>0.1</v>
      </c>
      <c r="AM9" s="684"/>
      <c r="AN9" s="684"/>
      <c r="AO9" s="715"/>
      <c r="AP9" s="677" t="s">
        <v>244</v>
      </c>
      <c r="AQ9" s="678"/>
      <c r="AR9" s="678"/>
      <c r="AS9" s="678"/>
      <c r="AT9" s="678"/>
      <c r="AU9" s="678"/>
      <c r="AV9" s="678"/>
      <c r="AW9" s="678"/>
      <c r="AX9" s="678"/>
      <c r="AY9" s="678"/>
      <c r="AZ9" s="678"/>
      <c r="BA9" s="678"/>
      <c r="BB9" s="678"/>
      <c r="BC9" s="678"/>
      <c r="BD9" s="678"/>
      <c r="BE9" s="678"/>
      <c r="BF9" s="679"/>
      <c r="BG9" s="680">
        <v>1201477</v>
      </c>
      <c r="BH9" s="681"/>
      <c r="BI9" s="681"/>
      <c r="BJ9" s="681"/>
      <c r="BK9" s="681"/>
      <c r="BL9" s="681"/>
      <c r="BM9" s="681"/>
      <c r="BN9" s="682"/>
      <c r="BO9" s="713">
        <v>33.9</v>
      </c>
      <c r="BP9" s="713"/>
      <c r="BQ9" s="713"/>
      <c r="BR9" s="713"/>
      <c r="BS9" s="686" t="s">
        <v>236</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3575409</v>
      </c>
      <c r="CS9" s="681"/>
      <c r="CT9" s="681"/>
      <c r="CU9" s="681"/>
      <c r="CV9" s="681"/>
      <c r="CW9" s="681"/>
      <c r="CX9" s="681"/>
      <c r="CY9" s="682"/>
      <c r="CZ9" s="713">
        <v>10.199999999999999</v>
      </c>
      <c r="DA9" s="713"/>
      <c r="DB9" s="713"/>
      <c r="DC9" s="713"/>
      <c r="DD9" s="686">
        <v>267106</v>
      </c>
      <c r="DE9" s="681"/>
      <c r="DF9" s="681"/>
      <c r="DG9" s="681"/>
      <c r="DH9" s="681"/>
      <c r="DI9" s="681"/>
      <c r="DJ9" s="681"/>
      <c r="DK9" s="681"/>
      <c r="DL9" s="681"/>
      <c r="DM9" s="681"/>
      <c r="DN9" s="681"/>
      <c r="DO9" s="681"/>
      <c r="DP9" s="682"/>
      <c r="DQ9" s="686">
        <v>3070454</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236</v>
      </c>
      <c r="AE10" s="714"/>
      <c r="AF10" s="714"/>
      <c r="AG10" s="714"/>
      <c r="AH10" s="714"/>
      <c r="AI10" s="714"/>
      <c r="AJ10" s="714"/>
      <c r="AK10" s="714"/>
      <c r="AL10" s="683" t="s">
        <v>247</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73738</v>
      </c>
      <c r="BH10" s="681"/>
      <c r="BI10" s="681"/>
      <c r="BJ10" s="681"/>
      <c r="BK10" s="681"/>
      <c r="BL10" s="681"/>
      <c r="BM10" s="681"/>
      <c r="BN10" s="682"/>
      <c r="BO10" s="713">
        <v>2.1</v>
      </c>
      <c r="BP10" s="713"/>
      <c r="BQ10" s="713"/>
      <c r="BR10" s="713"/>
      <c r="BS10" s="686" t="s">
        <v>236</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24073</v>
      </c>
      <c r="CS10" s="681"/>
      <c r="CT10" s="681"/>
      <c r="CU10" s="681"/>
      <c r="CV10" s="681"/>
      <c r="CW10" s="681"/>
      <c r="CX10" s="681"/>
      <c r="CY10" s="682"/>
      <c r="CZ10" s="713">
        <v>0.1</v>
      </c>
      <c r="DA10" s="713"/>
      <c r="DB10" s="713"/>
      <c r="DC10" s="713"/>
      <c r="DD10" s="686" t="s">
        <v>247</v>
      </c>
      <c r="DE10" s="681"/>
      <c r="DF10" s="681"/>
      <c r="DG10" s="681"/>
      <c r="DH10" s="681"/>
      <c r="DI10" s="681"/>
      <c r="DJ10" s="681"/>
      <c r="DK10" s="681"/>
      <c r="DL10" s="681"/>
      <c r="DM10" s="681"/>
      <c r="DN10" s="681"/>
      <c r="DO10" s="681"/>
      <c r="DP10" s="682"/>
      <c r="DQ10" s="686">
        <v>9912</v>
      </c>
      <c r="DR10" s="681"/>
      <c r="DS10" s="681"/>
      <c r="DT10" s="681"/>
      <c r="DU10" s="681"/>
      <c r="DV10" s="681"/>
      <c r="DW10" s="681"/>
      <c r="DX10" s="681"/>
      <c r="DY10" s="681"/>
      <c r="DZ10" s="681"/>
      <c r="EA10" s="681"/>
      <c r="EB10" s="681"/>
      <c r="EC10" s="727"/>
    </row>
    <row r="11" spans="2:143" ht="11.25" customHeight="1" x14ac:dyDescent="0.15">
      <c r="B11" s="677" t="s">
        <v>250</v>
      </c>
      <c r="C11" s="678"/>
      <c r="D11" s="678"/>
      <c r="E11" s="678"/>
      <c r="F11" s="678"/>
      <c r="G11" s="678"/>
      <c r="H11" s="678"/>
      <c r="I11" s="678"/>
      <c r="J11" s="678"/>
      <c r="K11" s="678"/>
      <c r="L11" s="678"/>
      <c r="M11" s="678"/>
      <c r="N11" s="678"/>
      <c r="O11" s="678"/>
      <c r="P11" s="678"/>
      <c r="Q11" s="679"/>
      <c r="R11" s="680">
        <v>784759</v>
      </c>
      <c r="S11" s="681"/>
      <c r="T11" s="681"/>
      <c r="U11" s="681"/>
      <c r="V11" s="681"/>
      <c r="W11" s="681"/>
      <c r="X11" s="681"/>
      <c r="Y11" s="682"/>
      <c r="Z11" s="683">
        <v>2.1</v>
      </c>
      <c r="AA11" s="684"/>
      <c r="AB11" s="684"/>
      <c r="AC11" s="685"/>
      <c r="AD11" s="686">
        <v>784759</v>
      </c>
      <c r="AE11" s="681"/>
      <c r="AF11" s="681"/>
      <c r="AG11" s="681"/>
      <c r="AH11" s="681"/>
      <c r="AI11" s="681"/>
      <c r="AJ11" s="681"/>
      <c r="AK11" s="682"/>
      <c r="AL11" s="683">
        <v>5</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76378</v>
      </c>
      <c r="BH11" s="681"/>
      <c r="BI11" s="681"/>
      <c r="BJ11" s="681"/>
      <c r="BK11" s="681"/>
      <c r="BL11" s="681"/>
      <c r="BM11" s="681"/>
      <c r="BN11" s="682"/>
      <c r="BO11" s="713">
        <v>2.2000000000000002</v>
      </c>
      <c r="BP11" s="713"/>
      <c r="BQ11" s="713"/>
      <c r="BR11" s="713"/>
      <c r="BS11" s="686">
        <v>18002</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2675614</v>
      </c>
      <c r="CS11" s="681"/>
      <c r="CT11" s="681"/>
      <c r="CU11" s="681"/>
      <c r="CV11" s="681"/>
      <c r="CW11" s="681"/>
      <c r="CX11" s="681"/>
      <c r="CY11" s="682"/>
      <c r="CZ11" s="713">
        <v>7.6</v>
      </c>
      <c r="DA11" s="713"/>
      <c r="DB11" s="713"/>
      <c r="DC11" s="713"/>
      <c r="DD11" s="686">
        <v>892083</v>
      </c>
      <c r="DE11" s="681"/>
      <c r="DF11" s="681"/>
      <c r="DG11" s="681"/>
      <c r="DH11" s="681"/>
      <c r="DI11" s="681"/>
      <c r="DJ11" s="681"/>
      <c r="DK11" s="681"/>
      <c r="DL11" s="681"/>
      <c r="DM11" s="681"/>
      <c r="DN11" s="681"/>
      <c r="DO11" s="681"/>
      <c r="DP11" s="682"/>
      <c r="DQ11" s="686">
        <v>1037901</v>
      </c>
      <c r="DR11" s="681"/>
      <c r="DS11" s="681"/>
      <c r="DT11" s="681"/>
      <c r="DU11" s="681"/>
      <c r="DV11" s="681"/>
      <c r="DW11" s="681"/>
      <c r="DX11" s="681"/>
      <c r="DY11" s="681"/>
      <c r="DZ11" s="681"/>
      <c r="EA11" s="681"/>
      <c r="EB11" s="681"/>
      <c r="EC11" s="727"/>
    </row>
    <row r="12" spans="2:143" ht="11.25" customHeight="1" x14ac:dyDescent="0.15">
      <c r="B12" s="677" t="s">
        <v>253</v>
      </c>
      <c r="C12" s="678"/>
      <c r="D12" s="678"/>
      <c r="E12" s="678"/>
      <c r="F12" s="678"/>
      <c r="G12" s="678"/>
      <c r="H12" s="678"/>
      <c r="I12" s="678"/>
      <c r="J12" s="678"/>
      <c r="K12" s="678"/>
      <c r="L12" s="678"/>
      <c r="M12" s="678"/>
      <c r="N12" s="678"/>
      <c r="O12" s="678"/>
      <c r="P12" s="678"/>
      <c r="Q12" s="679"/>
      <c r="R12" s="680">
        <v>4488</v>
      </c>
      <c r="S12" s="681"/>
      <c r="T12" s="681"/>
      <c r="U12" s="681"/>
      <c r="V12" s="681"/>
      <c r="W12" s="681"/>
      <c r="X12" s="681"/>
      <c r="Y12" s="682"/>
      <c r="Z12" s="713">
        <v>0</v>
      </c>
      <c r="AA12" s="713"/>
      <c r="AB12" s="713"/>
      <c r="AC12" s="713"/>
      <c r="AD12" s="714">
        <v>4488</v>
      </c>
      <c r="AE12" s="714"/>
      <c r="AF12" s="714"/>
      <c r="AG12" s="714"/>
      <c r="AH12" s="714"/>
      <c r="AI12" s="714"/>
      <c r="AJ12" s="714"/>
      <c r="AK12" s="714"/>
      <c r="AL12" s="683">
        <v>0</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1572143</v>
      </c>
      <c r="BH12" s="681"/>
      <c r="BI12" s="681"/>
      <c r="BJ12" s="681"/>
      <c r="BK12" s="681"/>
      <c r="BL12" s="681"/>
      <c r="BM12" s="681"/>
      <c r="BN12" s="682"/>
      <c r="BO12" s="713">
        <v>44.3</v>
      </c>
      <c r="BP12" s="713"/>
      <c r="BQ12" s="713"/>
      <c r="BR12" s="713"/>
      <c r="BS12" s="686" t="s">
        <v>247</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2586618</v>
      </c>
      <c r="CS12" s="681"/>
      <c r="CT12" s="681"/>
      <c r="CU12" s="681"/>
      <c r="CV12" s="681"/>
      <c r="CW12" s="681"/>
      <c r="CX12" s="681"/>
      <c r="CY12" s="682"/>
      <c r="CZ12" s="713">
        <v>7.4</v>
      </c>
      <c r="DA12" s="713"/>
      <c r="DB12" s="713"/>
      <c r="DC12" s="713"/>
      <c r="DD12" s="686">
        <v>89037</v>
      </c>
      <c r="DE12" s="681"/>
      <c r="DF12" s="681"/>
      <c r="DG12" s="681"/>
      <c r="DH12" s="681"/>
      <c r="DI12" s="681"/>
      <c r="DJ12" s="681"/>
      <c r="DK12" s="681"/>
      <c r="DL12" s="681"/>
      <c r="DM12" s="681"/>
      <c r="DN12" s="681"/>
      <c r="DO12" s="681"/>
      <c r="DP12" s="682"/>
      <c r="DQ12" s="686">
        <v>1798912</v>
      </c>
      <c r="DR12" s="681"/>
      <c r="DS12" s="681"/>
      <c r="DT12" s="681"/>
      <c r="DU12" s="681"/>
      <c r="DV12" s="681"/>
      <c r="DW12" s="681"/>
      <c r="DX12" s="681"/>
      <c r="DY12" s="681"/>
      <c r="DZ12" s="681"/>
      <c r="EA12" s="681"/>
      <c r="EB12" s="681"/>
      <c r="EC12" s="727"/>
    </row>
    <row r="13" spans="2:143" ht="11.25" customHeight="1" x14ac:dyDescent="0.15">
      <c r="B13" s="677" t="s">
        <v>256</v>
      </c>
      <c r="C13" s="678"/>
      <c r="D13" s="678"/>
      <c r="E13" s="678"/>
      <c r="F13" s="678"/>
      <c r="G13" s="678"/>
      <c r="H13" s="678"/>
      <c r="I13" s="678"/>
      <c r="J13" s="678"/>
      <c r="K13" s="678"/>
      <c r="L13" s="678"/>
      <c r="M13" s="678"/>
      <c r="N13" s="678"/>
      <c r="O13" s="678"/>
      <c r="P13" s="678"/>
      <c r="Q13" s="679"/>
      <c r="R13" s="680" t="s">
        <v>247</v>
      </c>
      <c r="S13" s="681"/>
      <c r="T13" s="681"/>
      <c r="U13" s="681"/>
      <c r="V13" s="681"/>
      <c r="W13" s="681"/>
      <c r="X13" s="681"/>
      <c r="Y13" s="682"/>
      <c r="Z13" s="713" t="s">
        <v>236</v>
      </c>
      <c r="AA13" s="713"/>
      <c r="AB13" s="713"/>
      <c r="AC13" s="713"/>
      <c r="AD13" s="714" t="s">
        <v>247</v>
      </c>
      <c r="AE13" s="714"/>
      <c r="AF13" s="714"/>
      <c r="AG13" s="714"/>
      <c r="AH13" s="714"/>
      <c r="AI13" s="714"/>
      <c r="AJ13" s="714"/>
      <c r="AK13" s="714"/>
      <c r="AL13" s="683" t="s">
        <v>247</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1536999</v>
      </c>
      <c r="BH13" s="681"/>
      <c r="BI13" s="681"/>
      <c r="BJ13" s="681"/>
      <c r="BK13" s="681"/>
      <c r="BL13" s="681"/>
      <c r="BM13" s="681"/>
      <c r="BN13" s="682"/>
      <c r="BO13" s="713">
        <v>43.3</v>
      </c>
      <c r="BP13" s="713"/>
      <c r="BQ13" s="713"/>
      <c r="BR13" s="713"/>
      <c r="BS13" s="686" t="s">
        <v>236</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1703166</v>
      </c>
      <c r="CS13" s="681"/>
      <c r="CT13" s="681"/>
      <c r="CU13" s="681"/>
      <c r="CV13" s="681"/>
      <c r="CW13" s="681"/>
      <c r="CX13" s="681"/>
      <c r="CY13" s="682"/>
      <c r="CZ13" s="713">
        <v>4.9000000000000004</v>
      </c>
      <c r="DA13" s="713"/>
      <c r="DB13" s="713"/>
      <c r="DC13" s="713"/>
      <c r="DD13" s="686">
        <v>1195119</v>
      </c>
      <c r="DE13" s="681"/>
      <c r="DF13" s="681"/>
      <c r="DG13" s="681"/>
      <c r="DH13" s="681"/>
      <c r="DI13" s="681"/>
      <c r="DJ13" s="681"/>
      <c r="DK13" s="681"/>
      <c r="DL13" s="681"/>
      <c r="DM13" s="681"/>
      <c r="DN13" s="681"/>
      <c r="DO13" s="681"/>
      <c r="DP13" s="682"/>
      <c r="DQ13" s="686">
        <v>659218</v>
      </c>
      <c r="DR13" s="681"/>
      <c r="DS13" s="681"/>
      <c r="DT13" s="681"/>
      <c r="DU13" s="681"/>
      <c r="DV13" s="681"/>
      <c r="DW13" s="681"/>
      <c r="DX13" s="681"/>
      <c r="DY13" s="681"/>
      <c r="DZ13" s="681"/>
      <c r="EA13" s="681"/>
      <c r="EB13" s="681"/>
      <c r="EC13" s="727"/>
    </row>
    <row r="14" spans="2:143" ht="11.25" customHeight="1" x14ac:dyDescent="0.15">
      <c r="B14" s="677" t="s">
        <v>259</v>
      </c>
      <c r="C14" s="678"/>
      <c r="D14" s="678"/>
      <c r="E14" s="678"/>
      <c r="F14" s="678"/>
      <c r="G14" s="678"/>
      <c r="H14" s="678"/>
      <c r="I14" s="678"/>
      <c r="J14" s="678"/>
      <c r="K14" s="678"/>
      <c r="L14" s="678"/>
      <c r="M14" s="678"/>
      <c r="N14" s="678"/>
      <c r="O14" s="678"/>
      <c r="P14" s="678"/>
      <c r="Q14" s="679"/>
      <c r="R14" s="680">
        <v>5</v>
      </c>
      <c r="S14" s="681"/>
      <c r="T14" s="681"/>
      <c r="U14" s="681"/>
      <c r="V14" s="681"/>
      <c r="W14" s="681"/>
      <c r="X14" s="681"/>
      <c r="Y14" s="682"/>
      <c r="Z14" s="713">
        <v>0</v>
      </c>
      <c r="AA14" s="713"/>
      <c r="AB14" s="713"/>
      <c r="AC14" s="713"/>
      <c r="AD14" s="714">
        <v>5</v>
      </c>
      <c r="AE14" s="714"/>
      <c r="AF14" s="714"/>
      <c r="AG14" s="714"/>
      <c r="AH14" s="714"/>
      <c r="AI14" s="714"/>
      <c r="AJ14" s="714"/>
      <c r="AK14" s="714"/>
      <c r="AL14" s="683">
        <v>0</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169059</v>
      </c>
      <c r="BH14" s="681"/>
      <c r="BI14" s="681"/>
      <c r="BJ14" s="681"/>
      <c r="BK14" s="681"/>
      <c r="BL14" s="681"/>
      <c r="BM14" s="681"/>
      <c r="BN14" s="682"/>
      <c r="BO14" s="713">
        <v>4.8</v>
      </c>
      <c r="BP14" s="713"/>
      <c r="BQ14" s="713"/>
      <c r="BR14" s="713"/>
      <c r="BS14" s="686" t="s">
        <v>247</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884066</v>
      </c>
      <c r="CS14" s="681"/>
      <c r="CT14" s="681"/>
      <c r="CU14" s="681"/>
      <c r="CV14" s="681"/>
      <c r="CW14" s="681"/>
      <c r="CX14" s="681"/>
      <c r="CY14" s="682"/>
      <c r="CZ14" s="713">
        <v>2.5</v>
      </c>
      <c r="DA14" s="713"/>
      <c r="DB14" s="713"/>
      <c r="DC14" s="713"/>
      <c r="DD14" s="686">
        <v>19800</v>
      </c>
      <c r="DE14" s="681"/>
      <c r="DF14" s="681"/>
      <c r="DG14" s="681"/>
      <c r="DH14" s="681"/>
      <c r="DI14" s="681"/>
      <c r="DJ14" s="681"/>
      <c r="DK14" s="681"/>
      <c r="DL14" s="681"/>
      <c r="DM14" s="681"/>
      <c r="DN14" s="681"/>
      <c r="DO14" s="681"/>
      <c r="DP14" s="682"/>
      <c r="DQ14" s="686">
        <v>810693</v>
      </c>
      <c r="DR14" s="681"/>
      <c r="DS14" s="681"/>
      <c r="DT14" s="681"/>
      <c r="DU14" s="681"/>
      <c r="DV14" s="681"/>
      <c r="DW14" s="681"/>
      <c r="DX14" s="681"/>
      <c r="DY14" s="681"/>
      <c r="DZ14" s="681"/>
      <c r="EA14" s="681"/>
      <c r="EB14" s="681"/>
      <c r="EC14" s="727"/>
    </row>
    <row r="15" spans="2:143" ht="11.25" customHeight="1" x14ac:dyDescent="0.15">
      <c r="B15" s="677" t="s">
        <v>262</v>
      </c>
      <c r="C15" s="678"/>
      <c r="D15" s="678"/>
      <c r="E15" s="678"/>
      <c r="F15" s="678"/>
      <c r="G15" s="678"/>
      <c r="H15" s="678"/>
      <c r="I15" s="678"/>
      <c r="J15" s="678"/>
      <c r="K15" s="678"/>
      <c r="L15" s="678"/>
      <c r="M15" s="678"/>
      <c r="N15" s="678"/>
      <c r="O15" s="678"/>
      <c r="P15" s="678"/>
      <c r="Q15" s="679"/>
      <c r="R15" s="680" t="s">
        <v>236</v>
      </c>
      <c r="S15" s="681"/>
      <c r="T15" s="681"/>
      <c r="U15" s="681"/>
      <c r="V15" s="681"/>
      <c r="W15" s="681"/>
      <c r="X15" s="681"/>
      <c r="Y15" s="682"/>
      <c r="Z15" s="713" t="s">
        <v>247</v>
      </c>
      <c r="AA15" s="713"/>
      <c r="AB15" s="713"/>
      <c r="AC15" s="713"/>
      <c r="AD15" s="714" t="s">
        <v>247</v>
      </c>
      <c r="AE15" s="714"/>
      <c r="AF15" s="714"/>
      <c r="AG15" s="714"/>
      <c r="AH15" s="714"/>
      <c r="AI15" s="714"/>
      <c r="AJ15" s="714"/>
      <c r="AK15" s="714"/>
      <c r="AL15" s="683" t="s">
        <v>236</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266934</v>
      </c>
      <c r="BH15" s="681"/>
      <c r="BI15" s="681"/>
      <c r="BJ15" s="681"/>
      <c r="BK15" s="681"/>
      <c r="BL15" s="681"/>
      <c r="BM15" s="681"/>
      <c r="BN15" s="682"/>
      <c r="BO15" s="713">
        <v>7.5</v>
      </c>
      <c r="BP15" s="713"/>
      <c r="BQ15" s="713"/>
      <c r="BR15" s="713"/>
      <c r="BS15" s="686" t="s">
        <v>236</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2766686</v>
      </c>
      <c r="CS15" s="681"/>
      <c r="CT15" s="681"/>
      <c r="CU15" s="681"/>
      <c r="CV15" s="681"/>
      <c r="CW15" s="681"/>
      <c r="CX15" s="681"/>
      <c r="CY15" s="682"/>
      <c r="CZ15" s="713">
        <v>7.9</v>
      </c>
      <c r="DA15" s="713"/>
      <c r="DB15" s="713"/>
      <c r="DC15" s="713"/>
      <c r="DD15" s="686">
        <v>856723</v>
      </c>
      <c r="DE15" s="681"/>
      <c r="DF15" s="681"/>
      <c r="DG15" s="681"/>
      <c r="DH15" s="681"/>
      <c r="DI15" s="681"/>
      <c r="DJ15" s="681"/>
      <c r="DK15" s="681"/>
      <c r="DL15" s="681"/>
      <c r="DM15" s="681"/>
      <c r="DN15" s="681"/>
      <c r="DO15" s="681"/>
      <c r="DP15" s="682"/>
      <c r="DQ15" s="686">
        <v>1884367</v>
      </c>
      <c r="DR15" s="681"/>
      <c r="DS15" s="681"/>
      <c r="DT15" s="681"/>
      <c r="DU15" s="681"/>
      <c r="DV15" s="681"/>
      <c r="DW15" s="681"/>
      <c r="DX15" s="681"/>
      <c r="DY15" s="681"/>
      <c r="DZ15" s="681"/>
      <c r="EA15" s="681"/>
      <c r="EB15" s="681"/>
      <c r="EC15" s="727"/>
    </row>
    <row r="16" spans="2:143" ht="11.25" customHeight="1" x14ac:dyDescent="0.15">
      <c r="B16" s="677" t="s">
        <v>265</v>
      </c>
      <c r="C16" s="678"/>
      <c r="D16" s="678"/>
      <c r="E16" s="678"/>
      <c r="F16" s="678"/>
      <c r="G16" s="678"/>
      <c r="H16" s="678"/>
      <c r="I16" s="678"/>
      <c r="J16" s="678"/>
      <c r="K16" s="678"/>
      <c r="L16" s="678"/>
      <c r="M16" s="678"/>
      <c r="N16" s="678"/>
      <c r="O16" s="678"/>
      <c r="P16" s="678"/>
      <c r="Q16" s="679"/>
      <c r="R16" s="680">
        <v>13023</v>
      </c>
      <c r="S16" s="681"/>
      <c r="T16" s="681"/>
      <c r="U16" s="681"/>
      <c r="V16" s="681"/>
      <c r="W16" s="681"/>
      <c r="X16" s="681"/>
      <c r="Y16" s="682"/>
      <c r="Z16" s="713">
        <v>0</v>
      </c>
      <c r="AA16" s="713"/>
      <c r="AB16" s="713"/>
      <c r="AC16" s="713"/>
      <c r="AD16" s="714">
        <v>13023</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v>1709</v>
      </c>
      <c r="BH16" s="681"/>
      <c r="BI16" s="681"/>
      <c r="BJ16" s="681"/>
      <c r="BK16" s="681"/>
      <c r="BL16" s="681"/>
      <c r="BM16" s="681"/>
      <c r="BN16" s="682"/>
      <c r="BO16" s="713">
        <v>0</v>
      </c>
      <c r="BP16" s="713"/>
      <c r="BQ16" s="713"/>
      <c r="BR16" s="713"/>
      <c r="BS16" s="686" t="s">
        <v>247</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401083</v>
      </c>
      <c r="CS16" s="681"/>
      <c r="CT16" s="681"/>
      <c r="CU16" s="681"/>
      <c r="CV16" s="681"/>
      <c r="CW16" s="681"/>
      <c r="CX16" s="681"/>
      <c r="CY16" s="682"/>
      <c r="CZ16" s="713">
        <v>1.1000000000000001</v>
      </c>
      <c r="DA16" s="713"/>
      <c r="DB16" s="713"/>
      <c r="DC16" s="713"/>
      <c r="DD16" s="686" t="s">
        <v>247</v>
      </c>
      <c r="DE16" s="681"/>
      <c r="DF16" s="681"/>
      <c r="DG16" s="681"/>
      <c r="DH16" s="681"/>
      <c r="DI16" s="681"/>
      <c r="DJ16" s="681"/>
      <c r="DK16" s="681"/>
      <c r="DL16" s="681"/>
      <c r="DM16" s="681"/>
      <c r="DN16" s="681"/>
      <c r="DO16" s="681"/>
      <c r="DP16" s="682"/>
      <c r="DQ16" s="686">
        <v>81800</v>
      </c>
      <c r="DR16" s="681"/>
      <c r="DS16" s="681"/>
      <c r="DT16" s="681"/>
      <c r="DU16" s="681"/>
      <c r="DV16" s="681"/>
      <c r="DW16" s="681"/>
      <c r="DX16" s="681"/>
      <c r="DY16" s="681"/>
      <c r="DZ16" s="681"/>
      <c r="EA16" s="681"/>
      <c r="EB16" s="681"/>
      <c r="EC16" s="727"/>
    </row>
    <row r="17" spans="2:133" ht="11.25" customHeight="1" x14ac:dyDescent="0.15">
      <c r="B17" s="677" t="s">
        <v>268</v>
      </c>
      <c r="C17" s="678"/>
      <c r="D17" s="678"/>
      <c r="E17" s="678"/>
      <c r="F17" s="678"/>
      <c r="G17" s="678"/>
      <c r="H17" s="678"/>
      <c r="I17" s="678"/>
      <c r="J17" s="678"/>
      <c r="K17" s="678"/>
      <c r="L17" s="678"/>
      <c r="M17" s="678"/>
      <c r="N17" s="678"/>
      <c r="O17" s="678"/>
      <c r="P17" s="678"/>
      <c r="Q17" s="679"/>
      <c r="R17" s="680">
        <v>9539</v>
      </c>
      <c r="S17" s="681"/>
      <c r="T17" s="681"/>
      <c r="U17" s="681"/>
      <c r="V17" s="681"/>
      <c r="W17" s="681"/>
      <c r="X17" s="681"/>
      <c r="Y17" s="682"/>
      <c r="Z17" s="713">
        <v>0</v>
      </c>
      <c r="AA17" s="713"/>
      <c r="AB17" s="713"/>
      <c r="AC17" s="713"/>
      <c r="AD17" s="714">
        <v>9539</v>
      </c>
      <c r="AE17" s="714"/>
      <c r="AF17" s="714"/>
      <c r="AG17" s="714"/>
      <c r="AH17" s="714"/>
      <c r="AI17" s="714"/>
      <c r="AJ17" s="714"/>
      <c r="AK17" s="714"/>
      <c r="AL17" s="683">
        <v>0.1</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247</v>
      </c>
      <c r="BH17" s="681"/>
      <c r="BI17" s="681"/>
      <c r="BJ17" s="681"/>
      <c r="BK17" s="681"/>
      <c r="BL17" s="681"/>
      <c r="BM17" s="681"/>
      <c r="BN17" s="682"/>
      <c r="BO17" s="713" t="s">
        <v>236</v>
      </c>
      <c r="BP17" s="713"/>
      <c r="BQ17" s="713"/>
      <c r="BR17" s="713"/>
      <c r="BS17" s="686" t="s">
        <v>236</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3805854</v>
      </c>
      <c r="CS17" s="681"/>
      <c r="CT17" s="681"/>
      <c r="CU17" s="681"/>
      <c r="CV17" s="681"/>
      <c r="CW17" s="681"/>
      <c r="CX17" s="681"/>
      <c r="CY17" s="682"/>
      <c r="CZ17" s="713">
        <v>10.9</v>
      </c>
      <c r="DA17" s="713"/>
      <c r="DB17" s="713"/>
      <c r="DC17" s="713"/>
      <c r="DD17" s="686" t="s">
        <v>236</v>
      </c>
      <c r="DE17" s="681"/>
      <c r="DF17" s="681"/>
      <c r="DG17" s="681"/>
      <c r="DH17" s="681"/>
      <c r="DI17" s="681"/>
      <c r="DJ17" s="681"/>
      <c r="DK17" s="681"/>
      <c r="DL17" s="681"/>
      <c r="DM17" s="681"/>
      <c r="DN17" s="681"/>
      <c r="DO17" s="681"/>
      <c r="DP17" s="682"/>
      <c r="DQ17" s="686">
        <v>3700927</v>
      </c>
      <c r="DR17" s="681"/>
      <c r="DS17" s="681"/>
      <c r="DT17" s="681"/>
      <c r="DU17" s="681"/>
      <c r="DV17" s="681"/>
      <c r="DW17" s="681"/>
      <c r="DX17" s="681"/>
      <c r="DY17" s="681"/>
      <c r="DZ17" s="681"/>
      <c r="EA17" s="681"/>
      <c r="EB17" s="681"/>
      <c r="EC17" s="727"/>
    </row>
    <row r="18" spans="2:133" ht="11.25" customHeight="1" x14ac:dyDescent="0.15">
      <c r="B18" s="677" t="s">
        <v>271</v>
      </c>
      <c r="C18" s="678"/>
      <c r="D18" s="678"/>
      <c r="E18" s="678"/>
      <c r="F18" s="678"/>
      <c r="G18" s="678"/>
      <c r="H18" s="678"/>
      <c r="I18" s="678"/>
      <c r="J18" s="678"/>
      <c r="K18" s="678"/>
      <c r="L18" s="678"/>
      <c r="M18" s="678"/>
      <c r="N18" s="678"/>
      <c r="O18" s="678"/>
      <c r="P18" s="678"/>
      <c r="Q18" s="679"/>
      <c r="R18" s="680">
        <v>18273</v>
      </c>
      <c r="S18" s="681"/>
      <c r="T18" s="681"/>
      <c r="U18" s="681"/>
      <c r="V18" s="681"/>
      <c r="W18" s="681"/>
      <c r="X18" s="681"/>
      <c r="Y18" s="682"/>
      <c r="Z18" s="713">
        <v>0</v>
      </c>
      <c r="AA18" s="713"/>
      <c r="AB18" s="713"/>
      <c r="AC18" s="713"/>
      <c r="AD18" s="714">
        <v>18273</v>
      </c>
      <c r="AE18" s="714"/>
      <c r="AF18" s="714"/>
      <c r="AG18" s="714"/>
      <c r="AH18" s="714"/>
      <c r="AI18" s="714"/>
      <c r="AJ18" s="714"/>
      <c r="AK18" s="714"/>
      <c r="AL18" s="683">
        <v>0.1</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247</v>
      </c>
      <c r="BH18" s="681"/>
      <c r="BI18" s="681"/>
      <c r="BJ18" s="681"/>
      <c r="BK18" s="681"/>
      <c r="BL18" s="681"/>
      <c r="BM18" s="681"/>
      <c r="BN18" s="682"/>
      <c r="BO18" s="713" t="s">
        <v>247</v>
      </c>
      <c r="BP18" s="713"/>
      <c r="BQ18" s="713"/>
      <c r="BR18" s="713"/>
      <c r="BS18" s="686" t="s">
        <v>236</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v>2294</v>
      </c>
      <c r="CS18" s="681"/>
      <c r="CT18" s="681"/>
      <c r="CU18" s="681"/>
      <c r="CV18" s="681"/>
      <c r="CW18" s="681"/>
      <c r="CX18" s="681"/>
      <c r="CY18" s="682"/>
      <c r="CZ18" s="713">
        <v>0</v>
      </c>
      <c r="DA18" s="713"/>
      <c r="DB18" s="713"/>
      <c r="DC18" s="713"/>
      <c r="DD18" s="686" t="s">
        <v>236</v>
      </c>
      <c r="DE18" s="681"/>
      <c r="DF18" s="681"/>
      <c r="DG18" s="681"/>
      <c r="DH18" s="681"/>
      <c r="DI18" s="681"/>
      <c r="DJ18" s="681"/>
      <c r="DK18" s="681"/>
      <c r="DL18" s="681"/>
      <c r="DM18" s="681"/>
      <c r="DN18" s="681"/>
      <c r="DO18" s="681"/>
      <c r="DP18" s="682"/>
      <c r="DQ18" s="686">
        <v>2294</v>
      </c>
      <c r="DR18" s="681"/>
      <c r="DS18" s="681"/>
      <c r="DT18" s="681"/>
      <c r="DU18" s="681"/>
      <c r="DV18" s="681"/>
      <c r="DW18" s="681"/>
      <c r="DX18" s="681"/>
      <c r="DY18" s="681"/>
      <c r="DZ18" s="681"/>
      <c r="EA18" s="681"/>
      <c r="EB18" s="681"/>
      <c r="EC18" s="727"/>
    </row>
    <row r="19" spans="2:133" ht="11.25" customHeight="1" x14ac:dyDescent="0.15">
      <c r="B19" s="677" t="s">
        <v>274</v>
      </c>
      <c r="C19" s="678"/>
      <c r="D19" s="678"/>
      <c r="E19" s="678"/>
      <c r="F19" s="678"/>
      <c r="G19" s="678"/>
      <c r="H19" s="678"/>
      <c r="I19" s="678"/>
      <c r="J19" s="678"/>
      <c r="K19" s="678"/>
      <c r="L19" s="678"/>
      <c r="M19" s="678"/>
      <c r="N19" s="678"/>
      <c r="O19" s="678"/>
      <c r="P19" s="678"/>
      <c r="Q19" s="679"/>
      <c r="R19" s="680">
        <v>9662</v>
      </c>
      <c r="S19" s="681"/>
      <c r="T19" s="681"/>
      <c r="U19" s="681"/>
      <c r="V19" s="681"/>
      <c r="W19" s="681"/>
      <c r="X19" s="681"/>
      <c r="Y19" s="682"/>
      <c r="Z19" s="713">
        <v>0</v>
      </c>
      <c r="AA19" s="713"/>
      <c r="AB19" s="713"/>
      <c r="AC19" s="713"/>
      <c r="AD19" s="714">
        <v>9662</v>
      </c>
      <c r="AE19" s="714"/>
      <c r="AF19" s="714"/>
      <c r="AG19" s="714"/>
      <c r="AH19" s="714"/>
      <c r="AI19" s="714"/>
      <c r="AJ19" s="714"/>
      <c r="AK19" s="714"/>
      <c r="AL19" s="683">
        <v>0.1</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v>131713</v>
      </c>
      <c r="BH19" s="681"/>
      <c r="BI19" s="681"/>
      <c r="BJ19" s="681"/>
      <c r="BK19" s="681"/>
      <c r="BL19" s="681"/>
      <c r="BM19" s="681"/>
      <c r="BN19" s="682"/>
      <c r="BO19" s="713">
        <v>3.7</v>
      </c>
      <c r="BP19" s="713"/>
      <c r="BQ19" s="713"/>
      <c r="BR19" s="713"/>
      <c r="BS19" s="686" t="s">
        <v>236</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247</v>
      </c>
      <c r="CS19" s="681"/>
      <c r="CT19" s="681"/>
      <c r="CU19" s="681"/>
      <c r="CV19" s="681"/>
      <c r="CW19" s="681"/>
      <c r="CX19" s="681"/>
      <c r="CY19" s="682"/>
      <c r="CZ19" s="713" t="s">
        <v>247</v>
      </c>
      <c r="DA19" s="713"/>
      <c r="DB19" s="713"/>
      <c r="DC19" s="713"/>
      <c r="DD19" s="686" t="s">
        <v>247</v>
      </c>
      <c r="DE19" s="681"/>
      <c r="DF19" s="681"/>
      <c r="DG19" s="681"/>
      <c r="DH19" s="681"/>
      <c r="DI19" s="681"/>
      <c r="DJ19" s="681"/>
      <c r="DK19" s="681"/>
      <c r="DL19" s="681"/>
      <c r="DM19" s="681"/>
      <c r="DN19" s="681"/>
      <c r="DO19" s="681"/>
      <c r="DP19" s="682"/>
      <c r="DQ19" s="686" t="s">
        <v>247</v>
      </c>
      <c r="DR19" s="681"/>
      <c r="DS19" s="681"/>
      <c r="DT19" s="681"/>
      <c r="DU19" s="681"/>
      <c r="DV19" s="681"/>
      <c r="DW19" s="681"/>
      <c r="DX19" s="681"/>
      <c r="DY19" s="681"/>
      <c r="DZ19" s="681"/>
      <c r="EA19" s="681"/>
      <c r="EB19" s="681"/>
      <c r="EC19" s="727"/>
    </row>
    <row r="20" spans="2:133" ht="11.25" customHeight="1" x14ac:dyDescent="0.15">
      <c r="B20" s="677" t="s">
        <v>277</v>
      </c>
      <c r="C20" s="678"/>
      <c r="D20" s="678"/>
      <c r="E20" s="678"/>
      <c r="F20" s="678"/>
      <c r="G20" s="678"/>
      <c r="H20" s="678"/>
      <c r="I20" s="678"/>
      <c r="J20" s="678"/>
      <c r="K20" s="678"/>
      <c r="L20" s="678"/>
      <c r="M20" s="678"/>
      <c r="N20" s="678"/>
      <c r="O20" s="678"/>
      <c r="P20" s="678"/>
      <c r="Q20" s="679"/>
      <c r="R20" s="680">
        <v>6192</v>
      </c>
      <c r="S20" s="681"/>
      <c r="T20" s="681"/>
      <c r="U20" s="681"/>
      <c r="V20" s="681"/>
      <c r="W20" s="681"/>
      <c r="X20" s="681"/>
      <c r="Y20" s="682"/>
      <c r="Z20" s="713">
        <v>0</v>
      </c>
      <c r="AA20" s="713"/>
      <c r="AB20" s="713"/>
      <c r="AC20" s="713"/>
      <c r="AD20" s="714">
        <v>6192</v>
      </c>
      <c r="AE20" s="714"/>
      <c r="AF20" s="714"/>
      <c r="AG20" s="714"/>
      <c r="AH20" s="714"/>
      <c r="AI20" s="714"/>
      <c r="AJ20" s="714"/>
      <c r="AK20" s="714"/>
      <c r="AL20" s="683">
        <v>0</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v>131713</v>
      </c>
      <c r="BH20" s="681"/>
      <c r="BI20" s="681"/>
      <c r="BJ20" s="681"/>
      <c r="BK20" s="681"/>
      <c r="BL20" s="681"/>
      <c r="BM20" s="681"/>
      <c r="BN20" s="682"/>
      <c r="BO20" s="713">
        <v>3.7</v>
      </c>
      <c r="BP20" s="713"/>
      <c r="BQ20" s="713"/>
      <c r="BR20" s="713"/>
      <c r="BS20" s="686" t="s">
        <v>247</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34993456</v>
      </c>
      <c r="CS20" s="681"/>
      <c r="CT20" s="681"/>
      <c r="CU20" s="681"/>
      <c r="CV20" s="681"/>
      <c r="CW20" s="681"/>
      <c r="CX20" s="681"/>
      <c r="CY20" s="682"/>
      <c r="CZ20" s="713">
        <v>100</v>
      </c>
      <c r="DA20" s="713"/>
      <c r="DB20" s="713"/>
      <c r="DC20" s="713"/>
      <c r="DD20" s="686">
        <v>4461224</v>
      </c>
      <c r="DE20" s="681"/>
      <c r="DF20" s="681"/>
      <c r="DG20" s="681"/>
      <c r="DH20" s="681"/>
      <c r="DI20" s="681"/>
      <c r="DJ20" s="681"/>
      <c r="DK20" s="681"/>
      <c r="DL20" s="681"/>
      <c r="DM20" s="681"/>
      <c r="DN20" s="681"/>
      <c r="DO20" s="681"/>
      <c r="DP20" s="682"/>
      <c r="DQ20" s="686">
        <v>20013331</v>
      </c>
      <c r="DR20" s="681"/>
      <c r="DS20" s="681"/>
      <c r="DT20" s="681"/>
      <c r="DU20" s="681"/>
      <c r="DV20" s="681"/>
      <c r="DW20" s="681"/>
      <c r="DX20" s="681"/>
      <c r="DY20" s="681"/>
      <c r="DZ20" s="681"/>
      <c r="EA20" s="681"/>
      <c r="EB20" s="681"/>
      <c r="EC20" s="727"/>
    </row>
    <row r="21" spans="2:133" ht="11.25" customHeight="1" x14ac:dyDescent="0.15">
      <c r="B21" s="677" t="s">
        <v>280</v>
      </c>
      <c r="C21" s="678"/>
      <c r="D21" s="678"/>
      <c r="E21" s="678"/>
      <c r="F21" s="678"/>
      <c r="G21" s="678"/>
      <c r="H21" s="678"/>
      <c r="I21" s="678"/>
      <c r="J21" s="678"/>
      <c r="K21" s="678"/>
      <c r="L21" s="678"/>
      <c r="M21" s="678"/>
      <c r="N21" s="678"/>
      <c r="O21" s="678"/>
      <c r="P21" s="678"/>
      <c r="Q21" s="679"/>
      <c r="R21" s="680">
        <v>2419</v>
      </c>
      <c r="S21" s="681"/>
      <c r="T21" s="681"/>
      <c r="U21" s="681"/>
      <c r="V21" s="681"/>
      <c r="W21" s="681"/>
      <c r="X21" s="681"/>
      <c r="Y21" s="682"/>
      <c r="Z21" s="713">
        <v>0</v>
      </c>
      <c r="AA21" s="713"/>
      <c r="AB21" s="713"/>
      <c r="AC21" s="713"/>
      <c r="AD21" s="714">
        <v>2419</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v>1020</v>
      </c>
      <c r="BH21" s="681"/>
      <c r="BI21" s="681"/>
      <c r="BJ21" s="681"/>
      <c r="BK21" s="681"/>
      <c r="BL21" s="681"/>
      <c r="BM21" s="681"/>
      <c r="BN21" s="682"/>
      <c r="BO21" s="713">
        <v>0</v>
      </c>
      <c r="BP21" s="713"/>
      <c r="BQ21" s="713"/>
      <c r="BR21" s="713"/>
      <c r="BS21" s="686" t="s">
        <v>247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282</v>
      </c>
      <c r="C22" s="678"/>
      <c r="D22" s="678"/>
      <c r="E22" s="678"/>
      <c r="F22" s="678"/>
      <c r="G22" s="678"/>
      <c r="H22" s="678"/>
      <c r="I22" s="678"/>
      <c r="J22" s="678"/>
      <c r="K22" s="678"/>
      <c r="L22" s="678"/>
      <c r="M22" s="678"/>
      <c r="N22" s="678"/>
      <c r="O22" s="678"/>
      <c r="P22" s="678"/>
      <c r="Q22" s="679"/>
      <c r="R22" s="680">
        <v>13382852</v>
      </c>
      <c r="S22" s="681"/>
      <c r="T22" s="681"/>
      <c r="U22" s="681"/>
      <c r="V22" s="681"/>
      <c r="W22" s="681"/>
      <c r="X22" s="681"/>
      <c r="Y22" s="682"/>
      <c r="Z22" s="713">
        <v>36.1</v>
      </c>
      <c r="AA22" s="713"/>
      <c r="AB22" s="713"/>
      <c r="AC22" s="713"/>
      <c r="AD22" s="714">
        <v>11206373</v>
      </c>
      <c r="AE22" s="714"/>
      <c r="AF22" s="714"/>
      <c r="AG22" s="714"/>
      <c r="AH22" s="714"/>
      <c r="AI22" s="714"/>
      <c r="AJ22" s="714"/>
      <c r="AK22" s="714"/>
      <c r="AL22" s="683">
        <v>71</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247</v>
      </c>
      <c r="BH22" s="681"/>
      <c r="BI22" s="681"/>
      <c r="BJ22" s="681"/>
      <c r="BK22" s="681"/>
      <c r="BL22" s="681"/>
      <c r="BM22" s="681"/>
      <c r="BN22" s="682"/>
      <c r="BO22" s="713" t="s">
        <v>247</v>
      </c>
      <c r="BP22" s="713"/>
      <c r="BQ22" s="713"/>
      <c r="BR22" s="713"/>
      <c r="BS22" s="686" t="s">
        <v>247</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285</v>
      </c>
      <c r="C23" s="678"/>
      <c r="D23" s="678"/>
      <c r="E23" s="678"/>
      <c r="F23" s="678"/>
      <c r="G23" s="678"/>
      <c r="H23" s="678"/>
      <c r="I23" s="678"/>
      <c r="J23" s="678"/>
      <c r="K23" s="678"/>
      <c r="L23" s="678"/>
      <c r="M23" s="678"/>
      <c r="N23" s="678"/>
      <c r="O23" s="678"/>
      <c r="P23" s="678"/>
      <c r="Q23" s="679"/>
      <c r="R23" s="680">
        <v>11206373</v>
      </c>
      <c r="S23" s="681"/>
      <c r="T23" s="681"/>
      <c r="U23" s="681"/>
      <c r="V23" s="681"/>
      <c r="W23" s="681"/>
      <c r="X23" s="681"/>
      <c r="Y23" s="682"/>
      <c r="Z23" s="713">
        <v>30.3</v>
      </c>
      <c r="AA23" s="713"/>
      <c r="AB23" s="713"/>
      <c r="AC23" s="713"/>
      <c r="AD23" s="714">
        <v>11206373</v>
      </c>
      <c r="AE23" s="714"/>
      <c r="AF23" s="714"/>
      <c r="AG23" s="714"/>
      <c r="AH23" s="714"/>
      <c r="AI23" s="714"/>
      <c r="AJ23" s="714"/>
      <c r="AK23" s="714"/>
      <c r="AL23" s="683">
        <v>71</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v>130693</v>
      </c>
      <c r="BH23" s="681"/>
      <c r="BI23" s="681"/>
      <c r="BJ23" s="681"/>
      <c r="BK23" s="681"/>
      <c r="BL23" s="681"/>
      <c r="BM23" s="681"/>
      <c r="BN23" s="682"/>
      <c r="BO23" s="713">
        <v>3.7</v>
      </c>
      <c r="BP23" s="713"/>
      <c r="BQ23" s="713"/>
      <c r="BR23" s="713"/>
      <c r="BS23" s="686" t="s">
        <v>236</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15">
      <c r="B24" s="677" t="s">
        <v>292</v>
      </c>
      <c r="C24" s="678"/>
      <c r="D24" s="678"/>
      <c r="E24" s="678"/>
      <c r="F24" s="678"/>
      <c r="G24" s="678"/>
      <c r="H24" s="678"/>
      <c r="I24" s="678"/>
      <c r="J24" s="678"/>
      <c r="K24" s="678"/>
      <c r="L24" s="678"/>
      <c r="M24" s="678"/>
      <c r="N24" s="678"/>
      <c r="O24" s="678"/>
      <c r="P24" s="678"/>
      <c r="Q24" s="679"/>
      <c r="R24" s="680">
        <v>2176479</v>
      </c>
      <c r="S24" s="681"/>
      <c r="T24" s="681"/>
      <c r="U24" s="681"/>
      <c r="V24" s="681"/>
      <c r="W24" s="681"/>
      <c r="X24" s="681"/>
      <c r="Y24" s="682"/>
      <c r="Z24" s="713">
        <v>5.9</v>
      </c>
      <c r="AA24" s="713"/>
      <c r="AB24" s="713"/>
      <c r="AC24" s="713"/>
      <c r="AD24" s="714" t="s">
        <v>247</v>
      </c>
      <c r="AE24" s="714"/>
      <c r="AF24" s="714"/>
      <c r="AG24" s="714"/>
      <c r="AH24" s="714"/>
      <c r="AI24" s="714"/>
      <c r="AJ24" s="714"/>
      <c r="AK24" s="714"/>
      <c r="AL24" s="683" t="s">
        <v>247</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236</v>
      </c>
      <c r="BH24" s="681"/>
      <c r="BI24" s="681"/>
      <c r="BJ24" s="681"/>
      <c r="BK24" s="681"/>
      <c r="BL24" s="681"/>
      <c r="BM24" s="681"/>
      <c r="BN24" s="682"/>
      <c r="BO24" s="713" t="s">
        <v>247</v>
      </c>
      <c r="BP24" s="713"/>
      <c r="BQ24" s="713"/>
      <c r="BR24" s="713"/>
      <c r="BS24" s="686" t="s">
        <v>247</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13537770</v>
      </c>
      <c r="CS24" s="736"/>
      <c r="CT24" s="736"/>
      <c r="CU24" s="736"/>
      <c r="CV24" s="736"/>
      <c r="CW24" s="736"/>
      <c r="CX24" s="736"/>
      <c r="CY24" s="779"/>
      <c r="CZ24" s="780">
        <v>38.700000000000003</v>
      </c>
      <c r="DA24" s="751"/>
      <c r="DB24" s="751"/>
      <c r="DC24" s="783"/>
      <c r="DD24" s="778">
        <v>9738404</v>
      </c>
      <c r="DE24" s="736"/>
      <c r="DF24" s="736"/>
      <c r="DG24" s="736"/>
      <c r="DH24" s="736"/>
      <c r="DI24" s="736"/>
      <c r="DJ24" s="736"/>
      <c r="DK24" s="779"/>
      <c r="DL24" s="778">
        <v>9428714</v>
      </c>
      <c r="DM24" s="736"/>
      <c r="DN24" s="736"/>
      <c r="DO24" s="736"/>
      <c r="DP24" s="736"/>
      <c r="DQ24" s="736"/>
      <c r="DR24" s="736"/>
      <c r="DS24" s="736"/>
      <c r="DT24" s="736"/>
      <c r="DU24" s="736"/>
      <c r="DV24" s="779"/>
      <c r="DW24" s="780">
        <v>58.1</v>
      </c>
      <c r="DX24" s="751"/>
      <c r="DY24" s="751"/>
      <c r="DZ24" s="751"/>
      <c r="EA24" s="751"/>
      <c r="EB24" s="751"/>
      <c r="EC24" s="781"/>
    </row>
    <row r="25" spans="2:133" ht="11.25" customHeight="1" x14ac:dyDescent="0.15">
      <c r="B25" s="677" t="s">
        <v>295</v>
      </c>
      <c r="C25" s="678"/>
      <c r="D25" s="678"/>
      <c r="E25" s="678"/>
      <c r="F25" s="678"/>
      <c r="G25" s="678"/>
      <c r="H25" s="678"/>
      <c r="I25" s="678"/>
      <c r="J25" s="678"/>
      <c r="K25" s="678"/>
      <c r="L25" s="678"/>
      <c r="M25" s="678"/>
      <c r="N25" s="678"/>
      <c r="O25" s="678"/>
      <c r="P25" s="678"/>
      <c r="Q25" s="679"/>
      <c r="R25" s="680" t="s">
        <v>247</v>
      </c>
      <c r="S25" s="681"/>
      <c r="T25" s="681"/>
      <c r="U25" s="681"/>
      <c r="V25" s="681"/>
      <c r="W25" s="681"/>
      <c r="X25" s="681"/>
      <c r="Y25" s="682"/>
      <c r="Z25" s="713" t="s">
        <v>247</v>
      </c>
      <c r="AA25" s="713"/>
      <c r="AB25" s="713"/>
      <c r="AC25" s="713"/>
      <c r="AD25" s="714" t="s">
        <v>247</v>
      </c>
      <c r="AE25" s="714"/>
      <c r="AF25" s="714"/>
      <c r="AG25" s="714"/>
      <c r="AH25" s="714"/>
      <c r="AI25" s="714"/>
      <c r="AJ25" s="714"/>
      <c r="AK25" s="714"/>
      <c r="AL25" s="683" t="s">
        <v>236</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247</v>
      </c>
      <c r="BH25" s="681"/>
      <c r="BI25" s="681"/>
      <c r="BJ25" s="681"/>
      <c r="BK25" s="681"/>
      <c r="BL25" s="681"/>
      <c r="BM25" s="681"/>
      <c r="BN25" s="682"/>
      <c r="BO25" s="713" t="s">
        <v>247</v>
      </c>
      <c r="BP25" s="713"/>
      <c r="BQ25" s="713"/>
      <c r="BR25" s="713"/>
      <c r="BS25" s="686" t="s">
        <v>236</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4724824</v>
      </c>
      <c r="CS25" s="699"/>
      <c r="CT25" s="699"/>
      <c r="CU25" s="699"/>
      <c r="CV25" s="699"/>
      <c r="CW25" s="699"/>
      <c r="CX25" s="699"/>
      <c r="CY25" s="700"/>
      <c r="CZ25" s="683">
        <v>13.5</v>
      </c>
      <c r="DA25" s="701"/>
      <c r="DB25" s="701"/>
      <c r="DC25" s="702"/>
      <c r="DD25" s="686">
        <v>4483122</v>
      </c>
      <c r="DE25" s="699"/>
      <c r="DF25" s="699"/>
      <c r="DG25" s="699"/>
      <c r="DH25" s="699"/>
      <c r="DI25" s="699"/>
      <c r="DJ25" s="699"/>
      <c r="DK25" s="700"/>
      <c r="DL25" s="686">
        <v>4197280</v>
      </c>
      <c r="DM25" s="699"/>
      <c r="DN25" s="699"/>
      <c r="DO25" s="699"/>
      <c r="DP25" s="699"/>
      <c r="DQ25" s="699"/>
      <c r="DR25" s="699"/>
      <c r="DS25" s="699"/>
      <c r="DT25" s="699"/>
      <c r="DU25" s="699"/>
      <c r="DV25" s="700"/>
      <c r="DW25" s="683">
        <v>25.9</v>
      </c>
      <c r="DX25" s="701"/>
      <c r="DY25" s="701"/>
      <c r="DZ25" s="701"/>
      <c r="EA25" s="701"/>
      <c r="EB25" s="701"/>
      <c r="EC25" s="722"/>
    </row>
    <row r="26" spans="2:133" ht="11.25" customHeight="1" x14ac:dyDescent="0.15">
      <c r="B26" s="677" t="s">
        <v>298</v>
      </c>
      <c r="C26" s="678"/>
      <c r="D26" s="678"/>
      <c r="E26" s="678"/>
      <c r="F26" s="678"/>
      <c r="G26" s="678"/>
      <c r="H26" s="678"/>
      <c r="I26" s="678"/>
      <c r="J26" s="678"/>
      <c r="K26" s="678"/>
      <c r="L26" s="678"/>
      <c r="M26" s="678"/>
      <c r="N26" s="678"/>
      <c r="O26" s="678"/>
      <c r="P26" s="678"/>
      <c r="Q26" s="679"/>
      <c r="R26" s="680">
        <v>18029211</v>
      </c>
      <c r="S26" s="681"/>
      <c r="T26" s="681"/>
      <c r="U26" s="681"/>
      <c r="V26" s="681"/>
      <c r="W26" s="681"/>
      <c r="X26" s="681"/>
      <c r="Y26" s="682"/>
      <c r="Z26" s="713">
        <v>48.7</v>
      </c>
      <c r="AA26" s="713"/>
      <c r="AB26" s="713"/>
      <c r="AC26" s="713"/>
      <c r="AD26" s="714">
        <v>15722039</v>
      </c>
      <c r="AE26" s="714"/>
      <c r="AF26" s="714"/>
      <c r="AG26" s="714"/>
      <c r="AH26" s="714"/>
      <c r="AI26" s="714"/>
      <c r="AJ26" s="714"/>
      <c r="AK26" s="714"/>
      <c r="AL26" s="683">
        <v>99.7</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236</v>
      </c>
      <c r="BH26" s="681"/>
      <c r="BI26" s="681"/>
      <c r="BJ26" s="681"/>
      <c r="BK26" s="681"/>
      <c r="BL26" s="681"/>
      <c r="BM26" s="681"/>
      <c r="BN26" s="682"/>
      <c r="BO26" s="713" t="s">
        <v>247</v>
      </c>
      <c r="BP26" s="713"/>
      <c r="BQ26" s="713"/>
      <c r="BR26" s="713"/>
      <c r="BS26" s="686" t="s">
        <v>247</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2979258</v>
      </c>
      <c r="CS26" s="681"/>
      <c r="CT26" s="681"/>
      <c r="CU26" s="681"/>
      <c r="CV26" s="681"/>
      <c r="CW26" s="681"/>
      <c r="CX26" s="681"/>
      <c r="CY26" s="682"/>
      <c r="CZ26" s="683">
        <v>8.5</v>
      </c>
      <c r="DA26" s="701"/>
      <c r="DB26" s="701"/>
      <c r="DC26" s="702"/>
      <c r="DD26" s="686">
        <v>2819934</v>
      </c>
      <c r="DE26" s="681"/>
      <c r="DF26" s="681"/>
      <c r="DG26" s="681"/>
      <c r="DH26" s="681"/>
      <c r="DI26" s="681"/>
      <c r="DJ26" s="681"/>
      <c r="DK26" s="682"/>
      <c r="DL26" s="686" t="s">
        <v>247</v>
      </c>
      <c r="DM26" s="681"/>
      <c r="DN26" s="681"/>
      <c r="DO26" s="681"/>
      <c r="DP26" s="681"/>
      <c r="DQ26" s="681"/>
      <c r="DR26" s="681"/>
      <c r="DS26" s="681"/>
      <c r="DT26" s="681"/>
      <c r="DU26" s="681"/>
      <c r="DV26" s="682"/>
      <c r="DW26" s="683" t="s">
        <v>236</v>
      </c>
      <c r="DX26" s="701"/>
      <c r="DY26" s="701"/>
      <c r="DZ26" s="701"/>
      <c r="EA26" s="701"/>
      <c r="EB26" s="701"/>
      <c r="EC26" s="722"/>
    </row>
    <row r="27" spans="2:133" ht="11.25" customHeight="1" x14ac:dyDescent="0.15">
      <c r="B27" s="677" t="s">
        <v>301</v>
      </c>
      <c r="C27" s="678"/>
      <c r="D27" s="678"/>
      <c r="E27" s="678"/>
      <c r="F27" s="678"/>
      <c r="G27" s="678"/>
      <c r="H27" s="678"/>
      <c r="I27" s="678"/>
      <c r="J27" s="678"/>
      <c r="K27" s="678"/>
      <c r="L27" s="678"/>
      <c r="M27" s="678"/>
      <c r="N27" s="678"/>
      <c r="O27" s="678"/>
      <c r="P27" s="678"/>
      <c r="Q27" s="679"/>
      <c r="R27" s="680">
        <v>4344</v>
      </c>
      <c r="S27" s="681"/>
      <c r="T27" s="681"/>
      <c r="U27" s="681"/>
      <c r="V27" s="681"/>
      <c r="W27" s="681"/>
      <c r="X27" s="681"/>
      <c r="Y27" s="682"/>
      <c r="Z27" s="713">
        <v>0</v>
      </c>
      <c r="AA27" s="713"/>
      <c r="AB27" s="713"/>
      <c r="AC27" s="713"/>
      <c r="AD27" s="714">
        <v>4344</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3549260</v>
      </c>
      <c r="BH27" s="681"/>
      <c r="BI27" s="681"/>
      <c r="BJ27" s="681"/>
      <c r="BK27" s="681"/>
      <c r="BL27" s="681"/>
      <c r="BM27" s="681"/>
      <c r="BN27" s="682"/>
      <c r="BO27" s="713">
        <v>100</v>
      </c>
      <c r="BP27" s="713"/>
      <c r="BQ27" s="713"/>
      <c r="BR27" s="713"/>
      <c r="BS27" s="686">
        <v>18002</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5007137</v>
      </c>
      <c r="CS27" s="699"/>
      <c r="CT27" s="699"/>
      <c r="CU27" s="699"/>
      <c r="CV27" s="699"/>
      <c r="CW27" s="699"/>
      <c r="CX27" s="699"/>
      <c r="CY27" s="700"/>
      <c r="CZ27" s="683">
        <v>14.3</v>
      </c>
      <c r="DA27" s="701"/>
      <c r="DB27" s="701"/>
      <c r="DC27" s="702"/>
      <c r="DD27" s="686">
        <v>1554400</v>
      </c>
      <c r="DE27" s="699"/>
      <c r="DF27" s="699"/>
      <c r="DG27" s="699"/>
      <c r="DH27" s="699"/>
      <c r="DI27" s="699"/>
      <c r="DJ27" s="699"/>
      <c r="DK27" s="700"/>
      <c r="DL27" s="686">
        <v>1530552</v>
      </c>
      <c r="DM27" s="699"/>
      <c r="DN27" s="699"/>
      <c r="DO27" s="699"/>
      <c r="DP27" s="699"/>
      <c r="DQ27" s="699"/>
      <c r="DR27" s="699"/>
      <c r="DS27" s="699"/>
      <c r="DT27" s="699"/>
      <c r="DU27" s="699"/>
      <c r="DV27" s="700"/>
      <c r="DW27" s="683">
        <v>9.4</v>
      </c>
      <c r="DX27" s="701"/>
      <c r="DY27" s="701"/>
      <c r="DZ27" s="701"/>
      <c r="EA27" s="701"/>
      <c r="EB27" s="701"/>
      <c r="EC27" s="722"/>
    </row>
    <row r="28" spans="2:133" ht="11.25" customHeight="1" x14ac:dyDescent="0.15">
      <c r="B28" s="677" t="s">
        <v>304</v>
      </c>
      <c r="C28" s="678"/>
      <c r="D28" s="678"/>
      <c r="E28" s="678"/>
      <c r="F28" s="678"/>
      <c r="G28" s="678"/>
      <c r="H28" s="678"/>
      <c r="I28" s="678"/>
      <c r="J28" s="678"/>
      <c r="K28" s="678"/>
      <c r="L28" s="678"/>
      <c r="M28" s="678"/>
      <c r="N28" s="678"/>
      <c r="O28" s="678"/>
      <c r="P28" s="678"/>
      <c r="Q28" s="679"/>
      <c r="R28" s="680">
        <v>117002</v>
      </c>
      <c r="S28" s="681"/>
      <c r="T28" s="681"/>
      <c r="U28" s="681"/>
      <c r="V28" s="681"/>
      <c r="W28" s="681"/>
      <c r="X28" s="681"/>
      <c r="Y28" s="682"/>
      <c r="Z28" s="713">
        <v>0.3</v>
      </c>
      <c r="AA28" s="713"/>
      <c r="AB28" s="713"/>
      <c r="AC28" s="713"/>
      <c r="AD28" s="714" t="s">
        <v>247</v>
      </c>
      <c r="AE28" s="714"/>
      <c r="AF28" s="714"/>
      <c r="AG28" s="714"/>
      <c r="AH28" s="714"/>
      <c r="AI28" s="714"/>
      <c r="AJ28" s="714"/>
      <c r="AK28" s="714"/>
      <c r="AL28" s="683" t="s">
        <v>247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3805809</v>
      </c>
      <c r="CS28" s="681"/>
      <c r="CT28" s="681"/>
      <c r="CU28" s="681"/>
      <c r="CV28" s="681"/>
      <c r="CW28" s="681"/>
      <c r="CX28" s="681"/>
      <c r="CY28" s="682"/>
      <c r="CZ28" s="683">
        <v>10.9</v>
      </c>
      <c r="DA28" s="701"/>
      <c r="DB28" s="701"/>
      <c r="DC28" s="702"/>
      <c r="DD28" s="686">
        <v>3700882</v>
      </c>
      <c r="DE28" s="681"/>
      <c r="DF28" s="681"/>
      <c r="DG28" s="681"/>
      <c r="DH28" s="681"/>
      <c r="DI28" s="681"/>
      <c r="DJ28" s="681"/>
      <c r="DK28" s="682"/>
      <c r="DL28" s="686">
        <v>3700882</v>
      </c>
      <c r="DM28" s="681"/>
      <c r="DN28" s="681"/>
      <c r="DO28" s="681"/>
      <c r="DP28" s="681"/>
      <c r="DQ28" s="681"/>
      <c r="DR28" s="681"/>
      <c r="DS28" s="681"/>
      <c r="DT28" s="681"/>
      <c r="DU28" s="681"/>
      <c r="DV28" s="682"/>
      <c r="DW28" s="683">
        <v>22.8</v>
      </c>
      <c r="DX28" s="701"/>
      <c r="DY28" s="701"/>
      <c r="DZ28" s="701"/>
      <c r="EA28" s="701"/>
      <c r="EB28" s="701"/>
      <c r="EC28" s="722"/>
    </row>
    <row r="29" spans="2:133" ht="11.25" customHeight="1" x14ac:dyDescent="0.15">
      <c r="B29" s="677" t="s">
        <v>306</v>
      </c>
      <c r="C29" s="678"/>
      <c r="D29" s="678"/>
      <c r="E29" s="678"/>
      <c r="F29" s="678"/>
      <c r="G29" s="678"/>
      <c r="H29" s="678"/>
      <c r="I29" s="678"/>
      <c r="J29" s="678"/>
      <c r="K29" s="678"/>
      <c r="L29" s="678"/>
      <c r="M29" s="678"/>
      <c r="N29" s="678"/>
      <c r="O29" s="678"/>
      <c r="P29" s="678"/>
      <c r="Q29" s="679"/>
      <c r="R29" s="680">
        <v>167846</v>
      </c>
      <c r="S29" s="681"/>
      <c r="T29" s="681"/>
      <c r="U29" s="681"/>
      <c r="V29" s="681"/>
      <c r="W29" s="681"/>
      <c r="X29" s="681"/>
      <c r="Y29" s="682"/>
      <c r="Z29" s="713">
        <v>0.5</v>
      </c>
      <c r="AA29" s="713"/>
      <c r="AB29" s="713"/>
      <c r="AC29" s="713"/>
      <c r="AD29" s="714">
        <v>8808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70</v>
      </c>
      <c r="CG29" s="720"/>
      <c r="CH29" s="720"/>
      <c r="CI29" s="720"/>
      <c r="CJ29" s="720"/>
      <c r="CK29" s="720"/>
      <c r="CL29" s="720"/>
      <c r="CM29" s="720"/>
      <c r="CN29" s="720"/>
      <c r="CO29" s="720"/>
      <c r="CP29" s="720"/>
      <c r="CQ29" s="721"/>
      <c r="CR29" s="680">
        <v>3805697</v>
      </c>
      <c r="CS29" s="699"/>
      <c r="CT29" s="699"/>
      <c r="CU29" s="699"/>
      <c r="CV29" s="699"/>
      <c r="CW29" s="699"/>
      <c r="CX29" s="699"/>
      <c r="CY29" s="700"/>
      <c r="CZ29" s="683">
        <v>10.9</v>
      </c>
      <c r="DA29" s="701"/>
      <c r="DB29" s="701"/>
      <c r="DC29" s="702"/>
      <c r="DD29" s="686">
        <v>3700770</v>
      </c>
      <c r="DE29" s="699"/>
      <c r="DF29" s="699"/>
      <c r="DG29" s="699"/>
      <c r="DH29" s="699"/>
      <c r="DI29" s="699"/>
      <c r="DJ29" s="699"/>
      <c r="DK29" s="700"/>
      <c r="DL29" s="686">
        <v>3700770</v>
      </c>
      <c r="DM29" s="699"/>
      <c r="DN29" s="699"/>
      <c r="DO29" s="699"/>
      <c r="DP29" s="699"/>
      <c r="DQ29" s="699"/>
      <c r="DR29" s="699"/>
      <c r="DS29" s="699"/>
      <c r="DT29" s="699"/>
      <c r="DU29" s="699"/>
      <c r="DV29" s="700"/>
      <c r="DW29" s="683">
        <v>22.8</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127101</v>
      </c>
      <c r="S30" s="681"/>
      <c r="T30" s="681"/>
      <c r="U30" s="681"/>
      <c r="V30" s="681"/>
      <c r="W30" s="681"/>
      <c r="X30" s="681"/>
      <c r="Y30" s="682"/>
      <c r="Z30" s="713">
        <v>0.3</v>
      </c>
      <c r="AA30" s="713"/>
      <c r="AB30" s="713"/>
      <c r="AC30" s="713"/>
      <c r="AD30" s="714" t="s">
        <v>247</v>
      </c>
      <c r="AE30" s="714"/>
      <c r="AF30" s="714"/>
      <c r="AG30" s="714"/>
      <c r="AH30" s="714"/>
      <c r="AI30" s="714"/>
      <c r="AJ30" s="714"/>
      <c r="AK30" s="714"/>
      <c r="AL30" s="683" t="s">
        <v>247</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3628127</v>
      </c>
      <c r="CS30" s="681"/>
      <c r="CT30" s="681"/>
      <c r="CU30" s="681"/>
      <c r="CV30" s="681"/>
      <c r="CW30" s="681"/>
      <c r="CX30" s="681"/>
      <c r="CY30" s="682"/>
      <c r="CZ30" s="683">
        <v>10.4</v>
      </c>
      <c r="DA30" s="701"/>
      <c r="DB30" s="701"/>
      <c r="DC30" s="702"/>
      <c r="DD30" s="686">
        <v>3537120</v>
      </c>
      <c r="DE30" s="681"/>
      <c r="DF30" s="681"/>
      <c r="DG30" s="681"/>
      <c r="DH30" s="681"/>
      <c r="DI30" s="681"/>
      <c r="DJ30" s="681"/>
      <c r="DK30" s="682"/>
      <c r="DL30" s="686">
        <v>3537120</v>
      </c>
      <c r="DM30" s="681"/>
      <c r="DN30" s="681"/>
      <c r="DO30" s="681"/>
      <c r="DP30" s="681"/>
      <c r="DQ30" s="681"/>
      <c r="DR30" s="681"/>
      <c r="DS30" s="681"/>
      <c r="DT30" s="681"/>
      <c r="DU30" s="681"/>
      <c r="DV30" s="682"/>
      <c r="DW30" s="683">
        <v>21.8</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8812878</v>
      </c>
      <c r="S31" s="681"/>
      <c r="T31" s="681"/>
      <c r="U31" s="681"/>
      <c r="V31" s="681"/>
      <c r="W31" s="681"/>
      <c r="X31" s="681"/>
      <c r="Y31" s="682"/>
      <c r="Z31" s="713">
        <v>23.8</v>
      </c>
      <c r="AA31" s="713"/>
      <c r="AB31" s="713"/>
      <c r="AC31" s="713"/>
      <c r="AD31" s="714" t="s">
        <v>247</v>
      </c>
      <c r="AE31" s="714"/>
      <c r="AF31" s="714"/>
      <c r="AG31" s="714"/>
      <c r="AH31" s="714"/>
      <c r="AI31" s="714"/>
      <c r="AJ31" s="714"/>
      <c r="AK31" s="714"/>
      <c r="AL31" s="683" t="s">
        <v>247</v>
      </c>
      <c r="AM31" s="684"/>
      <c r="AN31" s="684"/>
      <c r="AO31" s="715"/>
      <c r="AP31" s="756" t="s">
        <v>313</v>
      </c>
      <c r="AQ31" s="757"/>
      <c r="AR31" s="757"/>
      <c r="AS31" s="757"/>
      <c r="AT31" s="762" t="s">
        <v>314</v>
      </c>
      <c r="AU31" s="231"/>
      <c r="AV31" s="231"/>
      <c r="AW31" s="231"/>
      <c r="AX31" s="746" t="s">
        <v>189</v>
      </c>
      <c r="AY31" s="747"/>
      <c r="AZ31" s="747"/>
      <c r="BA31" s="747"/>
      <c r="BB31" s="747"/>
      <c r="BC31" s="747"/>
      <c r="BD31" s="747"/>
      <c r="BE31" s="747"/>
      <c r="BF31" s="748"/>
      <c r="BG31" s="749">
        <v>99</v>
      </c>
      <c r="BH31" s="750"/>
      <c r="BI31" s="750"/>
      <c r="BJ31" s="750"/>
      <c r="BK31" s="750"/>
      <c r="BL31" s="750"/>
      <c r="BM31" s="751">
        <v>93.8</v>
      </c>
      <c r="BN31" s="750"/>
      <c r="BO31" s="750"/>
      <c r="BP31" s="750"/>
      <c r="BQ31" s="752"/>
      <c r="BR31" s="749">
        <v>98.9</v>
      </c>
      <c r="BS31" s="750"/>
      <c r="BT31" s="750"/>
      <c r="BU31" s="750"/>
      <c r="BV31" s="750"/>
      <c r="BW31" s="750"/>
      <c r="BX31" s="751">
        <v>93.5</v>
      </c>
      <c r="BY31" s="750"/>
      <c r="BZ31" s="750"/>
      <c r="CA31" s="750"/>
      <c r="CB31" s="752"/>
      <c r="CD31" s="767"/>
      <c r="CE31" s="768"/>
      <c r="CF31" s="719" t="s">
        <v>315</v>
      </c>
      <c r="CG31" s="720"/>
      <c r="CH31" s="720"/>
      <c r="CI31" s="720"/>
      <c r="CJ31" s="720"/>
      <c r="CK31" s="720"/>
      <c r="CL31" s="720"/>
      <c r="CM31" s="720"/>
      <c r="CN31" s="720"/>
      <c r="CO31" s="720"/>
      <c r="CP31" s="720"/>
      <c r="CQ31" s="721"/>
      <c r="CR31" s="680">
        <v>177570</v>
      </c>
      <c r="CS31" s="699"/>
      <c r="CT31" s="699"/>
      <c r="CU31" s="699"/>
      <c r="CV31" s="699"/>
      <c r="CW31" s="699"/>
      <c r="CX31" s="699"/>
      <c r="CY31" s="700"/>
      <c r="CZ31" s="683">
        <v>0.5</v>
      </c>
      <c r="DA31" s="701"/>
      <c r="DB31" s="701"/>
      <c r="DC31" s="702"/>
      <c r="DD31" s="686">
        <v>163650</v>
      </c>
      <c r="DE31" s="699"/>
      <c r="DF31" s="699"/>
      <c r="DG31" s="699"/>
      <c r="DH31" s="699"/>
      <c r="DI31" s="699"/>
      <c r="DJ31" s="699"/>
      <c r="DK31" s="700"/>
      <c r="DL31" s="686">
        <v>163650</v>
      </c>
      <c r="DM31" s="699"/>
      <c r="DN31" s="699"/>
      <c r="DO31" s="699"/>
      <c r="DP31" s="699"/>
      <c r="DQ31" s="699"/>
      <c r="DR31" s="699"/>
      <c r="DS31" s="699"/>
      <c r="DT31" s="699"/>
      <c r="DU31" s="699"/>
      <c r="DV31" s="700"/>
      <c r="DW31" s="683">
        <v>1</v>
      </c>
      <c r="DX31" s="701"/>
      <c r="DY31" s="701"/>
      <c r="DZ31" s="701"/>
      <c r="EA31" s="701"/>
      <c r="EB31" s="701"/>
      <c r="EC31" s="722"/>
    </row>
    <row r="32" spans="2:133" ht="11.25" customHeight="1" x14ac:dyDescent="0.15">
      <c r="B32" s="771" t="s">
        <v>316</v>
      </c>
      <c r="C32" s="772"/>
      <c r="D32" s="772"/>
      <c r="E32" s="772"/>
      <c r="F32" s="772"/>
      <c r="G32" s="772"/>
      <c r="H32" s="772"/>
      <c r="I32" s="772"/>
      <c r="J32" s="772"/>
      <c r="K32" s="772"/>
      <c r="L32" s="772"/>
      <c r="M32" s="772"/>
      <c r="N32" s="772"/>
      <c r="O32" s="772"/>
      <c r="P32" s="772"/>
      <c r="Q32" s="773"/>
      <c r="R32" s="680">
        <v>23620</v>
      </c>
      <c r="S32" s="681"/>
      <c r="T32" s="681"/>
      <c r="U32" s="681"/>
      <c r="V32" s="681"/>
      <c r="W32" s="681"/>
      <c r="X32" s="681"/>
      <c r="Y32" s="682"/>
      <c r="Z32" s="713">
        <v>0.1</v>
      </c>
      <c r="AA32" s="713"/>
      <c r="AB32" s="713"/>
      <c r="AC32" s="713"/>
      <c r="AD32" s="714">
        <v>23620</v>
      </c>
      <c r="AE32" s="714"/>
      <c r="AF32" s="714"/>
      <c r="AG32" s="714"/>
      <c r="AH32" s="714"/>
      <c r="AI32" s="714"/>
      <c r="AJ32" s="714"/>
      <c r="AK32" s="714"/>
      <c r="AL32" s="683">
        <v>0.1</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99.2</v>
      </c>
      <c r="BH32" s="699"/>
      <c r="BI32" s="699"/>
      <c r="BJ32" s="699"/>
      <c r="BK32" s="699"/>
      <c r="BL32" s="699"/>
      <c r="BM32" s="684">
        <v>95.9</v>
      </c>
      <c r="BN32" s="745"/>
      <c r="BO32" s="745"/>
      <c r="BP32" s="745"/>
      <c r="BQ32" s="726"/>
      <c r="BR32" s="753">
        <v>99</v>
      </c>
      <c r="BS32" s="699"/>
      <c r="BT32" s="699"/>
      <c r="BU32" s="699"/>
      <c r="BV32" s="699"/>
      <c r="BW32" s="699"/>
      <c r="BX32" s="684">
        <v>95.6</v>
      </c>
      <c r="BY32" s="745"/>
      <c r="BZ32" s="745"/>
      <c r="CA32" s="745"/>
      <c r="CB32" s="726"/>
      <c r="CD32" s="769"/>
      <c r="CE32" s="770"/>
      <c r="CF32" s="719" t="s">
        <v>319</v>
      </c>
      <c r="CG32" s="720"/>
      <c r="CH32" s="720"/>
      <c r="CI32" s="720"/>
      <c r="CJ32" s="720"/>
      <c r="CK32" s="720"/>
      <c r="CL32" s="720"/>
      <c r="CM32" s="720"/>
      <c r="CN32" s="720"/>
      <c r="CO32" s="720"/>
      <c r="CP32" s="720"/>
      <c r="CQ32" s="721"/>
      <c r="CR32" s="680">
        <v>112</v>
      </c>
      <c r="CS32" s="681"/>
      <c r="CT32" s="681"/>
      <c r="CU32" s="681"/>
      <c r="CV32" s="681"/>
      <c r="CW32" s="681"/>
      <c r="CX32" s="681"/>
      <c r="CY32" s="682"/>
      <c r="CZ32" s="683">
        <v>0</v>
      </c>
      <c r="DA32" s="701"/>
      <c r="DB32" s="701"/>
      <c r="DC32" s="702"/>
      <c r="DD32" s="686">
        <v>112</v>
      </c>
      <c r="DE32" s="681"/>
      <c r="DF32" s="681"/>
      <c r="DG32" s="681"/>
      <c r="DH32" s="681"/>
      <c r="DI32" s="681"/>
      <c r="DJ32" s="681"/>
      <c r="DK32" s="682"/>
      <c r="DL32" s="686">
        <v>112</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3542464</v>
      </c>
      <c r="S33" s="681"/>
      <c r="T33" s="681"/>
      <c r="U33" s="681"/>
      <c r="V33" s="681"/>
      <c r="W33" s="681"/>
      <c r="X33" s="681"/>
      <c r="Y33" s="682"/>
      <c r="Z33" s="713">
        <v>9.6</v>
      </c>
      <c r="AA33" s="713"/>
      <c r="AB33" s="713"/>
      <c r="AC33" s="713"/>
      <c r="AD33" s="714" t="s">
        <v>236</v>
      </c>
      <c r="AE33" s="714"/>
      <c r="AF33" s="714"/>
      <c r="AG33" s="714"/>
      <c r="AH33" s="714"/>
      <c r="AI33" s="714"/>
      <c r="AJ33" s="714"/>
      <c r="AK33" s="714"/>
      <c r="AL33" s="683" t="s">
        <v>236</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98.6</v>
      </c>
      <c r="BH33" s="665"/>
      <c r="BI33" s="665"/>
      <c r="BJ33" s="665"/>
      <c r="BK33" s="665"/>
      <c r="BL33" s="665"/>
      <c r="BM33" s="707">
        <v>90.9</v>
      </c>
      <c r="BN33" s="665"/>
      <c r="BO33" s="665"/>
      <c r="BP33" s="665"/>
      <c r="BQ33" s="709"/>
      <c r="BR33" s="744">
        <v>98.6</v>
      </c>
      <c r="BS33" s="665"/>
      <c r="BT33" s="665"/>
      <c r="BU33" s="665"/>
      <c r="BV33" s="665"/>
      <c r="BW33" s="665"/>
      <c r="BX33" s="707">
        <v>90.6</v>
      </c>
      <c r="BY33" s="665"/>
      <c r="BZ33" s="665"/>
      <c r="CA33" s="665"/>
      <c r="CB33" s="709"/>
      <c r="CD33" s="719" t="s">
        <v>322</v>
      </c>
      <c r="CE33" s="720"/>
      <c r="CF33" s="720"/>
      <c r="CG33" s="720"/>
      <c r="CH33" s="720"/>
      <c r="CI33" s="720"/>
      <c r="CJ33" s="720"/>
      <c r="CK33" s="720"/>
      <c r="CL33" s="720"/>
      <c r="CM33" s="720"/>
      <c r="CN33" s="720"/>
      <c r="CO33" s="720"/>
      <c r="CP33" s="720"/>
      <c r="CQ33" s="721"/>
      <c r="CR33" s="680">
        <v>16593379</v>
      </c>
      <c r="CS33" s="699"/>
      <c r="CT33" s="699"/>
      <c r="CU33" s="699"/>
      <c r="CV33" s="699"/>
      <c r="CW33" s="699"/>
      <c r="CX33" s="699"/>
      <c r="CY33" s="700"/>
      <c r="CZ33" s="683">
        <v>47.4</v>
      </c>
      <c r="DA33" s="701"/>
      <c r="DB33" s="701"/>
      <c r="DC33" s="702"/>
      <c r="DD33" s="686">
        <v>9114087</v>
      </c>
      <c r="DE33" s="699"/>
      <c r="DF33" s="699"/>
      <c r="DG33" s="699"/>
      <c r="DH33" s="699"/>
      <c r="DI33" s="699"/>
      <c r="DJ33" s="699"/>
      <c r="DK33" s="700"/>
      <c r="DL33" s="686">
        <v>5450144</v>
      </c>
      <c r="DM33" s="699"/>
      <c r="DN33" s="699"/>
      <c r="DO33" s="699"/>
      <c r="DP33" s="699"/>
      <c r="DQ33" s="699"/>
      <c r="DR33" s="699"/>
      <c r="DS33" s="699"/>
      <c r="DT33" s="699"/>
      <c r="DU33" s="699"/>
      <c r="DV33" s="700"/>
      <c r="DW33" s="683">
        <v>33.6</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56433</v>
      </c>
      <c r="S34" s="681"/>
      <c r="T34" s="681"/>
      <c r="U34" s="681"/>
      <c r="V34" s="681"/>
      <c r="W34" s="681"/>
      <c r="X34" s="681"/>
      <c r="Y34" s="682"/>
      <c r="Z34" s="713">
        <v>0.2</v>
      </c>
      <c r="AA34" s="713"/>
      <c r="AB34" s="713"/>
      <c r="AC34" s="713"/>
      <c r="AD34" s="714">
        <v>7585</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3780759</v>
      </c>
      <c r="CS34" s="681"/>
      <c r="CT34" s="681"/>
      <c r="CU34" s="681"/>
      <c r="CV34" s="681"/>
      <c r="CW34" s="681"/>
      <c r="CX34" s="681"/>
      <c r="CY34" s="682"/>
      <c r="CZ34" s="683">
        <v>10.8</v>
      </c>
      <c r="DA34" s="701"/>
      <c r="DB34" s="701"/>
      <c r="DC34" s="702"/>
      <c r="DD34" s="686">
        <v>2680056</v>
      </c>
      <c r="DE34" s="681"/>
      <c r="DF34" s="681"/>
      <c r="DG34" s="681"/>
      <c r="DH34" s="681"/>
      <c r="DI34" s="681"/>
      <c r="DJ34" s="681"/>
      <c r="DK34" s="682"/>
      <c r="DL34" s="686">
        <v>2177019</v>
      </c>
      <c r="DM34" s="681"/>
      <c r="DN34" s="681"/>
      <c r="DO34" s="681"/>
      <c r="DP34" s="681"/>
      <c r="DQ34" s="681"/>
      <c r="DR34" s="681"/>
      <c r="DS34" s="681"/>
      <c r="DT34" s="681"/>
      <c r="DU34" s="681"/>
      <c r="DV34" s="682"/>
      <c r="DW34" s="683">
        <v>13.4</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287123</v>
      </c>
      <c r="S35" s="681"/>
      <c r="T35" s="681"/>
      <c r="U35" s="681"/>
      <c r="V35" s="681"/>
      <c r="W35" s="681"/>
      <c r="X35" s="681"/>
      <c r="Y35" s="682"/>
      <c r="Z35" s="713">
        <v>0.8</v>
      </c>
      <c r="AA35" s="713"/>
      <c r="AB35" s="713"/>
      <c r="AC35" s="713"/>
      <c r="AD35" s="714" t="s">
        <v>236</v>
      </c>
      <c r="AE35" s="714"/>
      <c r="AF35" s="714"/>
      <c r="AG35" s="714"/>
      <c r="AH35" s="714"/>
      <c r="AI35" s="714"/>
      <c r="AJ35" s="714"/>
      <c r="AK35" s="714"/>
      <c r="AL35" s="683" t="s">
        <v>247</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165924</v>
      </c>
      <c r="CS35" s="699"/>
      <c r="CT35" s="699"/>
      <c r="CU35" s="699"/>
      <c r="CV35" s="699"/>
      <c r="CW35" s="699"/>
      <c r="CX35" s="699"/>
      <c r="CY35" s="700"/>
      <c r="CZ35" s="683">
        <v>0.5</v>
      </c>
      <c r="DA35" s="701"/>
      <c r="DB35" s="701"/>
      <c r="DC35" s="702"/>
      <c r="DD35" s="686">
        <v>145916</v>
      </c>
      <c r="DE35" s="699"/>
      <c r="DF35" s="699"/>
      <c r="DG35" s="699"/>
      <c r="DH35" s="699"/>
      <c r="DI35" s="699"/>
      <c r="DJ35" s="699"/>
      <c r="DK35" s="700"/>
      <c r="DL35" s="686">
        <v>145892</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1202922</v>
      </c>
      <c r="S36" s="681"/>
      <c r="T36" s="681"/>
      <c r="U36" s="681"/>
      <c r="V36" s="681"/>
      <c r="W36" s="681"/>
      <c r="X36" s="681"/>
      <c r="Y36" s="682"/>
      <c r="Z36" s="713">
        <v>3.2</v>
      </c>
      <c r="AA36" s="713"/>
      <c r="AB36" s="713"/>
      <c r="AC36" s="713"/>
      <c r="AD36" s="714" t="s">
        <v>236</v>
      </c>
      <c r="AE36" s="714"/>
      <c r="AF36" s="714"/>
      <c r="AG36" s="714"/>
      <c r="AH36" s="714"/>
      <c r="AI36" s="714"/>
      <c r="AJ36" s="714"/>
      <c r="AK36" s="714"/>
      <c r="AL36" s="683" t="s">
        <v>247</v>
      </c>
      <c r="AM36" s="684"/>
      <c r="AN36" s="684"/>
      <c r="AO36" s="715"/>
      <c r="AP36" s="235"/>
      <c r="AQ36" s="732" t="s">
        <v>330</v>
      </c>
      <c r="AR36" s="733"/>
      <c r="AS36" s="733"/>
      <c r="AT36" s="733"/>
      <c r="AU36" s="733"/>
      <c r="AV36" s="733"/>
      <c r="AW36" s="733"/>
      <c r="AX36" s="733"/>
      <c r="AY36" s="734"/>
      <c r="AZ36" s="735">
        <v>4118964</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50072</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8822644</v>
      </c>
      <c r="CS36" s="681"/>
      <c r="CT36" s="681"/>
      <c r="CU36" s="681"/>
      <c r="CV36" s="681"/>
      <c r="CW36" s="681"/>
      <c r="CX36" s="681"/>
      <c r="CY36" s="682"/>
      <c r="CZ36" s="683">
        <v>25.2</v>
      </c>
      <c r="DA36" s="701"/>
      <c r="DB36" s="701"/>
      <c r="DC36" s="702"/>
      <c r="DD36" s="686">
        <v>3307096</v>
      </c>
      <c r="DE36" s="681"/>
      <c r="DF36" s="681"/>
      <c r="DG36" s="681"/>
      <c r="DH36" s="681"/>
      <c r="DI36" s="681"/>
      <c r="DJ36" s="681"/>
      <c r="DK36" s="682"/>
      <c r="DL36" s="686">
        <v>1587739</v>
      </c>
      <c r="DM36" s="681"/>
      <c r="DN36" s="681"/>
      <c r="DO36" s="681"/>
      <c r="DP36" s="681"/>
      <c r="DQ36" s="681"/>
      <c r="DR36" s="681"/>
      <c r="DS36" s="681"/>
      <c r="DT36" s="681"/>
      <c r="DU36" s="681"/>
      <c r="DV36" s="682"/>
      <c r="DW36" s="683">
        <v>9.8000000000000007</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1347196</v>
      </c>
      <c r="S37" s="681"/>
      <c r="T37" s="681"/>
      <c r="U37" s="681"/>
      <c r="V37" s="681"/>
      <c r="W37" s="681"/>
      <c r="X37" s="681"/>
      <c r="Y37" s="682"/>
      <c r="Z37" s="713">
        <v>3.6</v>
      </c>
      <c r="AA37" s="713"/>
      <c r="AB37" s="713"/>
      <c r="AC37" s="713"/>
      <c r="AD37" s="714" t="s">
        <v>247</v>
      </c>
      <c r="AE37" s="714"/>
      <c r="AF37" s="714"/>
      <c r="AG37" s="714"/>
      <c r="AH37" s="714"/>
      <c r="AI37" s="714"/>
      <c r="AJ37" s="714"/>
      <c r="AK37" s="714"/>
      <c r="AL37" s="683" t="s">
        <v>247</v>
      </c>
      <c r="AM37" s="684"/>
      <c r="AN37" s="684"/>
      <c r="AO37" s="715"/>
      <c r="AQ37" s="723" t="s">
        <v>334</v>
      </c>
      <c r="AR37" s="724"/>
      <c r="AS37" s="724"/>
      <c r="AT37" s="724"/>
      <c r="AU37" s="724"/>
      <c r="AV37" s="724"/>
      <c r="AW37" s="724"/>
      <c r="AX37" s="724"/>
      <c r="AY37" s="725"/>
      <c r="AZ37" s="680">
        <v>1288923</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-38113</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41940</v>
      </c>
      <c r="CS37" s="699"/>
      <c r="CT37" s="699"/>
      <c r="CU37" s="699"/>
      <c r="CV37" s="699"/>
      <c r="CW37" s="699"/>
      <c r="CX37" s="699"/>
      <c r="CY37" s="700"/>
      <c r="CZ37" s="683">
        <v>0.1</v>
      </c>
      <c r="DA37" s="701"/>
      <c r="DB37" s="701"/>
      <c r="DC37" s="702"/>
      <c r="DD37" s="686">
        <v>41940</v>
      </c>
      <c r="DE37" s="699"/>
      <c r="DF37" s="699"/>
      <c r="DG37" s="699"/>
      <c r="DH37" s="699"/>
      <c r="DI37" s="699"/>
      <c r="DJ37" s="699"/>
      <c r="DK37" s="700"/>
      <c r="DL37" s="686">
        <v>39664</v>
      </c>
      <c r="DM37" s="699"/>
      <c r="DN37" s="699"/>
      <c r="DO37" s="699"/>
      <c r="DP37" s="699"/>
      <c r="DQ37" s="699"/>
      <c r="DR37" s="699"/>
      <c r="DS37" s="699"/>
      <c r="DT37" s="699"/>
      <c r="DU37" s="699"/>
      <c r="DV37" s="700"/>
      <c r="DW37" s="683">
        <v>0.2</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362919</v>
      </c>
      <c r="S38" s="681"/>
      <c r="T38" s="681"/>
      <c r="U38" s="681"/>
      <c r="V38" s="681"/>
      <c r="W38" s="681"/>
      <c r="X38" s="681"/>
      <c r="Y38" s="682"/>
      <c r="Z38" s="713">
        <v>1</v>
      </c>
      <c r="AA38" s="713"/>
      <c r="AB38" s="713"/>
      <c r="AC38" s="713"/>
      <c r="AD38" s="714">
        <v>10320</v>
      </c>
      <c r="AE38" s="714"/>
      <c r="AF38" s="714"/>
      <c r="AG38" s="714"/>
      <c r="AH38" s="714"/>
      <c r="AI38" s="714"/>
      <c r="AJ38" s="714"/>
      <c r="AK38" s="714"/>
      <c r="AL38" s="683">
        <v>0.1</v>
      </c>
      <c r="AM38" s="684"/>
      <c r="AN38" s="684"/>
      <c r="AO38" s="715"/>
      <c r="AQ38" s="723" t="s">
        <v>338</v>
      </c>
      <c r="AR38" s="724"/>
      <c r="AS38" s="724"/>
      <c r="AT38" s="724"/>
      <c r="AU38" s="724"/>
      <c r="AV38" s="724"/>
      <c r="AW38" s="724"/>
      <c r="AX38" s="724"/>
      <c r="AY38" s="725"/>
      <c r="AZ38" s="680">
        <v>414299</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7405</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2415742</v>
      </c>
      <c r="CS38" s="681"/>
      <c r="CT38" s="681"/>
      <c r="CU38" s="681"/>
      <c r="CV38" s="681"/>
      <c r="CW38" s="681"/>
      <c r="CX38" s="681"/>
      <c r="CY38" s="682"/>
      <c r="CZ38" s="683">
        <v>6.9</v>
      </c>
      <c r="DA38" s="701"/>
      <c r="DB38" s="701"/>
      <c r="DC38" s="702"/>
      <c r="DD38" s="686">
        <v>1953384</v>
      </c>
      <c r="DE38" s="681"/>
      <c r="DF38" s="681"/>
      <c r="DG38" s="681"/>
      <c r="DH38" s="681"/>
      <c r="DI38" s="681"/>
      <c r="DJ38" s="681"/>
      <c r="DK38" s="682"/>
      <c r="DL38" s="686">
        <v>1539494</v>
      </c>
      <c r="DM38" s="681"/>
      <c r="DN38" s="681"/>
      <c r="DO38" s="681"/>
      <c r="DP38" s="681"/>
      <c r="DQ38" s="681"/>
      <c r="DR38" s="681"/>
      <c r="DS38" s="681"/>
      <c r="DT38" s="681"/>
      <c r="DU38" s="681"/>
      <c r="DV38" s="682"/>
      <c r="DW38" s="683">
        <v>9.5</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2952500</v>
      </c>
      <c r="S39" s="681"/>
      <c r="T39" s="681"/>
      <c r="U39" s="681"/>
      <c r="V39" s="681"/>
      <c r="W39" s="681"/>
      <c r="X39" s="681"/>
      <c r="Y39" s="682"/>
      <c r="Z39" s="713">
        <v>8</v>
      </c>
      <c r="AA39" s="713"/>
      <c r="AB39" s="713"/>
      <c r="AC39" s="713"/>
      <c r="AD39" s="714" t="s">
        <v>247</v>
      </c>
      <c r="AE39" s="714"/>
      <c r="AF39" s="714"/>
      <c r="AG39" s="714"/>
      <c r="AH39" s="714"/>
      <c r="AI39" s="714"/>
      <c r="AJ39" s="714"/>
      <c r="AK39" s="714"/>
      <c r="AL39" s="683" t="s">
        <v>247</v>
      </c>
      <c r="AM39" s="684"/>
      <c r="AN39" s="684"/>
      <c r="AO39" s="715"/>
      <c r="AQ39" s="723" t="s">
        <v>342</v>
      </c>
      <c r="AR39" s="724"/>
      <c r="AS39" s="724"/>
      <c r="AT39" s="724"/>
      <c r="AU39" s="724"/>
      <c r="AV39" s="724"/>
      <c r="AW39" s="724"/>
      <c r="AX39" s="724"/>
      <c r="AY39" s="725"/>
      <c r="AZ39" s="680">
        <v>22462</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11353</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1025341</v>
      </c>
      <c r="CS39" s="699"/>
      <c r="CT39" s="699"/>
      <c r="CU39" s="699"/>
      <c r="CV39" s="699"/>
      <c r="CW39" s="699"/>
      <c r="CX39" s="699"/>
      <c r="CY39" s="700"/>
      <c r="CZ39" s="683">
        <v>2.9</v>
      </c>
      <c r="DA39" s="701"/>
      <c r="DB39" s="701"/>
      <c r="DC39" s="702"/>
      <c r="DD39" s="686">
        <v>659798</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236</v>
      </c>
      <c r="S40" s="681"/>
      <c r="T40" s="681"/>
      <c r="U40" s="681"/>
      <c r="V40" s="681"/>
      <c r="W40" s="681"/>
      <c r="X40" s="681"/>
      <c r="Y40" s="682"/>
      <c r="Z40" s="713" t="s">
        <v>247</v>
      </c>
      <c r="AA40" s="713"/>
      <c r="AB40" s="713"/>
      <c r="AC40" s="713"/>
      <c r="AD40" s="714" t="s">
        <v>247</v>
      </c>
      <c r="AE40" s="714"/>
      <c r="AF40" s="714"/>
      <c r="AG40" s="714"/>
      <c r="AH40" s="714"/>
      <c r="AI40" s="714"/>
      <c r="AJ40" s="714"/>
      <c r="AK40" s="714"/>
      <c r="AL40" s="683" t="s">
        <v>236</v>
      </c>
      <c r="AM40" s="684"/>
      <c r="AN40" s="684"/>
      <c r="AO40" s="715"/>
      <c r="AQ40" s="723" t="s">
        <v>346</v>
      </c>
      <c r="AR40" s="724"/>
      <c r="AS40" s="724"/>
      <c r="AT40" s="724"/>
      <c r="AU40" s="724"/>
      <c r="AV40" s="724"/>
      <c r="AW40" s="724"/>
      <c r="AX40" s="724"/>
      <c r="AY40" s="725"/>
      <c r="AZ40" s="680">
        <v>4875</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87</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382969</v>
      </c>
      <c r="CS40" s="681"/>
      <c r="CT40" s="681"/>
      <c r="CU40" s="681"/>
      <c r="CV40" s="681"/>
      <c r="CW40" s="681"/>
      <c r="CX40" s="681"/>
      <c r="CY40" s="682"/>
      <c r="CZ40" s="683">
        <v>1.1000000000000001</v>
      </c>
      <c r="DA40" s="701"/>
      <c r="DB40" s="701"/>
      <c r="DC40" s="702"/>
      <c r="DD40" s="686">
        <v>367837</v>
      </c>
      <c r="DE40" s="681"/>
      <c r="DF40" s="681"/>
      <c r="DG40" s="681"/>
      <c r="DH40" s="681"/>
      <c r="DI40" s="681"/>
      <c r="DJ40" s="681"/>
      <c r="DK40" s="682"/>
      <c r="DL40" s="686" t="s">
        <v>236</v>
      </c>
      <c r="DM40" s="681"/>
      <c r="DN40" s="681"/>
      <c r="DO40" s="681"/>
      <c r="DP40" s="681"/>
      <c r="DQ40" s="681"/>
      <c r="DR40" s="681"/>
      <c r="DS40" s="681"/>
      <c r="DT40" s="681"/>
      <c r="DU40" s="681"/>
      <c r="DV40" s="682"/>
      <c r="DW40" s="683" t="s">
        <v>247</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247</v>
      </c>
      <c r="S41" s="681"/>
      <c r="T41" s="681"/>
      <c r="U41" s="681"/>
      <c r="V41" s="681"/>
      <c r="W41" s="681"/>
      <c r="X41" s="681"/>
      <c r="Y41" s="682"/>
      <c r="Z41" s="713" t="s">
        <v>236</v>
      </c>
      <c r="AA41" s="713"/>
      <c r="AB41" s="713"/>
      <c r="AC41" s="713"/>
      <c r="AD41" s="714" t="s">
        <v>247</v>
      </c>
      <c r="AE41" s="714"/>
      <c r="AF41" s="714"/>
      <c r="AG41" s="714"/>
      <c r="AH41" s="714"/>
      <c r="AI41" s="714"/>
      <c r="AJ41" s="714"/>
      <c r="AK41" s="714"/>
      <c r="AL41" s="683" t="s">
        <v>236</v>
      </c>
      <c r="AM41" s="684"/>
      <c r="AN41" s="684"/>
      <c r="AO41" s="715"/>
      <c r="AQ41" s="723" t="s">
        <v>351</v>
      </c>
      <c r="AR41" s="724"/>
      <c r="AS41" s="724"/>
      <c r="AT41" s="724"/>
      <c r="AU41" s="724"/>
      <c r="AV41" s="724"/>
      <c r="AW41" s="724"/>
      <c r="AX41" s="724"/>
      <c r="AY41" s="725"/>
      <c r="AZ41" s="680">
        <v>681627</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236</v>
      </c>
      <c r="CS41" s="699"/>
      <c r="CT41" s="699"/>
      <c r="CU41" s="699"/>
      <c r="CV41" s="699"/>
      <c r="CW41" s="699"/>
      <c r="CX41" s="699"/>
      <c r="CY41" s="700"/>
      <c r="CZ41" s="683" t="s">
        <v>236</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459600</v>
      </c>
      <c r="S42" s="681"/>
      <c r="T42" s="681"/>
      <c r="U42" s="681"/>
      <c r="V42" s="681"/>
      <c r="W42" s="681"/>
      <c r="X42" s="681"/>
      <c r="Y42" s="682"/>
      <c r="Z42" s="713">
        <v>1.2</v>
      </c>
      <c r="AA42" s="713"/>
      <c r="AB42" s="713"/>
      <c r="AC42" s="713"/>
      <c r="AD42" s="714" t="s">
        <v>236</v>
      </c>
      <c r="AE42" s="714"/>
      <c r="AF42" s="714"/>
      <c r="AG42" s="714"/>
      <c r="AH42" s="714"/>
      <c r="AI42" s="714"/>
      <c r="AJ42" s="714"/>
      <c r="AK42" s="714"/>
      <c r="AL42" s="683" t="s">
        <v>236</v>
      </c>
      <c r="AM42" s="684"/>
      <c r="AN42" s="684"/>
      <c r="AO42" s="715"/>
      <c r="AQ42" s="716" t="s">
        <v>355</v>
      </c>
      <c r="AR42" s="717"/>
      <c r="AS42" s="717"/>
      <c r="AT42" s="717"/>
      <c r="AU42" s="717"/>
      <c r="AV42" s="717"/>
      <c r="AW42" s="717"/>
      <c r="AX42" s="717"/>
      <c r="AY42" s="718"/>
      <c r="AZ42" s="664">
        <v>1706778</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334</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4862307</v>
      </c>
      <c r="CS42" s="681"/>
      <c r="CT42" s="681"/>
      <c r="CU42" s="681"/>
      <c r="CV42" s="681"/>
      <c r="CW42" s="681"/>
      <c r="CX42" s="681"/>
      <c r="CY42" s="682"/>
      <c r="CZ42" s="683">
        <v>13.9</v>
      </c>
      <c r="DA42" s="684"/>
      <c r="DB42" s="684"/>
      <c r="DC42" s="685"/>
      <c r="DD42" s="686">
        <v>1160840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37033559</v>
      </c>
      <c r="S43" s="703"/>
      <c r="T43" s="703"/>
      <c r="U43" s="703"/>
      <c r="V43" s="703"/>
      <c r="W43" s="703"/>
      <c r="X43" s="703"/>
      <c r="Y43" s="704"/>
      <c r="Z43" s="705">
        <v>100</v>
      </c>
      <c r="AA43" s="705"/>
      <c r="AB43" s="705"/>
      <c r="AC43" s="705"/>
      <c r="AD43" s="706">
        <v>15776716</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108215</v>
      </c>
      <c r="CS43" s="699"/>
      <c r="CT43" s="699"/>
      <c r="CU43" s="699"/>
      <c r="CV43" s="699"/>
      <c r="CW43" s="699"/>
      <c r="CX43" s="699"/>
      <c r="CY43" s="700"/>
      <c r="CZ43" s="683">
        <v>0.3</v>
      </c>
      <c r="DA43" s="701"/>
      <c r="DB43" s="701"/>
      <c r="DC43" s="702"/>
      <c r="DD43" s="686">
        <v>106545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360</v>
      </c>
      <c r="CG44" s="678"/>
      <c r="CH44" s="678"/>
      <c r="CI44" s="678"/>
      <c r="CJ44" s="678"/>
      <c r="CK44" s="678"/>
      <c r="CL44" s="678"/>
      <c r="CM44" s="678"/>
      <c r="CN44" s="678"/>
      <c r="CO44" s="678"/>
      <c r="CP44" s="678"/>
      <c r="CQ44" s="679"/>
      <c r="CR44" s="680">
        <v>4461224</v>
      </c>
      <c r="CS44" s="681"/>
      <c r="CT44" s="681"/>
      <c r="CU44" s="681"/>
      <c r="CV44" s="681"/>
      <c r="CW44" s="681"/>
      <c r="CX44" s="681"/>
      <c r="CY44" s="682"/>
      <c r="CZ44" s="683">
        <v>12.7</v>
      </c>
      <c r="DA44" s="684"/>
      <c r="DB44" s="684"/>
      <c r="DC44" s="685"/>
      <c r="DD44" s="686">
        <v>1079040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1729143</v>
      </c>
      <c r="CS45" s="699"/>
      <c r="CT45" s="699"/>
      <c r="CU45" s="699"/>
      <c r="CV45" s="699"/>
      <c r="CW45" s="699"/>
      <c r="CX45" s="699"/>
      <c r="CY45" s="700"/>
      <c r="CZ45" s="683">
        <v>4.9000000000000004</v>
      </c>
      <c r="DA45" s="701"/>
      <c r="DB45" s="701"/>
      <c r="DC45" s="702"/>
      <c r="DD45" s="686">
        <v>255607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2597948</v>
      </c>
      <c r="CS46" s="681"/>
      <c r="CT46" s="681"/>
      <c r="CU46" s="681"/>
      <c r="CV46" s="681"/>
      <c r="CW46" s="681"/>
      <c r="CX46" s="681"/>
      <c r="CY46" s="682"/>
      <c r="CZ46" s="683">
        <v>7.4</v>
      </c>
      <c r="DA46" s="684"/>
      <c r="DB46" s="684"/>
      <c r="DC46" s="685"/>
      <c r="DD46" s="686">
        <v>800103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v>401083</v>
      </c>
      <c r="CS47" s="699"/>
      <c r="CT47" s="699"/>
      <c r="CU47" s="699"/>
      <c r="CV47" s="699"/>
      <c r="CW47" s="699"/>
      <c r="CX47" s="699"/>
      <c r="CY47" s="700"/>
      <c r="CZ47" s="683">
        <v>1.1000000000000001</v>
      </c>
      <c r="DA47" s="701"/>
      <c r="DB47" s="701"/>
      <c r="DC47" s="702"/>
      <c r="DD47" s="686">
        <v>81800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247</v>
      </c>
      <c r="CS48" s="681"/>
      <c r="CT48" s="681"/>
      <c r="CU48" s="681"/>
      <c r="CV48" s="681"/>
      <c r="CW48" s="681"/>
      <c r="CX48" s="681"/>
      <c r="CY48" s="682"/>
      <c r="CZ48" s="683" t="s">
        <v>247</v>
      </c>
      <c r="DA48" s="684"/>
      <c r="DB48" s="684"/>
      <c r="DC48" s="685"/>
      <c r="DD48" s="686" t="s">
        <v>247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34993456</v>
      </c>
      <c r="CS49" s="665"/>
      <c r="CT49" s="665"/>
      <c r="CU49" s="665"/>
      <c r="CV49" s="665"/>
      <c r="CW49" s="665"/>
      <c r="CX49" s="665"/>
      <c r="CY49" s="666"/>
      <c r="CZ49" s="667">
        <v>100</v>
      </c>
      <c r="DA49" s="668"/>
      <c r="DB49" s="668"/>
      <c r="DC49" s="669"/>
      <c r="DD49" s="670">
        <v>20013331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nVLSe+nvC+Qn//CQNh3CSL1S+ZN0W70gUfnKVcRe0beKJEv4DegQ/pbdOYifnz48OChBlohOjFSEdGsdmaq0PQ==" saltValue="qFgYOntVkqg24tlnspArz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election activeCell="A33" sqref="A33:XFD3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370</v>
      </c>
      <c r="DK2" s="1206"/>
      <c r="DL2" s="1206"/>
      <c r="DM2" s="1206"/>
      <c r="DN2" s="1206"/>
      <c r="DO2" s="1207"/>
      <c r="DP2" s="251"/>
      <c r="DQ2" s="1205" t="s">
        <v>371</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372</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208"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193" t="s">
        <v>388</v>
      </c>
      <c r="DH5" s="1194"/>
      <c r="DI5" s="1194"/>
      <c r="DJ5" s="1194"/>
      <c r="DK5" s="1195"/>
      <c r="DL5" s="1193" t="s">
        <v>389</v>
      </c>
      <c r="DM5" s="1194"/>
      <c r="DN5" s="1194"/>
      <c r="DO5" s="1194"/>
      <c r="DP5" s="1195"/>
      <c r="DQ5" s="1096" t="s">
        <v>390</v>
      </c>
      <c r="DR5" s="1097"/>
      <c r="DS5" s="1097"/>
      <c r="DT5" s="1097"/>
      <c r="DU5" s="1098"/>
      <c r="DV5" s="1096" t="s">
        <v>381</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391</v>
      </c>
      <c r="C7" s="1146"/>
      <c r="D7" s="1146"/>
      <c r="E7" s="1146"/>
      <c r="F7" s="1146"/>
      <c r="G7" s="1146"/>
      <c r="H7" s="1146"/>
      <c r="I7" s="1146"/>
      <c r="J7" s="1146"/>
      <c r="K7" s="1146"/>
      <c r="L7" s="1146"/>
      <c r="M7" s="1146"/>
      <c r="N7" s="1146"/>
      <c r="O7" s="1146"/>
      <c r="P7" s="1147"/>
      <c r="Q7" s="1199">
        <v>37016</v>
      </c>
      <c r="R7" s="1200"/>
      <c r="S7" s="1200"/>
      <c r="T7" s="1200"/>
      <c r="U7" s="1200"/>
      <c r="V7" s="1200">
        <v>34976</v>
      </c>
      <c r="W7" s="1200"/>
      <c r="X7" s="1200"/>
      <c r="Y7" s="1200"/>
      <c r="Z7" s="1200"/>
      <c r="AA7" s="1200">
        <v>2040</v>
      </c>
      <c r="AB7" s="1200"/>
      <c r="AC7" s="1200"/>
      <c r="AD7" s="1200"/>
      <c r="AE7" s="1201"/>
      <c r="AF7" s="1202">
        <v>1360</v>
      </c>
      <c r="AG7" s="1203"/>
      <c r="AH7" s="1203"/>
      <c r="AI7" s="1203"/>
      <c r="AJ7" s="1204"/>
      <c r="AK7" s="1186">
        <v>1202</v>
      </c>
      <c r="AL7" s="1187"/>
      <c r="AM7" s="1187"/>
      <c r="AN7" s="1187"/>
      <c r="AO7" s="1187"/>
      <c r="AP7" s="1187">
        <v>38483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609</v>
      </c>
      <c r="BT7" s="1191"/>
      <c r="BU7" s="1191"/>
      <c r="BV7" s="1191"/>
      <c r="BW7" s="1191"/>
      <c r="BX7" s="1191"/>
      <c r="BY7" s="1191"/>
      <c r="BZ7" s="1191"/>
      <c r="CA7" s="1191"/>
      <c r="CB7" s="1191"/>
      <c r="CC7" s="1191"/>
      <c r="CD7" s="1191"/>
      <c r="CE7" s="1191"/>
      <c r="CF7" s="1191"/>
      <c r="CG7" s="1192"/>
      <c r="CH7" s="1183">
        <v>1</v>
      </c>
      <c r="CI7" s="1184"/>
      <c r="CJ7" s="1184"/>
      <c r="CK7" s="1184"/>
      <c r="CL7" s="1185"/>
      <c r="CM7" s="1183">
        <v>3</v>
      </c>
      <c r="CN7" s="1184"/>
      <c r="CO7" s="1184"/>
      <c r="CP7" s="1184"/>
      <c r="CQ7" s="1185"/>
      <c r="CR7" s="1183">
        <v>90</v>
      </c>
      <c r="CS7" s="1184"/>
      <c r="CT7" s="1184"/>
      <c r="CU7" s="1184"/>
      <c r="CV7" s="1185"/>
      <c r="CW7" s="1183" t="s">
        <v>613</v>
      </c>
      <c r="CX7" s="1184"/>
      <c r="CY7" s="1184"/>
      <c r="CZ7" s="1184"/>
      <c r="DA7" s="1185"/>
      <c r="DB7" s="1183" t="s">
        <v>613</v>
      </c>
      <c r="DC7" s="1184"/>
      <c r="DD7" s="1184"/>
      <c r="DE7" s="1184"/>
      <c r="DF7" s="1185"/>
      <c r="DG7" s="1183" t="s">
        <v>613</v>
      </c>
      <c r="DH7" s="1184"/>
      <c r="DI7" s="1184"/>
      <c r="DJ7" s="1184"/>
      <c r="DK7" s="1185"/>
      <c r="DL7" s="1183" t="s">
        <v>613</v>
      </c>
      <c r="DM7" s="1184"/>
      <c r="DN7" s="1184"/>
      <c r="DO7" s="1184"/>
      <c r="DP7" s="1185"/>
      <c r="DQ7" s="1183" t="s">
        <v>613</v>
      </c>
      <c r="DR7" s="1184"/>
      <c r="DS7" s="1184"/>
      <c r="DT7" s="1184"/>
      <c r="DU7" s="1185"/>
      <c r="DV7" s="1210"/>
      <c r="DW7" s="1211"/>
      <c r="DX7" s="1211"/>
      <c r="DY7" s="1211"/>
      <c r="DZ7" s="1212"/>
      <c r="EA7" s="256"/>
    </row>
    <row r="8" spans="1:131" s="257" customFormat="1" ht="26.25" customHeight="1" x14ac:dyDescent="0.15">
      <c r="A8" s="263">
        <v>2</v>
      </c>
      <c r="B8" s="1132" t="s">
        <v>392</v>
      </c>
      <c r="C8" s="1133"/>
      <c r="D8" s="1133"/>
      <c r="E8" s="1133"/>
      <c r="F8" s="1133"/>
      <c r="G8" s="1133"/>
      <c r="H8" s="1133"/>
      <c r="I8" s="1133"/>
      <c r="J8" s="1133"/>
      <c r="K8" s="1133"/>
      <c r="L8" s="1133"/>
      <c r="M8" s="1133"/>
      <c r="N8" s="1133"/>
      <c r="O8" s="1133"/>
      <c r="P8" s="1134"/>
      <c r="Q8" s="1138">
        <v>59</v>
      </c>
      <c r="R8" s="1139"/>
      <c r="S8" s="1139"/>
      <c r="T8" s="1139"/>
      <c r="U8" s="1139"/>
      <c r="V8" s="1139">
        <v>59</v>
      </c>
      <c r="W8" s="1139"/>
      <c r="X8" s="1139"/>
      <c r="Y8" s="1139"/>
      <c r="Z8" s="1139"/>
      <c r="AA8" s="1139" t="s">
        <v>622</v>
      </c>
      <c r="AB8" s="1139"/>
      <c r="AC8" s="1139"/>
      <c r="AD8" s="1139"/>
      <c r="AE8" s="1140"/>
      <c r="AF8" s="1114" t="s">
        <v>393</v>
      </c>
      <c r="AG8" s="1115"/>
      <c r="AH8" s="1115"/>
      <c r="AI8" s="1115"/>
      <c r="AJ8" s="1116"/>
      <c r="AK8" s="1181">
        <v>31</v>
      </c>
      <c r="AL8" s="1182"/>
      <c r="AM8" s="1182"/>
      <c r="AN8" s="1182"/>
      <c r="AO8" s="1182"/>
      <c r="AP8" s="1182">
        <v>7</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610</v>
      </c>
      <c r="BT8" s="1110"/>
      <c r="BU8" s="1110"/>
      <c r="BV8" s="1110"/>
      <c r="BW8" s="1110"/>
      <c r="BX8" s="1110"/>
      <c r="BY8" s="1110"/>
      <c r="BZ8" s="1110"/>
      <c r="CA8" s="1110"/>
      <c r="CB8" s="1110"/>
      <c r="CC8" s="1110"/>
      <c r="CD8" s="1110"/>
      <c r="CE8" s="1110"/>
      <c r="CF8" s="1110"/>
      <c r="CG8" s="1111"/>
      <c r="CH8" s="1084">
        <v>-8</v>
      </c>
      <c r="CI8" s="1085"/>
      <c r="CJ8" s="1085"/>
      <c r="CK8" s="1085"/>
      <c r="CL8" s="1086"/>
      <c r="CM8" s="1084">
        <v>21</v>
      </c>
      <c r="CN8" s="1085"/>
      <c r="CO8" s="1085"/>
      <c r="CP8" s="1085"/>
      <c r="CQ8" s="1086"/>
      <c r="CR8" s="1084">
        <v>55</v>
      </c>
      <c r="CS8" s="1085"/>
      <c r="CT8" s="1085"/>
      <c r="CU8" s="1085"/>
      <c r="CV8" s="1086"/>
      <c r="CW8" s="1084">
        <v>1</v>
      </c>
      <c r="CX8" s="1085"/>
      <c r="CY8" s="1085"/>
      <c r="CZ8" s="1085"/>
      <c r="DA8" s="1086"/>
      <c r="DB8" s="1084" t="s">
        <v>613</v>
      </c>
      <c r="DC8" s="1085"/>
      <c r="DD8" s="1085"/>
      <c r="DE8" s="1085"/>
      <c r="DF8" s="1086"/>
      <c r="DG8" s="1084" t="s">
        <v>613</v>
      </c>
      <c r="DH8" s="1085"/>
      <c r="DI8" s="1085"/>
      <c r="DJ8" s="1085"/>
      <c r="DK8" s="1086"/>
      <c r="DL8" s="1084" t="s">
        <v>613</v>
      </c>
      <c r="DM8" s="1085"/>
      <c r="DN8" s="1085"/>
      <c r="DO8" s="1085"/>
      <c r="DP8" s="1086"/>
      <c r="DQ8" s="1084" t="s">
        <v>613</v>
      </c>
      <c r="DR8" s="1085"/>
      <c r="DS8" s="1085"/>
      <c r="DT8" s="1085"/>
      <c r="DU8" s="1086"/>
      <c r="DV8" s="1087"/>
      <c r="DW8" s="1088"/>
      <c r="DX8" s="1088"/>
      <c r="DY8" s="1088"/>
      <c r="DZ8" s="1089"/>
      <c r="EA8" s="256"/>
    </row>
    <row r="9" spans="1:131" s="257" customFormat="1" ht="26.25" customHeight="1" x14ac:dyDescent="0.15">
      <c r="A9" s="263">
        <v>3</v>
      </c>
      <c r="B9" s="1132" t="s">
        <v>394</v>
      </c>
      <c r="C9" s="1133"/>
      <c r="D9" s="1133"/>
      <c r="E9" s="1133"/>
      <c r="F9" s="1133"/>
      <c r="G9" s="1133"/>
      <c r="H9" s="1133"/>
      <c r="I9" s="1133"/>
      <c r="J9" s="1133"/>
      <c r="K9" s="1133"/>
      <c r="L9" s="1133"/>
      <c r="M9" s="1133"/>
      <c r="N9" s="1133"/>
      <c r="O9" s="1133"/>
      <c r="P9" s="1134"/>
      <c r="Q9" s="1138">
        <v>1</v>
      </c>
      <c r="R9" s="1139"/>
      <c r="S9" s="1139"/>
      <c r="T9" s="1139"/>
      <c r="U9" s="1139"/>
      <c r="V9" s="1139">
        <v>1</v>
      </c>
      <c r="W9" s="1139"/>
      <c r="X9" s="1139"/>
      <c r="Y9" s="1139"/>
      <c r="Z9" s="1139"/>
      <c r="AA9" s="1139" t="s">
        <v>622</v>
      </c>
      <c r="AB9" s="1139"/>
      <c r="AC9" s="1139"/>
      <c r="AD9" s="1139"/>
      <c r="AE9" s="1140"/>
      <c r="AF9" s="1114" t="s">
        <v>395</v>
      </c>
      <c r="AG9" s="1115"/>
      <c r="AH9" s="1115"/>
      <c r="AI9" s="1115"/>
      <c r="AJ9" s="1116"/>
      <c r="AK9" s="1181" t="s">
        <v>613</v>
      </c>
      <c r="AL9" s="1182"/>
      <c r="AM9" s="1182"/>
      <c r="AN9" s="1182"/>
      <c r="AO9" s="1182"/>
      <c r="AP9" s="1182" t="s">
        <v>623</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611</v>
      </c>
      <c r="BT9" s="1110"/>
      <c r="BU9" s="1110"/>
      <c r="BV9" s="1110"/>
      <c r="BW9" s="1110"/>
      <c r="BX9" s="1110"/>
      <c r="BY9" s="1110"/>
      <c r="BZ9" s="1110"/>
      <c r="CA9" s="1110"/>
      <c r="CB9" s="1110"/>
      <c r="CC9" s="1110"/>
      <c r="CD9" s="1110"/>
      <c r="CE9" s="1110"/>
      <c r="CF9" s="1110"/>
      <c r="CG9" s="1111"/>
      <c r="CH9" s="1084">
        <v>-1</v>
      </c>
      <c r="CI9" s="1085"/>
      <c r="CJ9" s="1085"/>
      <c r="CK9" s="1085"/>
      <c r="CL9" s="1086"/>
      <c r="CM9" s="1084">
        <v>27</v>
      </c>
      <c r="CN9" s="1085"/>
      <c r="CO9" s="1085"/>
      <c r="CP9" s="1085"/>
      <c r="CQ9" s="1086"/>
      <c r="CR9" s="1084">
        <v>5</v>
      </c>
      <c r="CS9" s="1085"/>
      <c r="CT9" s="1085"/>
      <c r="CU9" s="1085"/>
      <c r="CV9" s="1086"/>
      <c r="CW9" s="1084" t="s">
        <v>613</v>
      </c>
      <c r="CX9" s="1085"/>
      <c r="CY9" s="1085"/>
      <c r="CZ9" s="1085"/>
      <c r="DA9" s="1086"/>
      <c r="DB9" s="1084" t="s">
        <v>613</v>
      </c>
      <c r="DC9" s="1085"/>
      <c r="DD9" s="1085"/>
      <c r="DE9" s="1085"/>
      <c r="DF9" s="1086"/>
      <c r="DG9" s="1084" t="s">
        <v>613</v>
      </c>
      <c r="DH9" s="1085"/>
      <c r="DI9" s="1085"/>
      <c r="DJ9" s="1085"/>
      <c r="DK9" s="1086"/>
      <c r="DL9" s="1084" t="s">
        <v>613</v>
      </c>
      <c r="DM9" s="1085"/>
      <c r="DN9" s="1085"/>
      <c r="DO9" s="1085"/>
      <c r="DP9" s="1086"/>
      <c r="DQ9" s="1084" t="s">
        <v>613</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612</v>
      </c>
      <c r="BT10" s="1110"/>
      <c r="BU10" s="1110"/>
      <c r="BV10" s="1110"/>
      <c r="BW10" s="1110"/>
      <c r="BX10" s="1110"/>
      <c r="BY10" s="1110"/>
      <c r="BZ10" s="1110"/>
      <c r="CA10" s="1110"/>
      <c r="CB10" s="1110"/>
      <c r="CC10" s="1110"/>
      <c r="CD10" s="1110"/>
      <c r="CE10" s="1110"/>
      <c r="CF10" s="1110"/>
      <c r="CG10" s="1111"/>
      <c r="CH10" s="1084">
        <v>3</v>
      </c>
      <c r="CI10" s="1085"/>
      <c r="CJ10" s="1085"/>
      <c r="CK10" s="1085"/>
      <c r="CL10" s="1086"/>
      <c r="CM10" s="1084">
        <v>-26</v>
      </c>
      <c r="CN10" s="1085"/>
      <c r="CO10" s="1085"/>
      <c r="CP10" s="1085"/>
      <c r="CQ10" s="1086"/>
      <c r="CR10" s="1084">
        <v>2</v>
      </c>
      <c r="CS10" s="1085"/>
      <c r="CT10" s="1085"/>
      <c r="CU10" s="1085"/>
      <c r="CV10" s="1086"/>
      <c r="CW10" s="1084">
        <v>7</v>
      </c>
      <c r="CX10" s="1085"/>
      <c r="CY10" s="1085"/>
      <c r="CZ10" s="1085"/>
      <c r="DA10" s="1086"/>
      <c r="DB10" s="1084" t="s">
        <v>613</v>
      </c>
      <c r="DC10" s="1085"/>
      <c r="DD10" s="1085"/>
      <c r="DE10" s="1085"/>
      <c r="DF10" s="1086"/>
      <c r="DG10" s="1084" t="s">
        <v>613</v>
      </c>
      <c r="DH10" s="1085"/>
      <c r="DI10" s="1085"/>
      <c r="DJ10" s="1085"/>
      <c r="DK10" s="1086"/>
      <c r="DL10" s="1084" t="s">
        <v>613</v>
      </c>
      <c r="DM10" s="1085"/>
      <c r="DN10" s="1085"/>
      <c r="DO10" s="1085"/>
      <c r="DP10" s="1086"/>
      <c r="DQ10" s="1084" t="s">
        <v>613</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614</v>
      </c>
      <c r="BT11" s="1110"/>
      <c r="BU11" s="1110"/>
      <c r="BV11" s="1110"/>
      <c r="BW11" s="1110"/>
      <c r="BX11" s="1110"/>
      <c r="BY11" s="1110"/>
      <c r="BZ11" s="1110"/>
      <c r="CA11" s="1110"/>
      <c r="CB11" s="1110"/>
      <c r="CC11" s="1110"/>
      <c r="CD11" s="1110"/>
      <c r="CE11" s="1110"/>
      <c r="CF11" s="1110"/>
      <c r="CG11" s="1111"/>
      <c r="CH11" s="1084">
        <v>-22</v>
      </c>
      <c r="CI11" s="1085"/>
      <c r="CJ11" s="1085"/>
      <c r="CK11" s="1085"/>
      <c r="CL11" s="1086"/>
      <c r="CM11" s="1084">
        <v>45</v>
      </c>
      <c r="CN11" s="1085"/>
      <c r="CO11" s="1085"/>
      <c r="CP11" s="1085"/>
      <c r="CQ11" s="1086"/>
      <c r="CR11" s="1084">
        <v>2</v>
      </c>
      <c r="CS11" s="1085"/>
      <c r="CT11" s="1085"/>
      <c r="CU11" s="1085"/>
      <c r="CV11" s="1086"/>
      <c r="CW11" s="1084">
        <v>143</v>
      </c>
      <c r="CX11" s="1085"/>
      <c r="CY11" s="1085"/>
      <c r="CZ11" s="1085"/>
      <c r="DA11" s="1086"/>
      <c r="DB11" s="1084" t="s">
        <v>613</v>
      </c>
      <c r="DC11" s="1085"/>
      <c r="DD11" s="1085"/>
      <c r="DE11" s="1085"/>
      <c r="DF11" s="1086"/>
      <c r="DG11" s="1084" t="s">
        <v>613</v>
      </c>
      <c r="DH11" s="1085"/>
      <c r="DI11" s="1085"/>
      <c r="DJ11" s="1085"/>
      <c r="DK11" s="1086"/>
      <c r="DL11" s="1084" t="s">
        <v>613</v>
      </c>
      <c r="DM11" s="1085"/>
      <c r="DN11" s="1085"/>
      <c r="DO11" s="1085"/>
      <c r="DP11" s="1086"/>
      <c r="DQ11" s="1084" t="s">
        <v>613</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t="s">
        <v>616</v>
      </c>
      <c r="BS12" s="1109" t="s">
        <v>615</v>
      </c>
      <c r="BT12" s="1110"/>
      <c r="BU12" s="1110"/>
      <c r="BV12" s="1110"/>
      <c r="BW12" s="1110"/>
      <c r="BX12" s="1110"/>
      <c r="BY12" s="1110"/>
      <c r="BZ12" s="1110"/>
      <c r="CA12" s="1110"/>
      <c r="CB12" s="1110"/>
      <c r="CC12" s="1110"/>
      <c r="CD12" s="1110"/>
      <c r="CE12" s="1110"/>
      <c r="CF12" s="1110"/>
      <c r="CG12" s="1111"/>
      <c r="CH12" s="1084">
        <v>139</v>
      </c>
      <c r="CI12" s="1085"/>
      <c r="CJ12" s="1085"/>
      <c r="CK12" s="1085"/>
      <c r="CL12" s="1086"/>
      <c r="CM12" s="1084">
        <v>27740</v>
      </c>
      <c r="CN12" s="1085"/>
      <c r="CO12" s="1085"/>
      <c r="CP12" s="1085"/>
      <c r="CQ12" s="1086"/>
      <c r="CR12" s="1084" t="s">
        <v>613</v>
      </c>
      <c r="CS12" s="1085"/>
      <c r="CT12" s="1085"/>
      <c r="CU12" s="1085"/>
      <c r="CV12" s="1086"/>
      <c r="CW12" s="1084" t="s">
        <v>613</v>
      </c>
      <c r="CX12" s="1085"/>
      <c r="CY12" s="1085"/>
      <c r="CZ12" s="1085"/>
      <c r="DA12" s="1086"/>
      <c r="DB12" s="1084">
        <v>172</v>
      </c>
      <c r="DC12" s="1085"/>
      <c r="DD12" s="1085"/>
      <c r="DE12" s="1085"/>
      <c r="DF12" s="1086"/>
      <c r="DG12" s="1084" t="s">
        <v>613</v>
      </c>
      <c r="DH12" s="1085"/>
      <c r="DI12" s="1085"/>
      <c r="DJ12" s="1085"/>
      <c r="DK12" s="1086"/>
      <c r="DL12" s="1084">
        <v>102</v>
      </c>
      <c r="DM12" s="1085"/>
      <c r="DN12" s="1085"/>
      <c r="DO12" s="1085"/>
      <c r="DP12" s="1086"/>
      <c r="DQ12" s="1084">
        <v>10</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396</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397</v>
      </c>
      <c r="B23" s="1039" t="s">
        <v>398</v>
      </c>
      <c r="C23" s="1040"/>
      <c r="D23" s="1040"/>
      <c r="E23" s="1040"/>
      <c r="F23" s="1040"/>
      <c r="G23" s="1040"/>
      <c r="H23" s="1040"/>
      <c r="I23" s="1040"/>
      <c r="J23" s="1040"/>
      <c r="K23" s="1040"/>
      <c r="L23" s="1040"/>
      <c r="M23" s="1040"/>
      <c r="N23" s="1040"/>
      <c r="O23" s="1040"/>
      <c r="P23" s="1041"/>
      <c r="Q23" s="1163">
        <v>37076</v>
      </c>
      <c r="R23" s="1164"/>
      <c r="S23" s="1164"/>
      <c r="T23" s="1164"/>
      <c r="U23" s="1164"/>
      <c r="V23" s="1164">
        <v>35036</v>
      </c>
      <c r="W23" s="1164"/>
      <c r="X23" s="1164"/>
      <c r="Y23" s="1164"/>
      <c r="Z23" s="1164"/>
      <c r="AA23" s="1164">
        <v>2040</v>
      </c>
      <c r="AB23" s="1164"/>
      <c r="AC23" s="1164"/>
      <c r="AD23" s="1164"/>
      <c r="AE23" s="1165"/>
      <c r="AF23" s="1166">
        <v>1360</v>
      </c>
      <c r="AG23" s="1164"/>
      <c r="AH23" s="1164"/>
      <c r="AI23" s="1164"/>
      <c r="AJ23" s="1167"/>
      <c r="AK23" s="1168"/>
      <c r="AL23" s="1169"/>
      <c r="AM23" s="1169"/>
      <c r="AN23" s="1169"/>
      <c r="AO23" s="1169"/>
      <c r="AP23" s="1164">
        <v>38490</v>
      </c>
      <c r="AQ23" s="1164"/>
      <c r="AR23" s="1164"/>
      <c r="AS23" s="1164"/>
      <c r="AT23" s="1164"/>
      <c r="AU23" s="1170"/>
      <c r="AV23" s="1170"/>
      <c r="AW23" s="1170"/>
      <c r="AX23" s="1170"/>
      <c r="AY23" s="1171"/>
      <c r="AZ23" s="1160" t="s">
        <v>399</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400</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401</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374</v>
      </c>
      <c r="B26" s="1091"/>
      <c r="C26" s="1091"/>
      <c r="D26" s="1091"/>
      <c r="E26" s="1091"/>
      <c r="F26" s="1091"/>
      <c r="G26" s="1091"/>
      <c r="H26" s="1091"/>
      <c r="I26" s="1091"/>
      <c r="J26" s="1091"/>
      <c r="K26" s="1091"/>
      <c r="L26" s="1091"/>
      <c r="M26" s="1091"/>
      <c r="N26" s="1091"/>
      <c r="O26" s="1091"/>
      <c r="P26" s="1092"/>
      <c r="Q26" s="1096" t="s">
        <v>402</v>
      </c>
      <c r="R26" s="1097"/>
      <c r="S26" s="1097"/>
      <c r="T26" s="1097"/>
      <c r="U26" s="1098"/>
      <c r="V26" s="1096" t="s">
        <v>403</v>
      </c>
      <c r="W26" s="1097"/>
      <c r="X26" s="1097"/>
      <c r="Y26" s="1097"/>
      <c r="Z26" s="1098"/>
      <c r="AA26" s="1096" t="s">
        <v>404</v>
      </c>
      <c r="AB26" s="1097"/>
      <c r="AC26" s="1097"/>
      <c r="AD26" s="1097"/>
      <c r="AE26" s="1097"/>
      <c r="AF26" s="1154" t="s">
        <v>405</v>
      </c>
      <c r="AG26" s="1103"/>
      <c r="AH26" s="1103"/>
      <c r="AI26" s="1103"/>
      <c r="AJ26" s="1155"/>
      <c r="AK26" s="1097" t="s">
        <v>406</v>
      </c>
      <c r="AL26" s="1097"/>
      <c r="AM26" s="1097"/>
      <c r="AN26" s="1097"/>
      <c r="AO26" s="1098"/>
      <c r="AP26" s="1096" t="s">
        <v>407</v>
      </c>
      <c r="AQ26" s="1097"/>
      <c r="AR26" s="1097"/>
      <c r="AS26" s="1097"/>
      <c r="AT26" s="1098"/>
      <c r="AU26" s="1096" t="s">
        <v>408</v>
      </c>
      <c r="AV26" s="1097"/>
      <c r="AW26" s="1097"/>
      <c r="AX26" s="1097"/>
      <c r="AY26" s="1098"/>
      <c r="AZ26" s="1096" t="s">
        <v>409</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410</v>
      </c>
      <c r="C28" s="1146"/>
      <c r="D28" s="1146"/>
      <c r="E28" s="1146"/>
      <c r="F28" s="1146"/>
      <c r="G28" s="1146"/>
      <c r="H28" s="1146"/>
      <c r="I28" s="1146"/>
      <c r="J28" s="1146"/>
      <c r="K28" s="1146"/>
      <c r="L28" s="1146"/>
      <c r="M28" s="1146"/>
      <c r="N28" s="1146"/>
      <c r="O28" s="1146"/>
      <c r="P28" s="1147"/>
      <c r="Q28" s="1148">
        <v>5412</v>
      </c>
      <c r="R28" s="1149"/>
      <c r="S28" s="1149"/>
      <c r="T28" s="1149"/>
      <c r="U28" s="1149"/>
      <c r="V28" s="1149">
        <v>5362</v>
      </c>
      <c r="W28" s="1149"/>
      <c r="X28" s="1149"/>
      <c r="Y28" s="1149"/>
      <c r="Z28" s="1149"/>
      <c r="AA28" s="1149">
        <v>50</v>
      </c>
      <c r="AB28" s="1149"/>
      <c r="AC28" s="1149"/>
      <c r="AD28" s="1149"/>
      <c r="AE28" s="1150"/>
      <c r="AF28" s="1151">
        <v>50</v>
      </c>
      <c r="AG28" s="1149"/>
      <c r="AH28" s="1149"/>
      <c r="AI28" s="1149"/>
      <c r="AJ28" s="1152"/>
      <c r="AK28" s="1153">
        <v>436</v>
      </c>
      <c r="AL28" s="1141"/>
      <c r="AM28" s="1141"/>
      <c r="AN28" s="1141"/>
      <c r="AO28" s="1141"/>
      <c r="AP28" s="1141" t="s">
        <v>613</v>
      </c>
      <c r="AQ28" s="1141"/>
      <c r="AR28" s="1141"/>
      <c r="AS28" s="1141"/>
      <c r="AT28" s="1141"/>
      <c r="AU28" s="1141" t="s">
        <v>613</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411</v>
      </c>
      <c r="C29" s="1133"/>
      <c r="D29" s="1133"/>
      <c r="E29" s="1133"/>
      <c r="F29" s="1133"/>
      <c r="G29" s="1133"/>
      <c r="H29" s="1133"/>
      <c r="I29" s="1133"/>
      <c r="J29" s="1133"/>
      <c r="K29" s="1133"/>
      <c r="L29" s="1133"/>
      <c r="M29" s="1133"/>
      <c r="N29" s="1133"/>
      <c r="O29" s="1133"/>
      <c r="P29" s="1134"/>
      <c r="Q29" s="1138">
        <v>435</v>
      </c>
      <c r="R29" s="1139"/>
      <c r="S29" s="1139"/>
      <c r="T29" s="1139"/>
      <c r="U29" s="1139"/>
      <c r="V29" s="1139">
        <v>435</v>
      </c>
      <c r="W29" s="1139"/>
      <c r="X29" s="1139"/>
      <c r="Y29" s="1139"/>
      <c r="Z29" s="1139"/>
      <c r="AA29" s="1139" t="s">
        <v>613</v>
      </c>
      <c r="AB29" s="1139"/>
      <c r="AC29" s="1139"/>
      <c r="AD29" s="1139"/>
      <c r="AE29" s="1140"/>
      <c r="AF29" s="1114" t="s">
        <v>412</v>
      </c>
      <c r="AG29" s="1115"/>
      <c r="AH29" s="1115"/>
      <c r="AI29" s="1115"/>
      <c r="AJ29" s="1116"/>
      <c r="AK29" s="1075">
        <v>215</v>
      </c>
      <c r="AL29" s="1066"/>
      <c r="AM29" s="1066"/>
      <c r="AN29" s="1066"/>
      <c r="AO29" s="1066"/>
      <c r="AP29" s="1066">
        <v>89</v>
      </c>
      <c r="AQ29" s="1066"/>
      <c r="AR29" s="1066"/>
      <c r="AS29" s="1066"/>
      <c r="AT29" s="1066"/>
      <c r="AU29" s="1066">
        <v>34</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413</v>
      </c>
      <c r="C30" s="1133"/>
      <c r="D30" s="1133"/>
      <c r="E30" s="1133"/>
      <c r="F30" s="1133"/>
      <c r="G30" s="1133"/>
      <c r="H30" s="1133"/>
      <c r="I30" s="1133"/>
      <c r="J30" s="1133"/>
      <c r="K30" s="1133"/>
      <c r="L30" s="1133"/>
      <c r="M30" s="1133"/>
      <c r="N30" s="1133"/>
      <c r="O30" s="1133"/>
      <c r="P30" s="1134"/>
      <c r="Q30" s="1138">
        <v>5979</v>
      </c>
      <c r="R30" s="1139"/>
      <c r="S30" s="1139"/>
      <c r="T30" s="1139"/>
      <c r="U30" s="1139"/>
      <c r="V30" s="1139">
        <v>5928</v>
      </c>
      <c r="W30" s="1139"/>
      <c r="X30" s="1139"/>
      <c r="Y30" s="1139"/>
      <c r="Z30" s="1139"/>
      <c r="AA30" s="1139">
        <v>51</v>
      </c>
      <c r="AB30" s="1139"/>
      <c r="AC30" s="1139"/>
      <c r="AD30" s="1139"/>
      <c r="AE30" s="1140"/>
      <c r="AF30" s="1114">
        <v>51</v>
      </c>
      <c r="AG30" s="1115"/>
      <c r="AH30" s="1115"/>
      <c r="AI30" s="1115"/>
      <c r="AJ30" s="1116"/>
      <c r="AK30" s="1075">
        <v>992</v>
      </c>
      <c r="AL30" s="1066"/>
      <c r="AM30" s="1066"/>
      <c r="AN30" s="1066"/>
      <c r="AO30" s="1066"/>
      <c r="AP30" s="1066">
        <v>56</v>
      </c>
      <c r="AQ30" s="1066"/>
      <c r="AR30" s="1066"/>
      <c r="AS30" s="1066"/>
      <c r="AT30" s="1066"/>
      <c r="AU30" s="1066">
        <v>9</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414</v>
      </c>
      <c r="C31" s="1133"/>
      <c r="D31" s="1133"/>
      <c r="E31" s="1133"/>
      <c r="F31" s="1133"/>
      <c r="G31" s="1133"/>
      <c r="H31" s="1133"/>
      <c r="I31" s="1133"/>
      <c r="J31" s="1133"/>
      <c r="K31" s="1133"/>
      <c r="L31" s="1133"/>
      <c r="M31" s="1133"/>
      <c r="N31" s="1133"/>
      <c r="O31" s="1133"/>
      <c r="P31" s="1134"/>
      <c r="Q31" s="1138">
        <v>37</v>
      </c>
      <c r="R31" s="1139"/>
      <c r="S31" s="1139"/>
      <c r="T31" s="1139"/>
      <c r="U31" s="1139"/>
      <c r="V31" s="1139">
        <v>36</v>
      </c>
      <c r="W31" s="1139"/>
      <c r="X31" s="1139"/>
      <c r="Y31" s="1139"/>
      <c r="Z31" s="1139"/>
      <c r="AA31" s="1139">
        <v>1</v>
      </c>
      <c r="AB31" s="1139"/>
      <c r="AC31" s="1139"/>
      <c r="AD31" s="1139"/>
      <c r="AE31" s="1140"/>
      <c r="AF31" s="1114">
        <v>1</v>
      </c>
      <c r="AG31" s="1115"/>
      <c r="AH31" s="1115"/>
      <c r="AI31" s="1115"/>
      <c r="AJ31" s="1116"/>
      <c r="AK31" s="1075" t="s">
        <v>613</v>
      </c>
      <c r="AL31" s="1066"/>
      <c r="AM31" s="1066"/>
      <c r="AN31" s="1066"/>
      <c r="AO31" s="1066"/>
      <c r="AP31" s="1066" t="s">
        <v>613</v>
      </c>
      <c r="AQ31" s="1066"/>
      <c r="AR31" s="1066"/>
      <c r="AS31" s="1066"/>
      <c r="AT31" s="1066"/>
      <c r="AU31" s="1066" t="s">
        <v>613</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415</v>
      </c>
      <c r="C32" s="1133"/>
      <c r="D32" s="1133"/>
      <c r="E32" s="1133"/>
      <c r="F32" s="1133"/>
      <c r="G32" s="1133"/>
      <c r="H32" s="1133"/>
      <c r="I32" s="1133"/>
      <c r="J32" s="1133"/>
      <c r="K32" s="1133"/>
      <c r="L32" s="1133"/>
      <c r="M32" s="1133"/>
      <c r="N32" s="1133"/>
      <c r="O32" s="1133"/>
      <c r="P32" s="1134"/>
      <c r="Q32" s="1138">
        <v>539</v>
      </c>
      <c r="R32" s="1139"/>
      <c r="S32" s="1139"/>
      <c r="T32" s="1139"/>
      <c r="U32" s="1139"/>
      <c r="V32" s="1139">
        <v>533</v>
      </c>
      <c r="W32" s="1139"/>
      <c r="X32" s="1139"/>
      <c r="Y32" s="1139"/>
      <c r="Z32" s="1139"/>
      <c r="AA32" s="1139">
        <v>6</v>
      </c>
      <c r="AB32" s="1139"/>
      <c r="AC32" s="1139"/>
      <c r="AD32" s="1139"/>
      <c r="AE32" s="1140"/>
      <c r="AF32" s="1114">
        <v>6</v>
      </c>
      <c r="AG32" s="1115"/>
      <c r="AH32" s="1115"/>
      <c r="AI32" s="1115"/>
      <c r="AJ32" s="1116"/>
      <c r="AK32" s="1075">
        <v>220</v>
      </c>
      <c r="AL32" s="1066"/>
      <c r="AM32" s="1066"/>
      <c r="AN32" s="1066"/>
      <c r="AO32" s="1066"/>
      <c r="AP32" s="1066" t="s">
        <v>613</v>
      </c>
      <c r="AQ32" s="1066"/>
      <c r="AR32" s="1066"/>
      <c r="AS32" s="1066"/>
      <c r="AT32" s="1066"/>
      <c r="AU32" s="1066" t="s">
        <v>613</v>
      </c>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416</v>
      </c>
      <c r="C33" s="1133"/>
      <c r="D33" s="1133"/>
      <c r="E33" s="1133"/>
      <c r="F33" s="1133"/>
      <c r="G33" s="1133"/>
      <c r="H33" s="1133"/>
      <c r="I33" s="1133"/>
      <c r="J33" s="1133"/>
      <c r="K33" s="1133"/>
      <c r="L33" s="1133"/>
      <c r="M33" s="1133"/>
      <c r="N33" s="1133"/>
      <c r="O33" s="1133"/>
      <c r="P33" s="1134"/>
      <c r="Q33" s="1138">
        <v>1075</v>
      </c>
      <c r="R33" s="1139"/>
      <c r="S33" s="1139"/>
      <c r="T33" s="1139"/>
      <c r="U33" s="1139"/>
      <c r="V33" s="1139">
        <v>1018</v>
      </c>
      <c r="W33" s="1139"/>
      <c r="X33" s="1139"/>
      <c r="Y33" s="1139"/>
      <c r="Z33" s="1139"/>
      <c r="AA33" s="1139">
        <v>57</v>
      </c>
      <c r="AB33" s="1139"/>
      <c r="AC33" s="1139"/>
      <c r="AD33" s="1139"/>
      <c r="AE33" s="1140"/>
      <c r="AF33" s="1114">
        <v>1020</v>
      </c>
      <c r="AG33" s="1115"/>
      <c r="AH33" s="1115"/>
      <c r="AI33" s="1115"/>
      <c r="AJ33" s="1116"/>
      <c r="AK33" s="1075">
        <v>47</v>
      </c>
      <c r="AL33" s="1066"/>
      <c r="AM33" s="1066"/>
      <c r="AN33" s="1066"/>
      <c r="AO33" s="1066"/>
      <c r="AP33" s="1066">
        <v>3367</v>
      </c>
      <c r="AQ33" s="1066"/>
      <c r="AR33" s="1066"/>
      <c r="AS33" s="1066"/>
      <c r="AT33" s="1066"/>
      <c r="AU33" s="1066">
        <v>1454</v>
      </c>
      <c r="AV33" s="1066"/>
      <c r="AW33" s="1066"/>
      <c r="AX33" s="1066"/>
      <c r="AY33" s="1066"/>
      <c r="AZ33" s="1137"/>
      <c r="BA33" s="1137"/>
      <c r="BB33" s="1137"/>
      <c r="BC33" s="1137"/>
      <c r="BD33" s="1137"/>
      <c r="BE33" s="1127" t="s">
        <v>417</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418</v>
      </c>
      <c r="C34" s="1133"/>
      <c r="D34" s="1133"/>
      <c r="E34" s="1133"/>
      <c r="F34" s="1133"/>
      <c r="G34" s="1133"/>
      <c r="H34" s="1133"/>
      <c r="I34" s="1133"/>
      <c r="J34" s="1133"/>
      <c r="K34" s="1133"/>
      <c r="L34" s="1133"/>
      <c r="M34" s="1133"/>
      <c r="N34" s="1133"/>
      <c r="O34" s="1133"/>
      <c r="P34" s="1134"/>
      <c r="Q34" s="1138">
        <v>18</v>
      </c>
      <c r="R34" s="1139"/>
      <c r="S34" s="1139"/>
      <c r="T34" s="1139"/>
      <c r="U34" s="1139"/>
      <c r="V34" s="1139">
        <v>18</v>
      </c>
      <c r="W34" s="1139"/>
      <c r="X34" s="1139"/>
      <c r="Y34" s="1139"/>
      <c r="Z34" s="1139"/>
      <c r="AA34" s="1139" t="s">
        <v>613</v>
      </c>
      <c r="AB34" s="1139"/>
      <c r="AC34" s="1139"/>
      <c r="AD34" s="1139"/>
      <c r="AE34" s="1140"/>
      <c r="AF34" s="1114" t="s">
        <v>236</v>
      </c>
      <c r="AG34" s="1115"/>
      <c r="AH34" s="1115"/>
      <c r="AI34" s="1115"/>
      <c r="AJ34" s="1116"/>
      <c r="AK34" s="1075">
        <v>2294</v>
      </c>
      <c r="AL34" s="1066"/>
      <c r="AM34" s="1066"/>
      <c r="AN34" s="1066"/>
      <c r="AO34" s="1066"/>
      <c r="AP34" s="1066" t="s">
        <v>613</v>
      </c>
      <c r="AQ34" s="1066"/>
      <c r="AR34" s="1066"/>
      <c r="AS34" s="1066"/>
      <c r="AT34" s="1066"/>
      <c r="AU34" s="1066" t="s">
        <v>613</v>
      </c>
      <c r="AV34" s="1066"/>
      <c r="AW34" s="1066"/>
      <c r="AX34" s="1066"/>
      <c r="AY34" s="1066"/>
      <c r="AZ34" s="1137"/>
      <c r="BA34" s="1137"/>
      <c r="BB34" s="1137"/>
      <c r="BC34" s="1137"/>
      <c r="BD34" s="1137"/>
      <c r="BE34" s="1127" t="s">
        <v>419</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420</v>
      </c>
      <c r="C35" s="1133"/>
      <c r="D35" s="1133"/>
      <c r="E35" s="1133"/>
      <c r="F35" s="1133"/>
      <c r="G35" s="1133"/>
      <c r="H35" s="1133"/>
      <c r="I35" s="1133"/>
      <c r="J35" s="1133"/>
      <c r="K35" s="1133"/>
      <c r="L35" s="1133"/>
      <c r="M35" s="1133"/>
      <c r="N35" s="1133"/>
      <c r="O35" s="1133"/>
      <c r="P35" s="1134"/>
      <c r="Q35" s="1138">
        <v>2</v>
      </c>
      <c r="R35" s="1139"/>
      <c r="S35" s="1139"/>
      <c r="T35" s="1139"/>
      <c r="U35" s="1139"/>
      <c r="V35" s="1139">
        <v>2</v>
      </c>
      <c r="W35" s="1139"/>
      <c r="X35" s="1139"/>
      <c r="Y35" s="1139"/>
      <c r="Z35" s="1139"/>
      <c r="AA35" s="1139" t="s">
        <v>613</v>
      </c>
      <c r="AB35" s="1139"/>
      <c r="AC35" s="1139"/>
      <c r="AD35" s="1139"/>
      <c r="AE35" s="1140"/>
      <c r="AF35" s="1114" t="s">
        <v>412</v>
      </c>
      <c r="AG35" s="1115"/>
      <c r="AH35" s="1115"/>
      <c r="AI35" s="1115"/>
      <c r="AJ35" s="1116"/>
      <c r="AK35" s="1075">
        <v>0</v>
      </c>
      <c r="AL35" s="1066"/>
      <c r="AM35" s="1066"/>
      <c r="AN35" s="1066"/>
      <c r="AO35" s="1066"/>
      <c r="AP35" s="1066" t="s">
        <v>613</v>
      </c>
      <c r="AQ35" s="1066"/>
      <c r="AR35" s="1066"/>
      <c r="AS35" s="1066"/>
      <c r="AT35" s="1066"/>
      <c r="AU35" s="1066" t="s">
        <v>613</v>
      </c>
      <c r="AV35" s="1066"/>
      <c r="AW35" s="1066"/>
      <c r="AX35" s="1066"/>
      <c r="AY35" s="1066"/>
      <c r="AZ35" s="1137"/>
      <c r="BA35" s="1137"/>
      <c r="BB35" s="1137"/>
      <c r="BC35" s="1137"/>
      <c r="BD35" s="1137"/>
      <c r="BE35" s="1127" t="s">
        <v>421</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t="s">
        <v>422</v>
      </c>
      <c r="C36" s="1133"/>
      <c r="D36" s="1133"/>
      <c r="E36" s="1133"/>
      <c r="F36" s="1133"/>
      <c r="G36" s="1133"/>
      <c r="H36" s="1133"/>
      <c r="I36" s="1133"/>
      <c r="J36" s="1133"/>
      <c r="K36" s="1133"/>
      <c r="L36" s="1133"/>
      <c r="M36" s="1133"/>
      <c r="N36" s="1133"/>
      <c r="O36" s="1133"/>
      <c r="P36" s="1134"/>
      <c r="Q36" s="1138">
        <v>6</v>
      </c>
      <c r="R36" s="1139"/>
      <c r="S36" s="1139"/>
      <c r="T36" s="1139"/>
      <c r="U36" s="1139"/>
      <c r="V36" s="1139">
        <v>6</v>
      </c>
      <c r="W36" s="1139"/>
      <c r="X36" s="1139"/>
      <c r="Y36" s="1139"/>
      <c r="Z36" s="1139"/>
      <c r="AA36" s="1139" t="s">
        <v>613</v>
      </c>
      <c r="AB36" s="1139"/>
      <c r="AC36" s="1139"/>
      <c r="AD36" s="1139"/>
      <c r="AE36" s="1140"/>
      <c r="AF36" s="1114" t="s">
        <v>412</v>
      </c>
      <c r="AG36" s="1115"/>
      <c r="AH36" s="1115"/>
      <c r="AI36" s="1115"/>
      <c r="AJ36" s="1116"/>
      <c r="AK36" s="1075">
        <v>5</v>
      </c>
      <c r="AL36" s="1066"/>
      <c r="AM36" s="1066"/>
      <c r="AN36" s="1066"/>
      <c r="AO36" s="1066"/>
      <c r="AP36" s="1066">
        <v>29</v>
      </c>
      <c r="AQ36" s="1066"/>
      <c r="AR36" s="1066"/>
      <c r="AS36" s="1066"/>
      <c r="AT36" s="1066"/>
      <c r="AU36" s="1066">
        <v>25</v>
      </c>
      <c r="AV36" s="1066"/>
      <c r="AW36" s="1066"/>
      <c r="AX36" s="1066"/>
      <c r="AY36" s="1066"/>
      <c r="AZ36" s="1137"/>
      <c r="BA36" s="1137"/>
      <c r="BB36" s="1137"/>
      <c r="BC36" s="1137"/>
      <c r="BD36" s="1137"/>
      <c r="BE36" s="1127" t="s">
        <v>423</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t="s">
        <v>424</v>
      </c>
      <c r="C37" s="1133"/>
      <c r="D37" s="1133"/>
      <c r="E37" s="1133"/>
      <c r="F37" s="1133"/>
      <c r="G37" s="1133"/>
      <c r="H37" s="1133"/>
      <c r="I37" s="1133"/>
      <c r="J37" s="1133"/>
      <c r="K37" s="1133"/>
      <c r="L37" s="1133"/>
      <c r="M37" s="1133"/>
      <c r="N37" s="1133"/>
      <c r="O37" s="1133"/>
      <c r="P37" s="1134"/>
      <c r="Q37" s="1138">
        <v>25</v>
      </c>
      <c r="R37" s="1139"/>
      <c r="S37" s="1139"/>
      <c r="T37" s="1139"/>
      <c r="U37" s="1139"/>
      <c r="V37" s="1139">
        <v>25</v>
      </c>
      <c r="W37" s="1139"/>
      <c r="X37" s="1139"/>
      <c r="Y37" s="1139"/>
      <c r="Z37" s="1139"/>
      <c r="AA37" s="1139" t="s">
        <v>613</v>
      </c>
      <c r="AB37" s="1139"/>
      <c r="AC37" s="1139"/>
      <c r="AD37" s="1139"/>
      <c r="AE37" s="1140"/>
      <c r="AF37" s="1114" t="s">
        <v>425</v>
      </c>
      <c r="AG37" s="1115"/>
      <c r="AH37" s="1115"/>
      <c r="AI37" s="1115"/>
      <c r="AJ37" s="1116"/>
      <c r="AK37" s="1075">
        <v>22</v>
      </c>
      <c r="AL37" s="1066"/>
      <c r="AM37" s="1066"/>
      <c r="AN37" s="1066"/>
      <c r="AO37" s="1066"/>
      <c r="AP37" s="1066">
        <v>56</v>
      </c>
      <c r="AQ37" s="1066"/>
      <c r="AR37" s="1066"/>
      <c r="AS37" s="1066"/>
      <c r="AT37" s="1066"/>
      <c r="AU37" s="1066">
        <v>51</v>
      </c>
      <c r="AV37" s="1066"/>
      <c r="AW37" s="1066"/>
      <c r="AX37" s="1066"/>
      <c r="AY37" s="1066"/>
      <c r="AZ37" s="1137"/>
      <c r="BA37" s="1137"/>
      <c r="BB37" s="1137"/>
      <c r="BC37" s="1137"/>
      <c r="BD37" s="1137"/>
      <c r="BE37" s="1127" t="s">
        <v>423</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426</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397</v>
      </c>
      <c r="B63" s="1039" t="s">
        <v>427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1127</v>
      </c>
      <c r="AG63" s="1054"/>
      <c r="AH63" s="1054"/>
      <c r="AI63" s="1054"/>
      <c r="AJ63" s="1125"/>
      <c r="AK63" s="1126"/>
      <c r="AL63" s="1058"/>
      <c r="AM63" s="1058"/>
      <c r="AN63" s="1058"/>
      <c r="AO63" s="1058"/>
      <c r="AP63" s="1054">
        <v>3597</v>
      </c>
      <c r="AQ63" s="1054"/>
      <c r="AR63" s="1054"/>
      <c r="AS63" s="1054"/>
      <c r="AT63" s="1054"/>
      <c r="AU63" s="1054">
        <v>1573</v>
      </c>
      <c r="AV63" s="1054"/>
      <c r="AW63" s="1054"/>
      <c r="AX63" s="1054"/>
      <c r="AY63" s="1054"/>
      <c r="AZ63" s="1120"/>
      <c r="BA63" s="1120"/>
      <c r="BB63" s="1120"/>
      <c r="BC63" s="1120"/>
      <c r="BD63" s="1120"/>
      <c r="BE63" s="1055"/>
      <c r="BF63" s="1055"/>
      <c r="BG63" s="1055"/>
      <c r="BH63" s="1055"/>
      <c r="BI63" s="1056"/>
      <c r="BJ63" s="1121" t="s">
        <v>412</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429</v>
      </c>
      <c r="B66" s="1091"/>
      <c r="C66" s="1091"/>
      <c r="D66" s="1091"/>
      <c r="E66" s="1091"/>
      <c r="F66" s="1091"/>
      <c r="G66" s="1091"/>
      <c r="H66" s="1091"/>
      <c r="I66" s="1091"/>
      <c r="J66" s="1091"/>
      <c r="K66" s="1091"/>
      <c r="L66" s="1091"/>
      <c r="M66" s="1091"/>
      <c r="N66" s="1091"/>
      <c r="O66" s="1091"/>
      <c r="P66" s="1092"/>
      <c r="Q66" s="1096" t="s">
        <v>430</v>
      </c>
      <c r="R66" s="1097"/>
      <c r="S66" s="1097"/>
      <c r="T66" s="1097"/>
      <c r="U66" s="1098"/>
      <c r="V66" s="1096" t="s">
        <v>431</v>
      </c>
      <c r="W66" s="1097"/>
      <c r="X66" s="1097"/>
      <c r="Y66" s="1097"/>
      <c r="Z66" s="1098"/>
      <c r="AA66" s="1096" t="s">
        <v>432</v>
      </c>
      <c r="AB66" s="1097"/>
      <c r="AC66" s="1097"/>
      <c r="AD66" s="1097"/>
      <c r="AE66" s="1098"/>
      <c r="AF66" s="1102" t="s">
        <v>433</v>
      </c>
      <c r="AG66" s="1103"/>
      <c r="AH66" s="1103"/>
      <c r="AI66" s="1103"/>
      <c r="AJ66" s="1104"/>
      <c r="AK66" s="1096" t="s">
        <v>434</v>
      </c>
      <c r="AL66" s="1091"/>
      <c r="AM66" s="1091"/>
      <c r="AN66" s="1091"/>
      <c r="AO66" s="1092"/>
      <c r="AP66" s="1096" t="s">
        <v>435</v>
      </c>
      <c r="AQ66" s="1097"/>
      <c r="AR66" s="1097"/>
      <c r="AS66" s="1097"/>
      <c r="AT66" s="1098"/>
      <c r="AU66" s="1096" t="s">
        <v>436</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600</v>
      </c>
      <c r="C68" s="1081"/>
      <c r="D68" s="1081"/>
      <c r="E68" s="1081"/>
      <c r="F68" s="1081"/>
      <c r="G68" s="1081"/>
      <c r="H68" s="1081"/>
      <c r="I68" s="1081"/>
      <c r="J68" s="1081"/>
      <c r="K68" s="1081"/>
      <c r="L68" s="1081"/>
      <c r="M68" s="1081"/>
      <c r="N68" s="1081"/>
      <c r="O68" s="1081"/>
      <c r="P68" s="1082"/>
      <c r="Q68" s="1083">
        <v>8889</v>
      </c>
      <c r="R68" s="1077"/>
      <c r="S68" s="1077"/>
      <c r="T68" s="1077"/>
      <c r="U68" s="1077"/>
      <c r="V68" s="1077">
        <v>6790</v>
      </c>
      <c r="W68" s="1077"/>
      <c r="X68" s="1077"/>
      <c r="Y68" s="1077"/>
      <c r="Z68" s="1077"/>
      <c r="AA68" s="1077">
        <v>2099</v>
      </c>
      <c r="AB68" s="1077"/>
      <c r="AC68" s="1077"/>
      <c r="AD68" s="1077"/>
      <c r="AE68" s="1077"/>
      <c r="AF68" s="1077">
        <v>3351</v>
      </c>
      <c r="AG68" s="1077"/>
      <c r="AH68" s="1077"/>
      <c r="AI68" s="1077"/>
      <c r="AJ68" s="1077"/>
      <c r="AK68" s="1077" t="s">
        <v>622</v>
      </c>
      <c r="AL68" s="1077"/>
      <c r="AM68" s="1077"/>
      <c r="AN68" s="1077"/>
      <c r="AO68" s="1077"/>
      <c r="AP68" s="1077">
        <v>5937</v>
      </c>
      <c r="AQ68" s="1077"/>
      <c r="AR68" s="1077"/>
      <c r="AS68" s="1077"/>
      <c r="AT68" s="1077"/>
      <c r="AU68" s="1077">
        <v>2112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601</v>
      </c>
      <c r="C69" s="1070"/>
      <c r="D69" s="1070"/>
      <c r="E69" s="1070"/>
      <c r="F69" s="1070"/>
      <c r="G69" s="1070"/>
      <c r="H69" s="1070"/>
      <c r="I69" s="1070"/>
      <c r="J69" s="1070"/>
      <c r="K69" s="1070"/>
      <c r="L69" s="1070"/>
      <c r="M69" s="1070"/>
      <c r="N69" s="1070"/>
      <c r="O69" s="1070"/>
      <c r="P69" s="1071"/>
      <c r="Q69" s="1072">
        <v>11670</v>
      </c>
      <c r="R69" s="1066"/>
      <c r="S69" s="1066"/>
      <c r="T69" s="1066"/>
      <c r="U69" s="1066"/>
      <c r="V69" s="1066">
        <v>11387</v>
      </c>
      <c r="W69" s="1066"/>
      <c r="X69" s="1066"/>
      <c r="Y69" s="1066"/>
      <c r="Z69" s="1066"/>
      <c r="AA69" s="1066">
        <v>282</v>
      </c>
      <c r="AB69" s="1066"/>
      <c r="AC69" s="1066"/>
      <c r="AD69" s="1066"/>
      <c r="AE69" s="1066"/>
      <c r="AF69" s="1066">
        <v>282</v>
      </c>
      <c r="AG69" s="1066"/>
      <c r="AH69" s="1066"/>
      <c r="AI69" s="1066"/>
      <c r="AJ69" s="1066"/>
      <c r="AK69" s="1066">
        <v>5893</v>
      </c>
      <c r="AL69" s="1066"/>
      <c r="AM69" s="1066"/>
      <c r="AN69" s="1066"/>
      <c r="AO69" s="1066"/>
      <c r="AP69" s="1066" t="s">
        <v>622</v>
      </c>
      <c r="AQ69" s="1066"/>
      <c r="AR69" s="1066"/>
      <c r="AS69" s="1066"/>
      <c r="AT69" s="1066"/>
      <c r="AU69" s="1066" t="s">
        <v>622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602</v>
      </c>
      <c r="C70" s="1070"/>
      <c r="D70" s="1070"/>
      <c r="E70" s="1070"/>
      <c r="F70" s="1070"/>
      <c r="G70" s="1070"/>
      <c r="H70" s="1070"/>
      <c r="I70" s="1070"/>
      <c r="J70" s="1070"/>
      <c r="K70" s="1070"/>
      <c r="L70" s="1070"/>
      <c r="M70" s="1070"/>
      <c r="N70" s="1070"/>
      <c r="O70" s="1070"/>
      <c r="P70" s="1071"/>
      <c r="Q70" s="1072">
        <v>52</v>
      </c>
      <c r="R70" s="1066"/>
      <c r="S70" s="1066"/>
      <c r="T70" s="1066"/>
      <c r="U70" s="1066"/>
      <c r="V70" s="1066">
        <v>45</v>
      </c>
      <c r="W70" s="1066"/>
      <c r="X70" s="1066"/>
      <c r="Y70" s="1066"/>
      <c r="Z70" s="1066"/>
      <c r="AA70" s="1066">
        <v>7</v>
      </c>
      <c r="AB70" s="1066"/>
      <c r="AC70" s="1066"/>
      <c r="AD70" s="1066"/>
      <c r="AE70" s="1066"/>
      <c r="AF70" s="1066">
        <v>7</v>
      </c>
      <c r="AG70" s="1066"/>
      <c r="AH70" s="1066"/>
      <c r="AI70" s="1066"/>
      <c r="AJ70" s="1066"/>
      <c r="AK70" s="1066" t="s">
        <v>622</v>
      </c>
      <c r="AL70" s="1066"/>
      <c r="AM70" s="1066"/>
      <c r="AN70" s="1066"/>
      <c r="AO70" s="1066"/>
      <c r="AP70" s="1066" t="s">
        <v>622</v>
      </c>
      <c r="AQ70" s="1066"/>
      <c r="AR70" s="1066"/>
      <c r="AS70" s="1066"/>
      <c r="AT70" s="1066"/>
      <c r="AU70" s="1066" t="s">
        <v>622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603</v>
      </c>
      <c r="C71" s="1070"/>
      <c r="D71" s="1070"/>
      <c r="E71" s="1070"/>
      <c r="F71" s="1070"/>
      <c r="G71" s="1070"/>
      <c r="H71" s="1070"/>
      <c r="I71" s="1070"/>
      <c r="J71" s="1070"/>
      <c r="K71" s="1070"/>
      <c r="L71" s="1070"/>
      <c r="M71" s="1070"/>
      <c r="N71" s="1070"/>
      <c r="O71" s="1070"/>
      <c r="P71" s="1071"/>
      <c r="Q71" s="1072">
        <v>10</v>
      </c>
      <c r="R71" s="1066"/>
      <c r="S71" s="1066"/>
      <c r="T71" s="1066"/>
      <c r="U71" s="1066"/>
      <c r="V71" s="1066">
        <v>8</v>
      </c>
      <c r="W71" s="1066"/>
      <c r="X71" s="1066"/>
      <c r="Y71" s="1066"/>
      <c r="Z71" s="1066"/>
      <c r="AA71" s="1066">
        <v>3</v>
      </c>
      <c r="AB71" s="1066"/>
      <c r="AC71" s="1066"/>
      <c r="AD71" s="1066"/>
      <c r="AE71" s="1066"/>
      <c r="AF71" s="1066">
        <v>3</v>
      </c>
      <c r="AG71" s="1066"/>
      <c r="AH71" s="1066"/>
      <c r="AI71" s="1066"/>
      <c r="AJ71" s="1066"/>
      <c r="AK71" s="1066" t="s">
        <v>622</v>
      </c>
      <c r="AL71" s="1066"/>
      <c r="AM71" s="1066"/>
      <c r="AN71" s="1066"/>
      <c r="AO71" s="1066"/>
      <c r="AP71" s="1066" t="s">
        <v>622</v>
      </c>
      <c r="AQ71" s="1066"/>
      <c r="AR71" s="1066"/>
      <c r="AS71" s="1066"/>
      <c r="AT71" s="1066"/>
      <c r="AU71" s="1066" t="s">
        <v>622</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604</v>
      </c>
      <c r="C72" s="1070"/>
      <c r="D72" s="1070"/>
      <c r="E72" s="1070"/>
      <c r="F72" s="1070"/>
      <c r="G72" s="1070"/>
      <c r="H72" s="1070"/>
      <c r="I72" s="1070"/>
      <c r="J72" s="1070"/>
      <c r="K72" s="1070"/>
      <c r="L72" s="1070"/>
      <c r="M72" s="1070"/>
      <c r="N72" s="1070"/>
      <c r="O72" s="1070"/>
      <c r="P72" s="1071"/>
      <c r="Q72" s="1072">
        <v>2</v>
      </c>
      <c r="R72" s="1066"/>
      <c r="S72" s="1066"/>
      <c r="T72" s="1066"/>
      <c r="U72" s="1066"/>
      <c r="V72" s="1066">
        <v>0</v>
      </c>
      <c r="W72" s="1066"/>
      <c r="X72" s="1066"/>
      <c r="Y72" s="1066"/>
      <c r="Z72" s="1066"/>
      <c r="AA72" s="1066">
        <v>2</v>
      </c>
      <c r="AB72" s="1066"/>
      <c r="AC72" s="1066"/>
      <c r="AD72" s="1066"/>
      <c r="AE72" s="1066"/>
      <c r="AF72" s="1066">
        <v>2</v>
      </c>
      <c r="AG72" s="1066"/>
      <c r="AH72" s="1066"/>
      <c r="AI72" s="1066"/>
      <c r="AJ72" s="1066"/>
      <c r="AK72" s="1066" t="s">
        <v>622</v>
      </c>
      <c r="AL72" s="1066"/>
      <c r="AM72" s="1066"/>
      <c r="AN72" s="1066"/>
      <c r="AO72" s="1066"/>
      <c r="AP72" s="1066" t="s">
        <v>622</v>
      </c>
      <c r="AQ72" s="1066"/>
      <c r="AR72" s="1066"/>
      <c r="AS72" s="1066"/>
      <c r="AT72" s="1066"/>
      <c r="AU72" s="1066" t="s">
        <v>622</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605</v>
      </c>
      <c r="C73" s="1070"/>
      <c r="D73" s="1070"/>
      <c r="E73" s="1070"/>
      <c r="F73" s="1070"/>
      <c r="G73" s="1070"/>
      <c r="H73" s="1070"/>
      <c r="I73" s="1070"/>
      <c r="J73" s="1070"/>
      <c r="K73" s="1070"/>
      <c r="L73" s="1070"/>
      <c r="M73" s="1070"/>
      <c r="N73" s="1070"/>
      <c r="O73" s="1070"/>
      <c r="P73" s="1071"/>
      <c r="Q73" s="1072">
        <v>5</v>
      </c>
      <c r="R73" s="1066"/>
      <c r="S73" s="1066"/>
      <c r="T73" s="1066"/>
      <c r="U73" s="1066"/>
      <c r="V73" s="1066">
        <v>2</v>
      </c>
      <c r="W73" s="1066"/>
      <c r="X73" s="1066"/>
      <c r="Y73" s="1066"/>
      <c r="Z73" s="1066"/>
      <c r="AA73" s="1066">
        <v>3</v>
      </c>
      <c r="AB73" s="1066"/>
      <c r="AC73" s="1066"/>
      <c r="AD73" s="1066"/>
      <c r="AE73" s="1066"/>
      <c r="AF73" s="1066">
        <v>3</v>
      </c>
      <c r="AG73" s="1066"/>
      <c r="AH73" s="1066"/>
      <c r="AI73" s="1066"/>
      <c r="AJ73" s="1066"/>
      <c r="AK73" s="1066" t="s">
        <v>622</v>
      </c>
      <c r="AL73" s="1066"/>
      <c r="AM73" s="1066"/>
      <c r="AN73" s="1066"/>
      <c r="AO73" s="1066"/>
      <c r="AP73" s="1066" t="s">
        <v>622</v>
      </c>
      <c r="AQ73" s="1066"/>
      <c r="AR73" s="1066"/>
      <c r="AS73" s="1066"/>
      <c r="AT73" s="1066"/>
      <c r="AU73" s="1066" t="s">
        <v>622</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606</v>
      </c>
      <c r="C74" s="1070"/>
      <c r="D74" s="1070"/>
      <c r="E74" s="1070"/>
      <c r="F74" s="1070"/>
      <c r="G74" s="1070"/>
      <c r="H74" s="1070"/>
      <c r="I74" s="1070"/>
      <c r="J74" s="1070"/>
      <c r="K74" s="1070"/>
      <c r="L74" s="1070"/>
      <c r="M74" s="1070"/>
      <c r="N74" s="1070"/>
      <c r="O74" s="1070"/>
      <c r="P74" s="1071"/>
      <c r="Q74" s="1072">
        <v>37</v>
      </c>
      <c r="R74" s="1066"/>
      <c r="S74" s="1066"/>
      <c r="T74" s="1066"/>
      <c r="U74" s="1066"/>
      <c r="V74" s="1066">
        <v>31</v>
      </c>
      <c r="W74" s="1066"/>
      <c r="X74" s="1066"/>
      <c r="Y74" s="1066"/>
      <c r="Z74" s="1066"/>
      <c r="AA74" s="1066">
        <v>6</v>
      </c>
      <c r="AB74" s="1066"/>
      <c r="AC74" s="1066"/>
      <c r="AD74" s="1066"/>
      <c r="AE74" s="1066"/>
      <c r="AF74" s="1066">
        <v>6</v>
      </c>
      <c r="AG74" s="1066"/>
      <c r="AH74" s="1066"/>
      <c r="AI74" s="1066"/>
      <c r="AJ74" s="1066"/>
      <c r="AK74" s="1066">
        <v>6</v>
      </c>
      <c r="AL74" s="1066"/>
      <c r="AM74" s="1066"/>
      <c r="AN74" s="1066"/>
      <c r="AO74" s="1066"/>
      <c r="AP74" s="1066" t="s">
        <v>622</v>
      </c>
      <c r="AQ74" s="1066"/>
      <c r="AR74" s="1066"/>
      <c r="AS74" s="1066"/>
      <c r="AT74" s="1066"/>
      <c r="AU74" s="1066" t="s">
        <v>622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607</v>
      </c>
      <c r="C75" s="1070"/>
      <c r="D75" s="1070"/>
      <c r="E75" s="1070"/>
      <c r="F75" s="1070"/>
      <c r="G75" s="1070"/>
      <c r="H75" s="1070"/>
      <c r="I75" s="1070"/>
      <c r="J75" s="1070"/>
      <c r="K75" s="1070"/>
      <c r="L75" s="1070"/>
      <c r="M75" s="1070"/>
      <c r="N75" s="1070"/>
      <c r="O75" s="1070"/>
      <c r="P75" s="1071"/>
      <c r="Q75" s="1073">
        <v>311</v>
      </c>
      <c r="R75" s="1074"/>
      <c r="S75" s="1074"/>
      <c r="T75" s="1074"/>
      <c r="U75" s="1075"/>
      <c r="V75" s="1076">
        <v>292</v>
      </c>
      <c r="W75" s="1074"/>
      <c r="X75" s="1074"/>
      <c r="Y75" s="1074"/>
      <c r="Z75" s="1075"/>
      <c r="AA75" s="1076">
        <v>19</v>
      </c>
      <c r="AB75" s="1074"/>
      <c r="AC75" s="1074"/>
      <c r="AD75" s="1074"/>
      <c r="AE75" s="1075"/>
      <c r="AF75" s="1076">
        <v>19</v>
      </c>
      <c r="AG75" s="1074"/>
      <c r="AH75" s="1074"/>
      <c r="AI75" s="1074"/>
      <c r="AJ75" s="1075"/>
      <c r="AK75" s="1076">
        <v>21</v>
      </c>
      <c r="AL75" s="1074"/>
      <c r="AM75" s="1074"/>
      <c r="AN75" s="1074"/>
      <c r="AO75" s="1075"/>
      <c r="AP75" s="1066" t="s">
        <v>622</v>
      </c>
      <c r="AQ75" s="1066"/>
      <c r="AR75" s="1066"/>
      <c r="AS75" s="1066"/>
      <c r="AT75" s="1066"/>
      <c r="AU75" s="1066" t="s">
        <v>622</v>
      </c>
      <c r="AV75" s="1066"/>
      <c r="AW75" s="1066"/>
      <c r="AX75" s="1066"/>
      <c r="AY75" s="1066"/>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608</v>
      </c>
      <c r="C76" s="1070"/>
      <c r="D76" s="1070"/>
      <c r="E76" s="1070"/>
      <c r="F76" s="1070"/>
      <c r="G76" s="1070"/>
      <c r="H76" s="1070"/>
      <c r="I76" s="1070"/>
      <c r="J76" s="1070"/>
      <c r="K76" s="1070"/>
      <c r="L76" s="1070"/>
      <c r="M76" s="1070"/>
      <c r="N76" s="1070"/>
      <c r="O76" s="1070"/>
      <c r="P76" s="1071"/>
      <c r="Q76" s="1073">
        <v>229800</v>
      </c>
      <c r="R76" s="1074"/>
      <c r="S76" s="1074"/>
      <c r="T76" s="1074"/>
      <c r="U76" s="1075"/>
      <c r="V76" s="1076">
        <v>217808</v>
      </c>
      <c r="W76" s="1074"/>
      <c r="X76" s="1074"/>
      <c r="Y76" s="1074"/>
      <c r="Z76" s="1075"/>
      <c r="AA76" s="1076">
        <v>11992</v>
      </c>
      <c r="AB76" s="1074"/>
      <c r="AC76" s="1074"/>
      <c r="AD76" s="1074"/>
      <c r="AE76" s="1075"/>
      <c r="AF76" s="1076">
        <v>11992</v>
      </c>
      <c r="AG76" s="1074"/>
      <c r="AH76" s="1074"/>
      <c r="AI76" s="1074"/>
      <c r="AJ76" s="1075"/>
      <c r="AK76" s="1076">
        <v>83</v>
      </c>
      <c r="AL76" s="1074"/>
      <c r="AM76" s="1074"/>
      <c r="AN76" s="1074"/>
      <c r="AO76" s="1075"/>
      <c r="AP76" s="1066" t="s">
        <v>622</v>
      </c>
      <c r="AQ76" s="1066"/>
      <c r="AR76" s="1066"/>
      <c r="AS76" s="1066"/>
      <c r="AT76" s="1066"/>
      <c r="AU76" s="1066" t="s">
        <v>622</v>
      </c>
      <c r="AV76" s="1066"/>
      <c r="AW76" s="1066"/>
      <c r="AX76" s="1066"/>
      <c r="AY76" s="1066"/>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397</v>
      </c>
      <c r="B88" s="1039" t="s">
        <v>437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15664</v>
      </c>
      <c r="AG88" s="1054"/>
      <c r="AH88" s="1054"/>
      <c r="AI88" s="1054"/>
      <c r="AJ88" s="1054"/>
      <c r="AK88" s="1058"/>
      <c r="AL88" s="1058"/>
      <c r="AM88" s="1058"/>
      <c r="AN88" s="1058"/>
      <c r="AO88" s="1058"/>
      <c r="AP88" s="1054">
        <v>5937</v>
      </c>
      <c r="AQ88" s="1054"/>
      <c r="AR88" s="1054"/>
      <c r="AS88" s="1054"/>
      <c r="AT88" s="1054"/>
      <c r="AU88" s="1054">
        <v>2112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1039" t="s">
        <v>438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154</v>
      </c>
      <c r="CS102" s="1046"/>
      <c r="CT102" s="1046"/>
      <c r="CU102" s="1046"/>
      <c r="CV102" s="1047"/>
      <c r="CW102" s="1045">
        <v>151</v>
      </c>
      <c r="CX102" s="1046"/>
      <c r="CY102" s="1046"/>
      <c r="CZ102" s="1046"/>
      <c r="DA102" s="1047"/>
      <c r="DB102" s="1045">
        <v>172416</v>
      </c>
      <c r="DC102" s="1046"/>
      <c r="DD102" s="1046"/>
      <c r="DE102" s="1046"/>
      <c r="DF102" s="1047"/>
      <c r="DG102" s="1045" t="s">
        <v>536</v>
      </c>
      <c r="DH102" s="1046"/>
      <c r="DI102" s="1046"/>
      <c r="DJ102" s="1046"/>
      <c r="DK102" s="1047"/>
      <c r="DL102" s="1045">
        <v>102</v>
      </c>
      <c r="DM102" s="1046"/>
      <c r="DN102" s="1046"/>
      <c r="DO102" s="1046"/>
      <c r="DP102" s="1047"/>
      <c r="DQ102" s="1045">
        <v>10</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440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441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443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444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445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446</v>
      </c>
      <c r="AB109" s="989"/>
      <c r="AC109" s="989"/>
      <c r="AD109" s="989"/>
      <c r="AE109" s="990"/>
      <c r="AF109" s="991" t="s">
        <v>447</v>
      </c>
      <c r="AG109" s="989"/>
      <c r="AH109" s="989"/>
      <c r="AI109" s="989"/>
      <c r="AJ109" s="990"/>
      <c r="AK109" s="991" t="s">
        <v>309</v>
      </c>
      <c r="AL109" s="989"/>
      <c r="AM109" s="989"/>
      <c r="AN109" s="989"/>
      <c r="AO109" s="990"/>
      <c r="AP109" s="991" t="s">
        <v>448</v>
      </c>
      <c r="AQ109" s="989"/>
      <c r="AR109" s="989"/>
      <c r="AS109" s="989"/>
      <c r="AT109" s="1020"/>
      <c r="AU109" s="988" t="s">
        <v>445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446</v>
      </c>
      <c r="BR109" s="989"/>
      <c r="BS109" s="989"/>
      <c r="BT109" s="989"/>
      <c r="BU109" s="990"/>
      <c r="BV109" s="991" t="s">
        <v>447</v>
      </c>
      <c r="BW109" s="989"/>
      <c r="BX109" s="989"/>
      <c r="BY109" s="989"/>
      <c r="BZ109" s="990"/>
      <c r="CA109" s="991" t="s">
        <v>309</v>
      </c>
      <c r="CB109" s="989"/>
      <c r="CC109" s="989"/>
      <c r="CD109" s="989"/>
      <c r="CE109" s="990"/>
      <c r="CF109" s="1027" t="s">
        <v>448</v>
      </c>
      <c r="CG109" s="1027"/>
      <c r="CH109" s="1027"/>
      <c r="CI109" s="1027"/>
      <c r="CJ109" s="1027"/>
      <c r="CK109" s="991" t="s">
        <v>449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446</v>
      </c>
      <c r="DH109" s="989"/>
      <c r="DI109" s="989"/>
      <c r="DJ109" s="989"/>
      <c r="DK109" s="990"/>
      <c r="DL109" s="991" t="s">
        <v>447</v>
      </c>
      <c r="DM109" s="989"/>
      <c r="DN109" s="989"/>
      <c r="DO109" s="989"/>
      <c r="DP109" s="990"/>
      <c r="DQ109" s="991" t="s">
        <v>309</v>
      </c>
      <c r="DR109" s="989"/>
      <c r="DS109" s="989"/>
      <c r="DT109" s="989"/>
      <c r="DU109" s="990"/>
      <c r="DV109" s="991" t="s">
        <v>448</v>
      </c>
      <c r="DW109" s="989"/>
      <c r="DX109" s="989"/>
      <c r="DY109" s="989"/>
      <c r="DZ109" s="1020"/>
    </row>
    <row r="110" spans="1:131" s="248" customFormat="1" ht="26.25" customHeight="1" x14ac:dyDescent="0.15">
      <c r="A110" s="891" t="s">
        <v>450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3665221</v>
      </c>
      <c r="AB110" s="982"/>
      <c r="AC110" s="982"/>
      <c r="AD110" s="982"/>
      <c r="AE110" s="983"/>
      <c r="AF110" s="984">
        <v>3721025</v>
      </c>
      <c r="AG110" s="982"/>
      <c r="AH110" s="982"/>
      <c r="AI110" s="982"/>
      <c r="AJ110" s="983"/>
      <c r="AK110" s="984">
        <v>3805697</v>
      </c>
      <c r="AL110" s="982"/>
      <c r="AM110" s="982"/>
      <c r="AN110" s="982"/>
      <c r="AO110" s="983"/>
      <c r="AP110" s="985">
        <v>29.3</v>
      </c>
      <c r="AQ110" s="986"/>
      <c r="AR110" s="986"/>
      <c r="AS110" s="986"/>
      <c r="AT110" s="987"/>
      <c r="AU110" s="1021" t="s">
        <v>73</v>
      </c>
      <c r="AV110" s="1022"/>
      <c r="AW110" s="1022"/>
      <c r="AX110" s="1022"/>
      <c r="AY110" s="1022"/>
      <c r="AZ110" s="947" t="s">
        <v>451</v>
      </c>
      <c r="BA110" s="892"/>
      <c r="BB110" s="892"/>
      <c r="BC110" s="892"/>
      <c r="BD110" s="892"/>
      <c r="BE110" s="892"/>
      <c r="BF110" s="892"/>
      <c r="BG110" s="892"/>
      <c r="BH110" s="892"/>
      <c r="BI110" s="892"/>
      <c r="BJ110" s="892"/>
      <c r="BK110" s="892"/>
      <c r="BL110" s="892"/>
      <c r="BM110" s="892"/>
      <c r="BN110" s="892"/>
      <c r="BO110" s="892"/>
      <c r="BP110" s="893"/>
      <c r="BQ110" s="948">
        <v>35032665</v>
      </c>
      <c r="BR110" s="929"/>
      <c r="BS110" s="929"/>
      <c r="BT110" s="929"/>
      <c r="BU110" s="929"/>
      <c r="BV110" s="929">
        <v>39165825</v>
      </c>
      <c r="BW110" s="929"/>
      <c r="BX110" s="929"/>
      <c r="BY110" s="929"/>
      <c r="BZ110" s="929"/>
      <c r="CA110" s="929">
        <v>38490198</v>
      </c>
      <c r="CB110" s="929"/>
      <c r="CC110" s="929"/>
      <c r="CD110" s="929"/>
      <c r="CE110" s="929"/>
      <c r="CF110" s="953">
        <v>295.89999999999998</v>
      </c>
      <c r="CG110" s="954"/>
      <c r="CH110" s="954"/>
      <c r="CI110" s="954"/>
      <c r="CJ110" s="954"/>
      <c r="CK110" s="1017" t="s">
        <v>452</v>
      </c>
      <c r="CL110" s="903"/>
      <c r="CM110" s="978" t="s">
        <v>453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399</v>
      </c>
      <c r="DH110" s="929"/>
      <c r="DI110" s="929"/>
      <c r="DJ110" s="929"/>
      <c r="DK110" s="929"/>
      <c r="DL110" s="929" t="s">
        <v>412</v>
      </c>
      <c r="DM110" s="929"/>
      <c r="DN110" s="929"/>
      <c r="DO110" s="929"/>
      <c r="DP110" s="929"/>
      <c r="DQ110" s="929" t="s">
        <v>399</v>
      </c>
      <c r="DR110" s="929"/>
      <c r="DS110" s="929"/>
      <c r="DT110" s="929"/>
      <c r="DU110" s="929"/>
      <c r="DV110" s="930" t="s">
        <v>412</v>
      </c>
      <c r="DW110" s="930"/>
      <c r="DX110" s="930"/>
      <c r="DY110" s="930"/>
      <c r="DZ110" s="931"/>
    </row>
    <row r="111" spans="1:131" s="248" customFormat="1" ht="26.25" customHeight="1" x14ac:dyDescent="0.15">
      <c r="A111" s="858" t="s">
        <v>454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412</v>
      </c>
      <c r="AB111" s="1010"/>
      <c r="AC111" s="1010"/>
      <c r="AD111" s="1010"/>
      <c r="AE111" s="1011"/>
      <c r="AF111" s="1012" t="s">
        <v>399</v>
      </c>
      <c r="AG111" s="1010"/>
      <c r="AH111" s="1010"/>
      <c r="AI111" s="1010"/>
      <c r="AJ111" s="1011"/>
      <c r="AK111" s="1012" t="s">
        <v>236</v>
      </c>
      <c r="AL111" s="1010"/>
      <c r="AM111" s="1010"/>
      <c r="AN111" s="1010"/>
      <c r="AO111" s="1011"/>
      <c r="AP111" s="1013" t="s">
        <v>412</v>
      </c>
      <c r="AQ111" s="1014"/>
      <c r="AR111" s="1014"/>
      <c r="AS111" s="1014"/>
      <c r="AT111" s="1015"/>
      <c r="AU111" s="1023"/>
      <c r="AV111" s="1024"/>
      <c r="AW111" s="1024"/>
      <c r="AX111" s="1024"/>
      <c r="AY111" s="1024"/>
      <c r="AZ111" s="899" t="s">
        <v>455</v>
      </c>
      <c r="BA111" s="834"/>
      <c r="BB111" s="834"/>
      <c r="BC111" s="834"/>
      <c r="BD111" s="834"/>
      <c r="BE111" s="834"/>
      <c r="BF111" s="834"/>
      <c r="BG111" s="834"/>
      <c r="BH111" s="834"/>
      <c r="BI111" s="834"/>
      <c r="BJ111" s="834"/>
      <c r="BK111" s="834"/>
      <c r="BL111" s="834"/>
      <c r="BM111" s="834"/>
      <c r="BN111" s="834"/>
      <c r="BO111" s="834"/>
      <c r="BP111" s="835"/>
      <c r="BQ111" s="900">
        <v>89891</v>
      </c>
      <c r="BR111" s="901"/>
      <c r="BS111" s="901"/>
      <c r="BT111" s="901"/>
      <c r="BU111" s="901"/>
      <c r="BV111" s="901">
        <v>72371</v>
      </c>
      <c r="BW111" s="901"/>
      <c r="BX111" s="901"/>
      <c r="BY111" s="901"/>
      <c r="BZ111" s="901"/>
      <c r="CA111" s="901">
        <v>54959</v>
      </c>
      <c r="CB111" s="901"/>
      <c r="CC111" s="901"/>
      <c r="CD111" s="901"/>
      <c r="CE111" s="901"/>
      <c r="CF111" s="962">
        <v>0.4</v>
      </c>
      <c r="CG111" s="963"/>
      <c r="CH111" s="963"/>
      <c r="CI111" s="963"/>
      <c r="CJ111" s="963"/>
      <c r="CK111" s="1018"/>
      <c r="CL111" s="905"/>
      <c r="CM111" s="908" t="s">
        <v>456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399</v>
      </c>
      <c r="DH111" s="901"/>
      <c r="DI111" s="901"/>
      <c r="DJ111" s="901"/>
      <c r="DK111" s="901"/>
      <c r="DL111" s="901" t="s">
        <v>412</v>
      </c>
      <c r="DM111" s="901"/>
      <c r="DN111" s="901"/>
      <c r="DO111" s="901"/>
      <c r="DP111" s="901"/>
      <c r="DQ111" s="901" t="s">
        <v>412</v>
      </c>
      <c r="DR111" s="901"/>
      <c r="DS111" s="901"/>
      <c r="DT111" s="901"/>
      <c r="DU111" s="901"/>
      <c r="DV111" s="878" t="s">
        <v>399</v>
      </c>
      <c r="DW111" s="878"/>
      <c r="DX111" s="878"/>
      <c r="DY111" s="878"/>
      <c r="DZ111" s="879"/>
    </row>
    <row r="112" spans="1:131" s="248" customFormat="1" ht="26.25" customHeight="1" x14ac:dyDescent="0.15">
      <c r="A112" s="1003" t="s">
        <v>457</v>
      </c>
      <c r="B112" s="1004"/>
      <c r="C112" s="834" t="s">
        <v>458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399</v>
      </c>
      <c r="AB112" s="864"/>
      <c r="AC112" s="864"/>
      <c r="AD112" s="864"/>
      <c r="AE112" s="865"/>
      <c r="AF112" s="866" t="s">
        <v>399</v>
      </c>
      <c r="AG112" s="864"/>
      <c r="AH112" s="864"/>
      <c r="AI112" s="864"/>
      <c r="AJ112" s="865"/>
      <c r="AK112" s="866" t="s">
        <v>399</v>
      </c>
      <c r="AL112" s="864"/>
      <c r="AM112" s="864"/>
      <c r="AN112" s="864"/>
      <c r="AO112" s="865"/>
      <c r="AP112" s="911" t="s">
        <v>399</v>
      </c>
      <c r="AQ112" s="912"/>
      <c r="AR112" s="912"/>
      <c r="AS112" s="912"/>
      <c r="AT112" s="913"/>
      <c r="AU112" s="1023"/>
      <c r="AV112" s="1024"/>
      <c r="AW112" s="1024"/>
      <c r="AX112" s="1024"/>
      <c r="AY112" s="1024"/>
      <c r="AZ112" s="899" t="s">
        <v>459</v>
      </c>
      <c r="BA112" s="834"/>
      <c r="BB112" s="834"/>
      <c r="BC112" s="834"/>
      <c r="BD112" s="834"/>
      <c r="BE112" s="834"/>
      <c r="BF112" s="834"/>
      <c r="BG112" s="834"/>
      <c r="BH112" s="834"/>
      <c r="BI112" s="834"/>
      <c r="BJ112" s="834"/>
      <c r="BK112" s="834"/>
      <c r="BL112" s="834"/>
      <c r="BM112" s="834"/>
      <c r="BN112" s="834"/>
      <c r="BO112" s="834"/>
      <c r="BP112" s="835"/>
      <c r="BQ112" s="900">
        <v>1288678</v>
      </c>
      <c r="BR112" s="901"/>
      <c r="BS112" s="901"/>
      <c r="BT112" s="901"/>
      <c r="BU112" s="901"/>
      <c r="BV112" s="901">
        <v>1389507</v>
      </c>
      <c r="BW112" s="901"/>
      <c r="BX112" s="901"/>
      <c r="BY112" s="901"/>
      <c r="BZ112" s="901"/>
      <c r="CA112" s="901">
        <v>1572778</v>
      </c>
      <c r="CB112" s="901"/>
      <c r="CC112" s="901"/>
      <c r="CD112" s="901"/>
      <c r="CE112" s="901"/>
      <c r="CF112" s="962">
        <v>12.1</v>
      </c>
      <c r="CG112" s="963"/>
      <c r="CH112" s="963"/>
      <c r="CI112" s="963"/>
      <c r="CJ112" s="963"/>
      <c r="CK112" s="1018"/>
      <c r="CL112" s="905"/>
      <c r="CM112" s="908" t="s">
        <v>460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425</v>
      </c>
      <c r="DH112" s="901"/>
      <c r="DI112" s="901"/>
      <c r="DJ112" s="901"/>
      <c r="DK112" s="901"/>
      <c r="DL112" s="901" t="s">
        <v>412</v>
      </c>
      <c r="DM112" s="901"/>
      <c r="DN112" s="901"/>
      <c r="DO112" s="901"/>
      <c r="DP112" s="901"/>
      <c r="DQ112" s="901" t="s">
        <v>399</v>
      </c>
      <c r="DR112" s="901"/>
      <c r="DS112" s="901"/>
      <c r="DT112" s="901"/>
      <c r="DU112" s="901"/>
      <c r="DV112" s="878" t="s">
        <v>399</v>
      </c>
      <c r="DW112" s="878"/>
      <c r="DX112" s="878"/>
      <c r="DY112" s="878"/>
      <c r="DZ112" s="879"/>
    </row>
    <row r="113" spans="1:130" s="248" customFormat="1" ht="26.25" customHeight="1" x14ac:dyDescent="0.15">
      <c r="A113" s="1005"/>
      <c r="B113" s="1006"/>
      <c r="C113" s="834" t="s">
        <v>461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174608</v>
      </c>
      <c r="AB113" s="1010"/>
      <c r="AC113" s="1010"/>
      <c r="AD113" s="1010"/>
      <c r="AE113" s="1011"/>
      <c r="AF113" s="1012">
        <v>173662</v>
      </c>
      <c r="AG113" s="1010"/>
      <c r="AH113" s="1010"/>
      <c r="AI113" s="1010"/>
      <c r="AJ113" s="1011"/>
      <c r="AK113" s="1012">
        <v>392496</v>
      </c>
      <c r="AL113" s="1010"/>
      <c r="AM113" s="1010"/>
      <c r="AN113" s="1010"/>
      <c r="AO113" s="1011"/>
      <c r="AP113" s="1013">
        <v>3</v>
      </c>
      <c r="AQ113" s="1014"/>
      <c r="AR113" s="1014"/>
      <c r="AS113" s="1014"/>
      <c r="AT113" s="1015"/>
      <c r="AU113" s="1023"/>
      <c r="AV113" s="1024"/>
      <c r="AW113" s="1024"/>
      <c r="AX113" s="1024"/>
      <c r="AY113" s="1024"/>
      <c r="AZ113" s="899" t="s">
        <v>462</v>
      </c>
      <c r="BA113" s="834"/>
      <c r="BB113" s="834"/>
      <c r="BC113" s="834"/>
      <c r="BD113" s="834"/>
      <c r="BE113" s="834"/>
      <c r="BF113" s="834"/>
      <c r="BG113" s="834"/>
      <c r="BH113" s="834"/>
      <c r="BI113" s="834"/>
      <c r="BJ113" s="834"/>
      <c r="BK113" s="834"/>
      <c r="BL113" s="834"/>
      <c r="BM113" s="834"/>
      <c r="BN113" s="834"/>
      <c r="BO113" s="834"/>
      <c r="BP113" s="835"/>
      <c r="BQ113" s="900">
        <v>2144080</v>
      </c>
      <c r="BR113" s="901"/>
      <c r="BS113" s="901"/>
      <c r="BT113" s="901"/>
      <c r="BU113" s="901"/>
      <c r="BV113" s="901">
        <v>2246303</v>
      </c>
      <c r="BW113" s="901"/>
      <c r="BX113" s="901"/>
      <c r="BY113" s="901"/>
      <c r="BZ113" s="901"/>
      <c r="CA113" s="901">
        <v>2112284</v>
      </c>
      <c r="CB113" s="901"/>
      <c r="CC113" s="901"/>
      <c r="CD113" s="901"/>
      <c r="CE113" s="901"/>
      <c r="CF113" s="962">
        <v>16.2</v>
      </c>
      <c r="CG113" s="963"/>
      <c r="CH113" s="963"/>
      <c r="CI113" s="963"/>
      <c r="CJ113" s="963"/>
      <c r="CK113" s="1018"/>
      <c r="CL113" s="905"/>
      <c r="CM113" s="908" t="s">
        <v>463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399</v>
      </c>
      <c r="DH113" s="864"/>
      <c r="DI113" s="864"/>
      <c r="DJ113" s="864"/>
      <c r="DK113" s="865"/>
      <c r="DL113" s="866" t="s">
        <v>399</v>
      </c>
      <c r="DM113" s="864"/>
      <c r="DN113" s="864"/>
      <c r="DO113" s="864"/>
      <c r="DP113" s="865"/>
      <c r="DQ113" s="866" t="s">
        <v>399</v>
      </c>
      <c r="DR113" s="864"/>
      <c r="DS113" s="864"/>
      <c r="DT113" s="864"/>
      <c r="DU113" s="865"/>
      <c r="DV113" s="911" t="s">
        <v>412</v>
      </c>
      <c r="DW113" s="912"/>
      <c r="DX113" s="912"/>
      <c r="DY113" s="912"/>
      <c r="DZ113" s="913"/>
    </row>
    <row r="114" spans="1:130" s="248" customFormat="1" ht="26.25" customHeight="1" x14ac:dyDescent="0.15">
      <c r="A114" s="1005"/>
      <c r="B114" s="1006"/>
      <c r="C114" s="834" t="s">
        <v>464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292035</v>
      </c>
      <c r="AB114" s="864"/>
      <c r="AC114" s="864"/>
      <c r="AD114" s="864"/>
      <c r="AE114" s="865"/>
      <c r="AF114" s="866">
        <v>277646</v>
      </c>
      <c r="AG114" s="864"/>
      <c r="AH114" s="864"/>
      <c r="AI114" s="864"/>
      <c r="AJ114" s="865"/>
      <c r="AK114" s="866">
        <v>309160</v>
      </c>
      <c r="AL114" s="864"/>
      <c r="AM114" s="864"/>
      <c r="AN114" s="864"/>
      <c r="AO114" s="865"/>
      <c r="AP114" s="911">
        <v>2.4</v>
      </c>
      <c r="AQ114" s="912"/>
      <c r="AR114" s="912"/>
      <c r="AS114" s="912"/>
      <c r="AT114" s="913"/>
      <c r="AU114" s="1023"/>
      <c r="AV114" s="1024"/>
      <c r="AW114" s="1024"/>
      <c r="AX114" s="1024"/>
      <c r="AY114" s="1024"/>
      <c r="AZ114" s="899" t="s">
        <v>465</v>
      </c>
      <c r="BA114" s="834"/>
      <c r="BB114" s="834"/>
      <c r="BC114" s="834"/>
      <c r="BD114" s="834"/>
      <c r="BE114" s="834"/>
      <c r="BF114" s="834"/>
      <c r="BG114" s="834"/>
      <c r="BH114" s="834"/>
      <c r="BI114" s="834"/>
      <c r="BJ114" s="834"/>
      <c r="BK114" s="834"/>
      <c r="BL114" s="834"/>
      <c r="BM114" s="834"/>
      <c r="BN114" s="834"/>
      <c r="BO114" s="834"/>
      <c r="BP114" s="835"/>
      <c r="BQ114" s="900">
        <v>2502939</v>
      </c>
      <c r="BR114" s="901"/>
      <c r="BS114" s="901"/>
      <c r="BT114" s="901"/>
      <c r="BU114" s="901"/>
      <c r="BV114" s="901">
        <v>2471588</v>
      </c>
      <c r="BW114" s="901"/>
      <c r="BX114" s="901"/>
      <c r="BY114" s="901"/>
      <c r="BZ114" s="901"/>
      <c r="CA114" s="901">
        <v>2488961</v>
      </c>
      <c r="CB114" s="901"/>
      <c r="CC114" s="901"/>
      <c r="CD114" s="901"/>
      <c r="CE114" s="901"/>
      <c r="CF114" s="962">
        <v>19.100000000000001</v>
      </c>
      <c r="CG114" s="963"/>
      <c r="CH114" s="963"/>
      <c r="CI114" s="963"/>
      <c r="CJ114" s="963"/>
      <c r="CK114" s="1018"/>
      <c r="CL114" s="905"/>
      <c r="CM114" s="908" t="s">
        <v>466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399</v>
      </c>
      <c r="DH114" s="864"/>
      <c r="DI114" s="864"/>
      <c r="DJ114" s="864"/>
      <c r="DK114" s="865"/>
      <c r="DL114" s="866" t="s">
        <v>399</v>
      </c>
      <c r="DM114" s="864"/>
      <c r="DN114" s="864"/>
      <c r="DO114" s="864"/>
      <c r="DP114" s="865"/>
      <c r="DQ114" s="866" t="s">
        <v>399</v>
      </c>
      <c r="DR114" s="864"/>
      <c r="DS114" s="864"/>
      <c r="DT114" s="864"/>
      <c r="DU114" s="865"/>
      <c r="DV114" s="911" t="s">
        <v>399</v>
      </c>
      <c r="DW114" s="912"/>
      <c r="DX114" s="912"/>
      <c r="DY114" s="912"/>
      <c r="DZ114" s="913"/>
    </row>
    <row r="115" spans="1:130" s="248" customFormat="1" ht="26.25" customHeight="1" x14ac:dyDescent="0.15">
      <c r="A115" s="1005"/>
      <c r="B115" s="1006"/>
      <c r="C115" s="834" t="s">
        <v>467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29227</v>
      </c>
      <c r="AB115" s="1010"/>
      <c r="AC115" s="1010"/>
      <c r="AD115" s="1010"/>
      <c r="AE115" s="1011"/>
      <c r="AF115" s="1012">
        <v>29970</v>
      </c>
      <c r="AG115" s="1010"/>
      <c r="AH115" s="1010"/>
      <c r="AI115" s="1010"/>
      <c r="AJ115" s="1011"/>
      <c r="AK115" s="1012">
        <v>29451</v>
      </c>
      <c r="AL115" s="1010"/>
      <c r="AM115" s="1010"/>
      <c r="AN115" s="1010"/>
      <c r="AO115" s="1011"/>
      <c r="AP115" s="1013">
        <v>0.2</v>
      </c>
      <c r="AQ115" s="1014"/>
      <c r="AR115" s="1014"/>
      <c r="AS115" s="1014"/>
      <c r="AT115" s="1015"/>
      <c r="AU115" s="1023"/>
      <c r="AV115" s="1024"/>
      <c r="AW115" s="1024"/>
      <c r="AX115" s="1024"/>
      <c r="AY115" s="1024"/>
      <c r="AZ115" s="899" t="s">
        <v>468</v>
      </c>
      <c r="BA115" s="834"/>
      <c r="BB115" s="834"/>
      <c r="BC115" s="834"/>
      <c r="BD115" s="834"/>
      <c r="BE115" s="834"/>
      <c r="BF115" s="834"/>
      <c r="BG115" s="834"/>
      <c r="BH115" s="834"/>
      <c r="BI115" s="834"/>
      <c r="BJ115" s="834"/>
      <c r="BK115" s="834"/>
      <c r="BL115" s="834"/>
      <c r="BM115" s="834"/>
      <c r="BN115" s="834"/>
      <c r="BO115" s="834"/>
      <c r="BP115" s="835"/>
      <c r="BQ115" s="900">
        <v>12233</v>
      </c>
      <c r="BR115" s="901"/>
      <c r="BS115" s="901"/>
      <c r="BT115" s="901"/>
      <c r="BU115" s="901"/>
      <c r="BV115" s="901">
        <v>11119</v>
      </c>
      <c r="BW115" s="901"/>
      <c r="BX115" s="901"/>
      <c r="BY115" s="901"/>
      <c r="BZ115" s="901"/>
      <c r="CA115" s="901">
        <v>10220</v>
      </c>
      <c r="CB115" s="901"/>
      <c r="CC115" s="901"/>
      <c r="CD115" s="901"/>
      <c r="CE115" s="901"/>
      <c r="CF115" s="962">
        <v>0.1</v>
      </c>
      <c r="CG115" s="963"/>
      <c r="CH115" s="963"/>
      <c r="CI115" s="963"/>
      <c r="CJ115" s="963"/>
      <c r="CK115" s="1018"/>
      <c r="CL115" s="905"/>
      <c r="CM115" s="899" t="s">
        <v>469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399</v>
      </c>
      <c r="DH115" s="864"/>
      <c r="DI115" s="864"/>
      <c r="DJ115" s="864"/>
      <c r="DK115" s="865"/>
      <c r="DL115" s="866" t="s">
        <v>236</v>
      </c>
      <c r="DM115" s="864"/>
      <c r="DN115" s="864"/>
      <c r="DO115" s="864"/>
      <c r="DP115" s="865"/>
      <c r="DQ115" s="866" t="s">
        <v>425</v>
      </c>
      <c r="DR115" s="864"/>
      <c r="DS115" s="864"/>
      <c r="DT115" s="864"/>
      <c r="DU115" s="865"/>
      <c r="DV115" s="911" t="s">
        <v>412</v>
      </c>
      <c r="DW115" s="912"/>
      <c r="DX115" s="912"/>
      <c r="DY115" s="912"/>
      <c r="DZ115" s="913"/>
    </row>
    <row r="116" spans="1:130" s="248" customFormat="1" ht="26.25" customHeight="1" x14ac:dyDescent="0.15">
      <c r="A116" s="1007"/>
      <c r="B116" s="1008"/>
      <c r="C116" s="967" t="s">
        <v>470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51</v>
      </c>
      <c r="AB116" s="864"/>
      <c r="AC116" s="864"/>
      <c r="AD116" s="864"/>
      <c r="AE116" s="865"/>
      <c r="AF116" s="866">
        <v>3367</v>
      </c>
      <c r="AG116" s="864"/>
      <c r="AH116" s="864"/>
      <c r="AI116" s="864"/>
      <c r="AJ116" s="865"/>
      <c r="AK116" s="866">
        <v>112</v>
      </c>
      <c r="AL116" s="864"/>
      <c r="AM116" s="864"/>
      <c r="AN116" s="864"/>
      <c r="AO116" s="865"/>
      <c r="AP116" s="911">
        <v>0</v>
      </c>
      <c r="AQ116" s="912"/>
      <c r="AR116" s="912"/>
      <c r="AS116" s="912"/>
      <c r="AT116" s="913"/>
      <c r="AU116" s="1023"/>
      <c r="AV116" s="1024"/>
      <c r="AW116" s="1024"/>
      <c r="AX116" s="1024"/>
      <c r="AY116" s="1024"/>
      <c r="AZ116" s="950" t="s">
        <v>471</v>
      </c>
      <c r="BA116" s="951"/>
      <c r="BB116" s="951"/>
      <c r="BC116" s="951"/>
      <c r="BD116" s="951"/>
      <c r="BE116" s="951"/>
      <c r="BF116" s="951"/>
      <c r="BG116" s="951"/>
      <c r="BH116" s="951"/>
      <c r="BI116" s="951"/>
      <c r="BJ116" s="951"/>
      <c r="BK116" s="951"/>
      <c r="BL116" s="951"/>
      <c r="BM116" s="951"/>
      <c r="BN116" s="951"/>
      <c r="BO116" s="951"/>
      <c r="BP116" s="952"/>
      <c r="BQ116" s="900" t="s">
        <v>399</v>
      </c>
      <c r="BR116" s="901"/>
      <c r="BS116" s="901"/>
      <c r="BT116" s="901"/>
      <c r="BU116" s="901"/>
      <c r="BV116" s="901" t="s">
        <v>425</v>
      </c>
      <c r="BW116" s="901"/>
      <c r="BX116" s="901"/>
      <c r="BY116" s="901"/>
      <c r="BZ116" s="901"/>
      <c r="CA116" s="901" t="s">
        <v>399</v>
      </c>
      <c r="CB116" s="901"/>
      <c r="CC116" s="901"/>
      <c r="CD116" s="901"/>
      <c r="CE116" s="901"/>
      <c r="CF116" s="962" t="s">
        <v>412</v>
      </c>
      <c r="CG116" s="963"/>
      <c r="CH116" s="963"/>
      <c r="CI116" s="963"/>
      <c r="CJ116" s="963"/>
      <c r="CK116" s="1018"/>
      <c r="CL116" s="905"/>
      <c r="CM116" s="908" t="s">
        <v>472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236</v>
      </c>
      <c r="DH116" s="864"/>
      <c r="DI116" s="864"/>
      <c r="DJ116" s="864"/>
      <c r="DK116" s="865"/>
      <c r="DL116" s="866" t="s">
        <v>412</v>
      </c>
      <c r="DM116" s="864"/>
      <c r="DN116" s="864"/>
      <c r="DO116" s="864"/>
      <c r="DP116" s="865"/>
      <c r="DQ116" s="866" t="s">
        <v>473</v>
      </c>
      <c r="DR116" s="864"/>
      <c r="DS116" s="864"/>
      <c r="DT116" s="864"/>
      <c r="DU116" s="865"/>
      <c r="DV116" s="911" t="s">
        <v>412</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474</v>
      </c>
      <c r="Z117" s="990"/>
      <c r="AA117" s="995">
        <v>4161142</v>
      </c>
      <c r="AB117" s="996"/>
      <c r="AC117" s="996"/>
      <c r="AD117" s="996"/>
      <c r="AE117" s="997"/>
      <c r="AF117" s="998">
        <v>4205670</v>
      </c>
      <c r="AG117" s="996"/>
      <c r="AH117" s="996"/>
      <c r="AI117" s="996"/>
      <c r="AJ117" s="997"/>
      <c r="AK117" s="998">
        <v>4536916</v>
      </c>
      <c r="AL117" s="996"/>
      <c r="AM117" s="996"/>
      <c r="AN117" s="996"/>
      <c r="AO117" s="997"/>
      <c r="AP117" s="999"/>
      <c r="AQ117" s="1000"/>
      <c r="AR117" s="1000"/>
      <c r="AS117" s="1000"/>
      <c r="AT117" s="1001"/>
      <c r="AU117" s="1023"/>
      <c r="AV117" s="1024"/>
      <c r="AW117" s="1024"/>
      <c r="AX117" s="1024"/>
      <c r="AY117" s="1024"/>
      <c r="AZ117" s="950" t="s">
        <v>475</v>
      </c>
      <c r="BA117" s="951"/>
      <c r="BB117" s="951"/>
      <c r="BC117" s="951"/>
      <c r="BD117" s="951"/>
      <c r="BE117" s="951"/>
      <c r="BF117" s="951"/>
      <c r="BG117" s="951"/>
      <c r="BH117" s="951"/>
      <c r="BI117" s="951"/>
      <c r="BJ117" s="951"/>
      <c r="BK117" s="951"/>
      <c r="BL117" s="951"/>
      <c r="BM117" s="951"/>
      <c r="BN117" s="951"/>
      <c r="BO117" s="951"/>
      <c r="BP117" s="952"/>
      <c r="BQ117" s="900" t="s">
        <v>412</v>
      </c>
      <c r="BR117" s="901"/>
      <c r="BS117" s="901"/>
      <c r="BT117" s="901"/>
      <c r="BU117" s="901"/>
      <c r="BV117" s="901" t="s">
        <v>412</v>
      </c>
      <c r="BW117" s="901"/>
      <c r="BX117" s="901"/>
      <c r="BY117" s="901"/>
      <c r="BZ117" s="901"/>
      <c r="CA117" s="901" t="s">
        <v>412</v>
      </c>
      <c r="CB117" s="901"/>
      <c r="CC117" s="901"/>
      <c r="CD117" s="901"/>
      <c r="CE117" s="901"/>
      <c r="CF117" s="962" t="s">
        <v>412</v>
      </c>
      <c r="CG117" s="963"/>
      <c r="CH117" s="963"/>
      <c r="CI117" s="963"/>
      <c r="CJ117" s="963"/>
      <c r="CK117" s="1018"/>
      <c r="CL117" s="905"/>
      <c r="CM117" s="908" t="s">
        <v>476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399</v>
      </c>
      <c r="DH117" s="864"/>
      <c r="DI117" s="864"/>
      <c r="DJ117" s="864"/>
      <c r="DK117" s="865"/>
      <c r="DL117" s="866" t="s">
        <v>412</v>
      </c>
      <c r="DM117" s="864"/>
      <c r="DN117" s="864"/>
      <c r="DO117" s="864"/>
      <c r="DP117" s="865"/>
      <c r="DQ117" s="866" t="s">
        <v>399</v>
      </c>
      <c r="DR117" s="864"/>
      <c r="DS117" s="864"/>
      <c r="DT117" s="864"/>
      <c r="DU117" s="865"/>
      <c r="DV117" s="911" t="s">
        <v>412</v>
      </c>
      <c r="DW117" s="912"/>
      <c r="DX117" s="912"/>
      <c r="DY117" s="912"/>
      <c r="DZ117" s="913"/>
    </row>
    <row r="118" spans="1:130" s="248" customFormat="1" ht="26.25" customHeight="1" x14ac:dyDescent="0.15">
      <c r="A118" s="988" t="s">
        <v>449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446</v>
      </c>
      <c r="AB118" s="989"/>
      <c r="AC118" s="989"/>
      <c r="AD118" s="989"/>
      <c r="AE118" s="990"/>
      <c r="AF118" s="991" t="s">
        <v>447</v>
      </c>
      <c r="AG118" s="989"/>
      <c r="AH118" s="989"/>
      <c r="AI118" s="989"/>
      <c r="AJ118" s="990"/>
      <c r="AK118" s="991" t="s">
        <v>309</v>
      </c>
      <c r="AL118" s="989"/>
      <c r="AM118" s="989"/>
      <c r="AN118" s="989"/>
      <c r="AO118" s="990"/>
      <c r="AP118" s="992" t="s">
        <v>448</v>
      </c>
      <c r="AQ118" s="993"/>
      <c r="AR118" s="993"/>
      <c r="AS118" s="993"/>
      <c r="AT118" s="994"/>
      <c r="AU118" s="1023"/>
      <c r="AV118" s="1024"/>
      <c r="AW118" s="1024"/>
      <c r="AX118" s="1024"/>
      <c r="AY118" s="1024"/>
      <c r="AZ118" s="966" t="s">
        <v>477</v>
      </c>
      <c r="BA118" s="967"/>
      <c r="BB118" s="967"/>
      <c r="BC118" s="967"/>
      <c r="BD118" s="967"/>
      <c r="BE118" s="967"/>
      <c r="BF118" s="967"/>
      <c r="BG118" s="967"/>
      <c r="BH118" s="967"/>
      <c r="BI118" s="967"/>
      <c r="BJ118" s="967"/>
      <c r="BK118" s="967"/>
      <c r="BL118" s="967"/>
      <c r="BM118" s="967"/>
      <c r="BN118" s="967"/>
      <c r="BO118" s="967"/>
      <c r="BP118" s="968"/>
      <c r="BQ118" s="969" t="s">
        <v>412</v>
      </c>
      <c r="BR118" s="932"/>
      <c r="BS118" s="932"/>
      <c r="BT118" s="932"/>
      <c r="BU118" s="932"/>
      <c r="BV118" s="932" t="s">
        <v>412</v>
      </c>
      <c r="BW118" s="932"/>
      <c r="BX118" s="932"/>
      <c r="BY118" s="932"/>
      <c r="BZ118" s="932"/>
      <c r="CA118" s="932" t="s">
        <v>399</v>
      </c>
      <c r="CB118" s="932"/>
      <c r="CC118" s="932"/>
      <c r="CD118" s="932"/>
      <c r="CE118" s="932"/>
      <c r="CF118" s="962" t="s">
        <v>412</v>
      </c>
      <c r="CG118" s="963"/>
      <c r="CH118" s="963"/>
      <c r="CI118" s="963"/>
      <c r="CJ118" s="963"/>
      <c r="CK118" s="1018"/>
      <c r="CL118" s="905"/>
      <c r="CM118" s="908" t="s">
        <v>478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399</v>
      </c>
      <c r="DH118" s="864"/>
      <c r="DI118" s="864"/>
      <c r="DJ118" s="864"/>
      <c r="DK118" s="865"/>
      <c r="DL118" s="866" t="s">
        <v>399</v>
      </c>
      <c r="DM118" s="864"/>
      <c r="DN118" s="864"/>
      <c r="DO118" s="864"/>
      <c r="DP118" s="865"/>
      <c r="DQ118" s="866" t="s">
        <v>412</v>
      </c>
      <c r="DR118" s="864"/>
      <c r="DS118" s="864"/>
      <c r="DT118" s="864"/>
      <c r="DU118" s="865"/>
      <c r="DV118" s="911" t="s">
        <v>399</v>
      </c>
      <c r="DW118" s="912"/>
      <c r="DX118" s="912"/>
      <c r="DY118" s="912"/>
      <c r="DZ118" s="913"/>
    </row>
    <row r="119" spans="1:130" s="248" customFormat="1" ht="26.25" customHeight="1" x14ac:dyDescent="0.15">
      <c r="A119" s="902" t="s">
        <v>452</v>
      </c>
      <c r="B119" s="903"/>
      <c r="C119" s="978" t="s">
        <v>453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412</v>
      </c>
      <c r="AB119" s="982"/>
      <c r="AC119" s="982"/>
      <c r="AD119" s="982"/>
      <c r="AE119" s="983"/>
      <c r="AF119" s="984" t="s">
        <v>412</v>
      </c>
      <c r="AG119" s="982"/>
      <c r="AH119" s="982"/>
      <c r="AI119" s="982"/>
      <c r="AJ119" s="983"/>
      <c r="AK119" s="984" t="s">
        <v>412</v>
      </c>
      <c r="AL119" s="982"/>
      <c r="AM119" s="982"/>
      <c r="AN119" s="982"/>
      <c r="AO119" s="983"/>
      <c r="AP119" s="985" t="s">
        <v>399</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479</v>
      </c>
      <c r="BP119" s="965"/>
      <c r="BQ119" s="969">
        <v>41070486</v>
      </c>
      <c r="BR119" s="932"/>
      <c r="BS119" s="932"/>
      <c r="BT119" s="932"/>
      <c r="BU119" s="932"/>
      <c r="BV119" s="932">
        <v>45356713</v>
      </c>
      <c r="BW119" s="932"/>
      <c r="BX119" s="932"/>
      <c r="BY119" s="932"/>
      <c r="BZ119" s="932"/>
      <c r="CA119" s="932">
        <v>44729400</v>
      </c>
      <c r="CB119" s="932"/>
      <c r="CC119" s="932"/>
      <c r="CD119" s="932"/>
      <c r="CE119" s="932"/>
      <c r="CF119" s="830"/>
      <c r="CG119" s="831"/>
      <c r="CH119" s="831"/>
      <c r="CI119" s="831"/>
      <c r="CJ119" s="921"/>
      <c r="CK119" s="1019"/>
      <c r="CL119" s="907"/>
      <c r="CM119" s="925" t="s">
        <v>480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89891</v>
      </c>
      <c r="DH119" s="847"/>
      <c r="DI119" s="847"/>
      <c r="DJ119" s="847"/>
      <c r="DK119" s="848"/>
      <c r="DL119" s="849">
        <v>72371</v>
      </c>
      <c r="DM119" s="847"/>
      <c r="DN119" s="847"/>
      <c r="DO119" s="847"/>
      <c r="DP119" s="848"/>
      <c r="DQ119" s="849">
        <v>54959</v>
      </c>
      <c r="DR119" s="847"/>
      <c r="DS119" s="847"/>
      <c r="DT119" s="847"/>
      <c r="DU119" s="848"/>
      <c r="DV119" s="935">
        <v>0.4</v>
      </c>
      <c r="DW119" s="936"/>
      <c r="DX119" s="936"/>
      <c r="DY119" s="936"/>
      <c r="DZ119" s="937"/>
    </row>
    <row r="120" spans="1:130" s="248" customFormat="1" ht="26.25" customHeight="1" x14ac:dyDescent="0.15">
      <c r="A120" s="904"/>
      <c r="B120" s="905"/>
      <c r="C120" s="908" t="s">
        <v>456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425</v>
      </c>
      <c r="AB120" s="864"/>
      <c r="AC120" s="864"/>
      <c r="AD120" s="864"/>
      <c r="AE120" s="865"/>
      <c r="AF120" s="866" t="s">
        <v>399</v>
      </c>
      <c r="AG120" s="864"/>
      <c r="AH120" s="864"/>
      <c r="AI120" s="864"/>
      <c r="AJ120" s="865"/>
      <c r="AK120" s="866" t="s">
        <v>399</v>
      </c>
      <c r="AL120" s="864"/>
      <c r="AM120" s="864"/>
      <c r="AN120" s="864"/>
      <c r="AO120" s="865"/>
      <c r="AP120" s="911" t="s">
        <v>399</v>
      </c>
      <c r="AQ120" s="912"/>
      <c r="AR120" s="912"/>
      <c r="AS120" s="912"/>
      <c r="AT120" s="913"/>
      <c r="AU120" s="970" t="s">
        <v>481</v>
      </c>
      <c r="AV120" s="971"/>
      <c r="AW120" s="971"/>
      <c r="AX120" s="971"/>
      <c r="AY120" s="972"/>
      <c r="AZ120" s="947" t="s">
        <v>482</v>
      </c>
      <c r="BA120" s="892"/>
      <c r="BB120" s="892"/>
      <c r="BC120" s="892"/>
      <c r="BD120" s="892"/>
      <c r="BE120" s="892"/>
      <c r="BF120" s="892"/>
      <c r="BG120" s="892"/>
      <c r="BH120" s="892"/>
      <c r="BI120" s="892"/>
      <c r="BJ120" s="892"/>
      <c r="BK120" s="892"/>
      <c r="BL120" s="892"/>
      <c r="BM120" s="892"/>
      <c r="BN120" s="892"/>
      <c r="BO120" s="892"/>
      <c r="BP120" s="893"/>
      <c r="BQ120" s="948">
        <v>11943341</v>
      </c>
      <c r="BR120" s="929"/>
      <c r="BS120" s="929"/>
      <c r="BT120" s="929"/>
      <c r="BU120" s="929"/>
      <c r="BV120" s="929">
        <v>11519438</v>
      </c>
      <c r="BW120" s="929"/>
      <c r="BX120" s="929"/>
      <c r="BY120" s="929"/>
      <c r="BZ120" s="929"/>
      <c r="CA120" s="929">
        <v>11399199</v>
      </c>
      <c r="CB120" s="929"/>
      <c r="CC120" s="929"/>
      <c r="CD120" s="929"/>
      <c r="CE120" s="929"/>
      <c r="CF120" s="953">
        <v>87.6</v>
      </c>
      <c r="CG120" s="954"/>
      <c r="CH120" s="954"/>
      <c r="CI120" s="954"/>
      <c r="CJ120" s="954"/>
      <c r="CK120" s="955" t="s">
        <v>483</v>
      </c>
      <c r="CL120" s="939"/>
      <c r="CM120" s="939"/>
      <c r="CN120" s="939"/>
      <c r="CO120" s="940"/>
      <c r="CP120" s="959" t="s">
        <v>484</v>
      </c>
      <c r="CQ120" s="960"/>
      <c r="CR120" s="960"/>
      <c r="CS120" s="960"/>
      <c r="CT120" s="960"/>
      <c r="CU120" s="960"/>
      <c r="CV120" s="960"/>
      <c r="CW120" s="960"/>
      <c r="CX120" s="960"/>
      <c r="CY120" s="960"/>
      <c r="CZ120" s="960"/>
      <c r="DA120" s="960"/>
      <c r="DB120" s="960"/>
      <c r="DC120" s="960"/>
      <c r="DD120" s="960"/>
      <c r="DE120" s="960"/>
      <c r="DF120" s="961"/>
      <c r="DG120" s="948">
        <v>742576</v>
      </c>
      <c r="DH120" s="929"/>
      <c r="DI120" s="929"/>
      <c r="DJ120" s="929"/>
      <c r="DK120" s="929"/>
      <c r="DL120" s="929">
        <v>815976</v>
      </c>
      <c r="DM120" s="929"/>
      <c r="DN120" s="929"/>
      <c r="DO120" s="929"/>
      <c r="DP120" s="929"/>
      <c r="DQ120" s="929">
        <v>1454342</v>
      </c>
      <c r="DR120" s="929"/>
      <c r="DS120" s="929"/>
      <c r="DT120" s="929"/>
      <c r="DU120" s="929"/>
      <c r="DV120" s="930">
        <v>11.2</v>
      </c>
      <c r="DW120" s="930"/>
      <c r="DX120" s="930"/>
      <c r="DY120" s="930"/>
      <c r="DZ120" s="931"/>
    </row>
    <row r="121" spans="1:130" s="248" customFormat="1" ht="26.25" customHeight="1" x14ac:dyDescent="0.15">
      <c r="A121" s="904"/>
      <c r="B121" s="905"/>
      <c r="C121" s="950" t="s">
        <v>485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412</v>
      </c>
      <c r="AB121" s="864"/>
      <c r="AC121" s="864"/>
      <c r="AD121" s="864"/>
      <c r="AE121" s="865"/>
      <c r="AF121" s="866" t="s">
        <v>412</v>
      </c>
      <c r="AG121" s="864"/>
      <c r="AH121" s="864"/>
      <c r="AI121" s="864"/>
      <c r="AJ121" s="865"/>
      <c r="AK121" s="866" t="s">
        <v>399</v>
      </c>
      <c r="AL121" s="864"/>
      <c r="AM121" s="864"/>
      <c r="AN121" s="864"/>
      <c r="AO121" s="865"/>
      <c r="AP121" s="911" t="s">
        <v>236</v>
      </c>
      <c r="AQ121" s="912"/>
      <c r="AR121" s="912"/>
      <c r="AS121" s="912"/>
      <c r="AT121" s="913"/>
      <c r="AU121" s="973"/>
      <c r="AV121" s="974"/>
      <c r="AW121" s="974"/>
      <c r="AX121" s="974"/>
      <c r="AY121" s="975"/>
      <c r="AZ121" s="899" t="s">
        <v>486</v>
      </c>
      <c r="BA121" s="834"/>
      <c r="BB121" s="834"/>
      <c r="BC121" s="834"/>
      <c r="BD121" s="834"/>
      <c r="BE121" s="834"/>
      <c r="BF121" s="834"/>
      <c r="BG121" s="834"/>
      <c r="BH121" s="834"/>
      <c r="BI121" s="834"/>
      <c r="BJ121" s="834"/>
      <c r="BK121" s="834"/>
      <c r="BL121" s="834"/>
      <c r="BM121" s="834"/>
      <c r="BN121" s="834"/>
      <c r="BO121" s="834"/>
      <c r="BP121" s="835"/>
      <c r="BQ121" s="900">
        <v>1184285</v>
      </c>
      <c r="BR121" s="901"/>
      <c r="BS121" s="901"/>
      <c r="BT121" s="901"/>
      <c r="BU121" s="901"/>
      <c r="BV121" s="901">
        <v>1672173</v>
      </c>
      <c r="BW121" s="901"/>
      <c r="BX121" s="901"/>
      <c r="BY121" s="901"/>
      <c r="BZ121" s="901"/>
      <c r="CA121" s="901">
        <v>1836356</v>
      </c>
      <c r="CB121" s="901"/>
      <c r="CC121" s="901"/>
      <c r="CD121" s="901"/>
      <c r="CE121" s="901"/>
      <c r="CF121" s="962">
        <v>14.1</v>
      </c>
      <c r="CG121" s="963"/>
      <c r="CH121" s="963"/>
      <c r="CI121" s="963"/>
      <c r="CJ121" s="963"/>
      <c r="CK121" s="956"/>
      <c r="CL121" s="942"/>
      <c r="CM121" s="942"/>
      <c r="CN121" s="942"/>
      <c r="CO121" s="943"/>
      <c r="CP121" s="922" t="s">
        <v>487</v>
      </c>
      <c r="CQ121" s="923"/>
      <c r="CR121" s="923"/>
      <c r="CS121" s="923"/>
      <c r="CT121" s="923"/>
      <c r="CU121" s="923"/>
      <c r="CV121" s="923"/>
      <c r="CW121" s="923"/>
      <c r="CX121" s="923"/>
      <c r="CY121" s="923"/>
      <c r="CZ121" s="923"/>
      <c r="DA121" s="923"/>
      <c r="DB121" s="923"/>
      <c r="DC121" s="923"/>
      <c r="DD121" s="923"/>
      <c r="DE121" s="923"/>
      <c r="DF121" s="924"/>
      <c r="DG121" s="900">
        <v>84736</v>
      </c>
      <c r="DH121" s="901"/>
      <c r="DI121" s="901"/>
      <c r="DJ121" s="901"/>
      <c r="DK121" s="901"/>
      <c r="DL121" s="901">
        <v>67781</v>
      </c>
      <c r="DM121" s="901"/>
      <c r="DN121" s="901"/>
      <c r="DO121" s="901"/>
      <c r="DP121" s="901"/>
      <c r="DQ121" s="901">
        <v>50862</v>
      </c>
      <c r="DR121" s="901"/>
      <c r="DS121" s="901"/>
      <c r="DT121" s="901"/>
      <c r="DU121" s="901"/>
      <c r="DV121" s="878">
        <v>0.4</v>
      </c>
      <c r="DW121" s="878"/>
      <c r="DX121" s="878"/>
      <c r="DY121" s="878"/>
      <c r="DZ121" s="879"/>
    </row>
    <row r="122" spans="1:130" s="248" customFormat="1" ht="26.25" customHeight="1" x14ac:dyDescent="0.15">
      <c r="A122" s="904"/>
      <c r="B122" s="905"/>
      <c r="C122" s="908" t="s">
        <v>466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399</v>
      </c>
      <c r="AB122" s="864"/>
      <c r="AC122" s="864"/>
      <c r="AD122" s="864"/>
      <c r="AE122" s="865"/>
      <c r="AF122" s="866" t="s">
        <v>399</v>
      </c>
      <c r="AG122" s="864"/>
      <c r="AH122" s="864"/>
      <c r="AI122" s="864"/>
      <c r="AJ122" s="865"/>
      <c r="AK122" s="866" t="s">
        <v>399</v>
      </c>
      <c r="AL122" s="864"/>
      <c r="AM122" s="864"/>
      <c r="AN122" s="864"/>
      <c r="AO122" s="865"/>
      <c r="AP122" s="911" t="s">
        <v>399</v>
      </c>
      <c r="AQ122" s="912"/>
      <c r="AR122" s="912"/>
      <c r="AS122" s="912"/>
      <c r="AT122" s="913"/>
      <c r="AU122" s="973"/>
      <c r="AV122" s="974"/>
      <c r="AW122" s="974"/>
      <c r="AX122" s="974"/>
      <c r="AY122" s="975"/>
      <c r="AZ122" s="966" t="s">
        <v>488</v>
      </c>
      <c r="BA122" s="967"/>
      <c r="BB122" s="967"/>
      <c r="BC122" s="967"/>
      <c r="BD122" s="967"/>
      <c r="BE122" s="967"/>
      <c r="BF122" s="967"/>
      <c r="BG122" s="967"/>
      <c r="BH122" s="967"/>
      <c r="BI122" s="967"/>
      <c r="BJ122" s="967"/>
      <c r="BK122" s="967"/>
      <c r="BL122" s="967"/>
      <c r="BM122" s="967"/>
      <c r="BN122" s="967"/>
      <c r="BO122" s="967"/>
      <c r="BP122" s="968"/>
      <c r="BQ122" s="969">
        <v>28326890</v>
      </c>
      <c r="BR122" s="932"/>
      <c r="BS122" s="932"/>
      <c r="BT122" s="932"/>
      <c r="BU122" s="932"/>
      <c r="BV122" s="932">
        <v>30530261</v>
      </c>
      <c r="BW122" s="932"/>
      <c r="BX122" s="932"/>
      <c r="BY122" s="932"/>
      <c r="BZ122" s="932"/>
      <c r="CA122" s="932">
        <v>29818897</v>
      </c>
      <c r="CB122" s="932"/>
      <c r="CC122" s="932"/>
      <c r="CD122" s="932"/>
      <c r="CE122" s="932"/>
      <c r="CF122" s="933">
        <v>229.3</v>
      </c>
      <c r="CG122" s="934"/>
      <c r="CH122" s="934"/>
      <c r="CI122" s="934"/>
      <c r="CJ122" s="934"/>
      <c r="CK122" s="956"/>
      <c r="CL122" s="942"/>
      <c r="CM122" s="942"/>
      <c r="CN122" s="942"/>
      <c r="CO122" s="943"/>
      <c r="CP122" s="922" t="s">
        <v>489</v>
      </c>
      <c r="CQ122" s="923"/>
      <c r="CR122" s="923"/>
      <c r="CS122" s="923"/>
      <c r="CT122" s="923"/>
      <c r="CU122" s="923"/>
      <c r="CV122" s="923"/>
      <c r="CW122" s="923"/>
      <c r="CX122" s="923"/>
      <c r="CY122" s="923"/>
      <c r="CZ122" s="923"/>
      <c r="DA122" s="923"/>
      <c r="DB122" s="923"/>
      <c r="DC122" s="923"/>
      <c r="DD122" s="923"/>
      <c r="DE122" s="923"/>
      <c r="DF122" s="924"/>
      <c r="DG122" s="900">
        <v>37981</v>
      </c>
      <c r="DH122" s="901"/>
      <c r="DI122" s="901"/>
      <c r="DJ122" s="901"/>
      <c r="DK122" s="901"/>
      <c r="DL122" s="901">
        <v>33936</v>
      </c>
      <c r="DM122" s="901"/>
      <c r="DN122" s="901"/>
      <c r="DO122" s="901"/>
      <c r="DP122" s="901"/>
      <c r="DQ122" s="901">
        <v>33988</v>
      </c>
      <c r="DR122" s="901"/>
      <c r="DS122" s="901"/>
      <c r="DT122" s="901"/>
      <c r="DU122" s="901"/>
      <c r="DV122" s="878">
        <v>0.3</v>
      </c>
      <c r="DW122" s="878"/>
      <c r="DX122" s="878"/>
      <c r="DY122" s="878"/>
      <c r="DZ122" s="879"/>
    </row>
    <row r="123" spans="1:130" s="248" customFormat="1" ht="26.25" customHeight="1" x14ac:dyDescent="0.15">
      <c r="A123" s="904"/>
      <c r="B123" s="905"/>
      <c r="C123" s="908" t="s">
        <v>472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236</v>
      </c>
      <c r="AB123" s="864"/>
      <c r="AC123" s="864"/>
      <c r="AD123" s="864"/>
      <c r="AE123" s="865"/>
      <c r="AF123" s="866" t="s">
        <v>236</v>
      </c>
      <c r="AG123" s="864"/>
      <c r="AH123" s="864"/>
      <c r="AI123" s="864"/>
      <c r="AJ123" s="865"/>
      <c r="AK123" s="866" t="s">
        <v>399</v>
      </c>
      <c r="AL123" s="864"/>
      <c r="AM123" s="864"/>
      <c r="AN123" s="864"/>
      <c r="AO123" s="865"/>
      <c r="AP123" s="911" t="s">
        <v>425</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490</v>
      </c>
      <c r="BP123" s="965"/>
      <c r="BQ123" s="919">
        <v>41454516</v>
      </c>
      <c r="BR123" s="920"/>
      <c r="BS123" s="920"/>
      <c r="BT123" s="920"/>
      <c r="BU123" s="920"/>
      <c r="BV123" s="920">
        <v>43721872</v>
      </c>
      <c r="BW123" s="920"/>
      <c r="BX123" s="920"/>
      <c r="BY123" s="920"/>
      <c r="BZ123" s="920"/>
      <c r="CA123" s="920">
        <v>43054452</v>
      </c>
      <c r="CB123" s="920"/>
      <c r="CC123" s="920"/>
      <c r="CD123" s="920"/>
      <c r="CE123" s="920"/>
      <c r="CF123" s="830"/>
      <c r="CG123" s="831"/>
      <c r="CH123" s="831"/>
      <c r="CI123" s="831"/>
      <c r="CJ123" s="921"/>
      <c r="CK123" s="956"/>
      <c r="CL123" s="942"/>
      <c r="CM123" s="942"/>
      <c r="CN123" s="942"/>
      <c r="CO123" s="943"/>
      <c r="CP123" s="922" t="s">
        <v>491</v>
      </c>
      <c r="CQ123" s="923"/>
      <c r="CR123" s="923"/>
      <c r="CS123" s="923"/>
      <c r="CT123" s="923"/>
      <c r="CU123" s="923"/>
      <c r="CV123" s="923"/>
      <c r="CW123" s="923"/>
      <c r="CX123" s="923"/>
      <c r="CY123" s="923"/>
      <c r="CZ123" s="923"/>
      <c r="DA123" s="923"/>
      <c r="DB123" s="923"/>
      <c r="DC123" s="923"/>
      <c r="DD123" s="923"/>
      <c r="DE123" s="923"/>
      <c r="DF123" s="924"/>
      <c r="DG123" s="863">
        <v>30754</v>
      </c>
      <c r="DH123" s="864"/>
      <c r="DI123" s="864"/>
      <c r="DJ123" s="864"/>
      <c r="DK123" s="865"/>
      <c r="DL123" s="866">
        <v>28491</v>
      </c>
      <c r="DM123" s="864"/>
      <c r="DN123" s="864"/>
      <c r="DO123" s="864"/>
      <c r="DP123" s="865"/>
      <c r="DQ123" s="866">
        <v>24624</v>
      </c>
      <c r="DR123" s="864"/>
      <c r="DS123" s="864"/>
      <c r="DT123" s="864"/>
      <c r="DU123" s="865"/>
      <c r="DV123" s="911">
        <v>0.2</v>
      </c>
      <c r="DW123" s="912"/>
      <c r="DX123" s="912"/>
      <c r="DY123" s="912"/>
      <c r="DZ123" s="913"/>
    </row>
    <row r="124" spans="1:130" s="248" customFormat="1" ht="26.25" customHeight="1" thickBot="1" x14ac:dyDescent="0.2">
      <c r="A124" s="904"/>
      <c r="B124" s="905"/>
      <c r="C124" s="908" t="s">
        <v>476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425</v>
      </c>
      <c r="AB124" s="864"/>
      <c r="AC124" s="864"/>
      <c r="AD124" s="864"/>
      <c r="AE124" s="865"/>
      <c r="AF124" s="866" t="s">
        <v>425</v>
      </c>
      <c r="AG124" s="864"/>
      <c r="AH124" s="864"/>
      <c r="AI124" s="864"/>
      <c r="AJ124" s="865"/>
      <c r="AK124" s="866" t="s">
        <v>399</v>
      </c>
      <c r="AL124" s="864"/>
      <c r="AM124" s="864"/>
      <c r="AN124" s="864"/>
      <c r="AO124" s="865"/>
      <c r="AP124" s="911" t="s">
        <v>399</v>
      </c>
      <c r="AQ124" s="912"/>
      <c r="AR124" s="912"/>
      <c r="AS124" s="912"/>
      <c r="AT124" s="913"/>
      <c r="AU124" s="914" t="s">
        <v>492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399</v>
      </c>
      <c r="BR124" s="918"/>
      <c r="BS124" s="918"/>
      <c r="BT124" s="918"/>
      <c r="BU124" s="918"/>
      <c r="BV124" s="918">
        <v>12.6</v>
      </c>
      <c r="BW124" s="918"/>
      <c r="BX124" s="918"/>
      <c r="BY124" s="918"/>
      <c r="BZ124" s="918"/>
      <c r="CA124" s="918">
        <v>12.8</v>
      </c>
      <c r="CB124" s="918"/>
      <c r="CC124" s="918"/>
      <c r="CD124" s="918"/>
      <c r="CE124" s="918"/>
      <c r="CF124" s="808"/>
      <c r="CG124" s="809"/>
      <c r="CH124" s="809"/>
      <c r="CI124" s="809"/>
      <c r="CJ124" s="949"/>
      <c r="CK124" s="957"/>
      <c r="CL124" s="957"/>
      <c r="CM124" s="957"/>
      <c r="CN124" s="957"/>
      <c r="CO124" s="958"/>
      <c r="CP124" s="922" t="s">
        <v>493</v>
      </c>
      <c r="CQ124" s="923"/>
      <c r="CR124" s="923"/>
      <c r="CS124" s="923"/>
      <c r="CT124" s="923"/>
      <c r="CU124" s="923"/>
      <c r="CV124" s="923"/>
      <c r="CW124" s="923"/>
      <c r="CX124" s="923"/>
      <c r="CY124" s="923"/>
      <c r="CZ124" s="923"/>
      <c r="DA124" s="923"/>
      <c r="DB124" s="923"/>
      <c r="DC124" s="923"/>
      <c r="DD124" s="923"/>
      <c r="DE124" s="923"/>
      <c r="DF124" s="924"/>
      <c r="DG124" s="846">
        <v>392631</v>
      </c>
      <c r="DH124" s="847"/>
      <c r="DI124" s="847"/>
      <c r="DJ124" s="847"/>
      <c r="DK124" s="848"/>
      <c r="DL124" s="849">
        <v>443323</v>
      </c>
      <c r="DM124" s="847"/>
      <c r="DN124" s="847"/>
      <c r="DO124" s="847"/>
      <c r="DP124" s="848"/>
      <c r="DQ124" s="849">
        <v>8962</v>
      </c>
      <c r="DR124" s="847"/>
      <c r="DS124" s="847"/>
      <c r="DT124" s="847"/>
      <c r="DU124" s="848"/>
      <c r="DV124" s="935">
        <v>0.1</v>
      </c>
      <c r="DW124" s="936"/>
      <c r="DX124" s="936"/>
      <c r="DY124" s="936"/>
      <c r="DZ124" s="937"/>
    </row>
    <row r="125" spans="1:130" s="248" customFormat="1" ht="26.25" customHeight="1" x14ac:dyDescent="0.15">
      <c r="A125" s="904"/>
      <c r="B125" s="905"/>
      <c r="C125" s="908" t="s">
        <v>478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395</v>
      </c>
      <c r="AB125" s="864"/>
      <c r="AC125" s="864"/>
      <c r="AD125" s="864"/>
      <c r="AE125" s="865"/>
      <c r="AF125" s="866" t="s">
        <v>494</v>
      </c>
      <c r="AG125" s="864"/>
      <c r="AH125" s="864"/>
      <c r="AI125" s="864"/>
      <c r="AJ125" s="865"/>
      <c r="AK125" s="866" t="s">
        <v>495</v>
      </c>
      <c r="AL125" s="864"/>
      <c r="AM125" s="864"/>
      <c r="AN125" s="864"/>
      <c r="AO125" s="865"/>
      <c r="AP125" s="911" t="s">
        <v>496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497</v>
      </c>
      <c r="CL125" s="939"/>
      <c r="CM125" s="939"/>
      <c r="CN125" s="939"/>
      <c r="CO125" s="940"/>
      <c r="CP125" s="947" t="s">
        <v>498</v>
      </c>
      <c r="CQ125" s="892"/>
      <c r="CR125" s="892"/>
      <c r="CS125" s="892"/>
      <c r="CT125" s="892"/>
      <c r="CU125" s="892"/>
      <c r="CV125" s="892"/>
      <c r="CW125" s="892"/>
      <c r="CX125" s="892"/>
      <c r="CY125" s="892"/>
      <c r="CZ125" s="892"/>
      <c r="DA125" s="892"/>
      <c r="DB125" s="892"/>
      <c r="DC125" s="892"/>
      <c r="DD125" s="892"/>
      <c r="DE125" s="892"/>
      <c r="DF125" s="893"/>
      <c r="DG125" s="948" t="s">
        <v>499</v>
      </c>
      <c r="DH125" s="929"/>
      <c r="DI125" s="929"/>
      <c r="DJ125" s="929"/>
      <c r="DK125" s="929"/>
      <c r="DL125" s="929" t="s">
        <v>412</v>
      </c>
      <c r="DM125" s="929"/>
      <c r="DN125" s="929"/>
      <c r="DO125" s="929"/>
      <c r="DP125" s="929"/>
      <c r="DQ125" s="929" t="s">
        <v>395</v>
      </c>
      <c r="DR125" s="929"/>
      <c r="DS125" s="929"/>
      <c r="DT125" s="929"/>
      <c r="DU125" s="929"/>
      <c r="DV125" s="930" t="s">
        <v>500</v>
      </c>
      <c r="DW125" s="930"/>
      <c r="DX125" s="930"/>
      <c r="DY125" s="930"/>
      <c r="DZ125" s="931"/>
    </row>
    <row r="126" spans="1:130" s="248" customFormat="1" ht="26.25" customHeight="1" thickBot="1" x14ac:dyDescent="0.2">
      <c r="A126" s="904"/>
      <c r="B126" s="905"/>
      <c r="C126" s="908" t="s">
        <v>480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23876</v>
      </c>
      <c r="AB126" s="864"/>
      <c r="AC126" s="864"/>
      <c r="AD126" s="864"/>
      <c r="AE126" s="865"/>
      <c r="AF126" s="866">
        <v>20809</v>
      </c>
      <c r="AG126" s="864"/>
      <c r="AH126" s="864"/>
      <c r="AI126" s="864"/>
      <c r="AJ126" s="865"/>
      <c r="AK126" s="866">
        <v>20699</v>
      </c>
      <c r="AL126" s="864"/>
      <c r="AM126" s="864"/>
      <c r="AN126" s="864"/>
      <c r="AO126" s="865"/>
      <c r="AP126" s="911">
        <v>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501</v>
      </c>
      <c r="CQ126" s="834"/>
      <c r="CR126" s="834"/>
      <c r="CS126" s="834"/>
      <c r="CT126" s="834"/>
      <c r="CU126" s="834"/>
      <c r="CV126" s="834"/>
      <c r="CW126" s="834"/>
      <c r="CX126" s="834"/>
      <c r="CY126" s="834"/>
      <c r="CZ126" s="834"/>
      <c r="DA126" s="834"/>
      <c r="DB126" s="834"/>
      <c r="DC126" s="834"/>
      <c r="DD126" s="834"/>
      <c r="DE126" s="834"/>
      <c r="DF126" s="835"/>
      <c r="DG126" s="900" t="s">
        <v>495</v>
      </c>
      <c r="DH126" s="901"/>
      <c r="DI126" s="901"/>
      <c r="DJ126" s="901"/>
      <c r="DK126" s="901"/>
      <c r="DL126" s="901" t="s">
        <v>395</v>
      </c>
      <c r="DM126" s="901"/>
      <c r="DN126" s="901"/>
      <c r="DO126" s="901"/>
      <c r="DP126" s="901"/>
      <c r="DQ126" s="901" t="s">
        <v>502</v>
      </c>
      <c r="DR126" s="901"/>
      <c r="DS126" s="901"/>
      <c r="DT126" s="901"/>
      <c r="DU126" s="901"/>
      <c r="DV126" s="878" t="s">
        <v>395</v>
      </c>
      <c r="DW126" s="878"/>
      <c r="DX126" s="878"/>
      <c r="DY126" s="878"/>
      <c r="DZ126" s="879"/>
    </row>
    <row r="127" spans="1:130" s="248" customFormat="1" ht="26.25" customHeight="1" x14ac:dyDescent="0.15">
      <c r="A127" s="906"/>
      <c r="B127" s="907"/>
      <c r="C127" s="925" t="s">
        <v>503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5351</v>
      </c>
      <c r="AB127" s="864"/>
      <c r="AC127" s="864"/>
      <c r="AD127" s="864"/>
      <c r="AE127" s="865"/>
      <c r="AF127" s="866">
        <v>9161</v>
      </c>
      <c r="AG127" s="864"/>
      <c r="AH127" s="864"/>
      <c r="AI127" s="864"/>
      <c r="AJ127" s="865"/>
      <c r="AK127" s="866">
        <v>8752</v>
      </c>
      <c r="AL127" s="864"/>
      <c r="AM127" s="864"/>
      <c r="AN127" s="864"/>
      <c r="AO127" s="865"/>
      <c r="AP127" s="911">
        <v>0.1</v>
      </c>
      <c r="AQ127" s="912"/>
      <c r="AR127" s="912"/>
      <c r="AS127" s="912"/>
      <c r="AT127" s="913"/>
      <c r="AU127" s="284"/>
      <c r="AV127" s="284"/>
      <c r="AW127" s="284"/>
      <c r="AX127" s="928" t="s">
        <v>504</v>
      </c>
      <c r="AY127" s="896"/>
      <c r="AZ127" s="896"/>
      <c r="BA127" s="896"/>
      <c r="BB127" s="896"/>
      <c r="BC127" s="896"/>
      <c r="BD127" s="896"/>
      <c r="BE127" s="897"/>
      <c r="BF127" s="895" t="s">
        <v>505</v>
      </c>
      <c r="BG127" s="896"/>
      <c r="BH127" s="896"/>
      <c r="BI127" s="896"/>
      <c r="BJ127" s="896"/>
      <c r="BK127" s="896"/>
      <c r="BL127" s="897"/>
      <c r="BM127" s="895" t="s">
        <v>506</v>
      </c>
      <c r="BN127" s="896"/>
      <c r="BO127" s="896"/>
      <c r="BP127" s="896"/>
      <c r="BQ127" s="896"/>
      <c r="BR127" s="896"/>
      <c r="BS127" s="897"/>
      <c r="BT127" s="895" t="s">
        <v>507</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508</v>
      </c>
      <c r="CQ127" s="834"/>
      <c r="CR127" s="834"/>
      <c r="CS127" s="834"/>
      <c r="CT127" s="834"/>
      <c r="CU127" s="834"/>
      <c r="CV127" s="834"/>
      <c r="CW127" s="834"/>
      <c r="CX127" s="834"/>
      <c r="CY127" s="834"/>
      <c r="CZ127" s="834"/>
      <c r="DA127" s="834"/>
      <c r="DB127" s="834"/>
      <c r="DC127" s="834"/>
      <c r="DD127" s="834"/>
      <c r="DE127" s="834"/>
      <c r="DF127" s="835"/>
      <c r="DG127" s="900" t="s">
        <v>509</v>
      </c>
      <c r="DH127" s="901"/>
      <c r="DI127" s="901"/>
      <c r="DJ127" s="901"/>
      <c r="DK127" s="901"/>
      <c r="DL127" s="901" t="s">
        <v>494</v>
      </c>
      <c r="DM127" s="901"/>
      <c r="DN127" s="901"/>
      <c r="DO127" s="901"/>
      <c r="DP127" s="901"/>
      <c r="DQ127" s="901" t="s">
        <v>502</v>
      </c>
      <c r="DR127" s="901"/>
      <c r="DS127" s="901"/>
      <c r="DT127" s="901"/>
      <c r="DU127" s="901"/>
      <c r="DV127" s="878" t="s">
        <v>412</v>
      </c>
      <c r="DW127" s="878"/>
      <c r="DX127" s="878"/>
      <c r="DY127" s="878"/>
      <c r="DZ127" s="879"/>
    </row>
    <row r="128" spans="1:130" s="248" customFormat="1" ht="26.25" customHeight="1" thickBot="1" x14ac:dyDescent="0.2">
      <c r="A128" s="880" t="s">
        <v>510</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511</v>
      </c>
      <c r="X128" s="882"/>
      <c r="Y128" s="882"/>
      <c r="Z128" s="883"/>
      <c r="AA128" s="884">
        <v>200521</v>
      </c>
      <c r="AB128" s="885"/>
      <c r="AC128" s="885"/>
      <c r="AD128" s="885"/>
      <c r="AE128" s="886"/>
      <c r="AF128" s="887">
        <v>230386</v>
      </c>
      <c r="AG128" s="885"/>
      <c r="AH128" s="885"/>
      <c r="AI128" s="885"/>
      <c r="AJ128" s="886"/>
      <c r="AK128" s="887">
        <v>219634</v>
      </c>
      <c r="AL128" s="885"/>
      <c r="AM128" s="885"/>
      <c r="AN128" s="885"/>
      <c r="AO128" s="886"/>
      <c r="AP128" s="888"/>
      <c r="AQ128" s="889"/>
      <c r="AR128" s="889"/>
      <c r="AS128" s="889"/>
      <c r="AT128" s="890"/>
      <c r="AU128" s="284"/>
      <c r="AV128" s="284"/>
      <c r="AW128" s="284"/>
      <c r="AX128" s="891" t="s">
        <v>512</v>
      </c>
      <c r="AY128" s="892"/>
      <c r="AZ128" s="892"/>
      <c r="BA128" s="892"/>
      <c r="BB128" s="892"/>
      <c r="BC128" s="892"/>
      <c r="BD128" s="892"/>
      <c r="BE128" s="893"/>
      <c r="BF128" s="870" t="s">
        <v>496</v>
      </c>
      <c r="BG128" s="871"/>
      <c r="BH128" s="871"/>
      <c r="BI128" s="871"/>
      <c r="BJ128" s="871"/>
      <c r="BK128" s="871"/>
      <c r="BL128" s="894"/>
      <c r="BM128" s="870">
        <v>12.7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513</v>
      </c>
      <c r="CQ128" s="812"/>
      <c r="CR128" s="812"/>
      <c r="CS128" s="812"/>
      <c r="CT128" s="812"/>
      <c r="CU128" s="812"/>
      <c r="CV128" s="812"/>
      <c r="CW128" s="812"/>
      <c r="CX128" s="812"/>
      <c r="CY128" s="812"/>
      <c r="CZ128" s="812"/>
      <c r="DA128" s="812"/>
      <c r="DB128" s="812"/>
      <c r="DC128" s="812"/>
      <c r="DD128" s="812"/>
      <c r="DE128" s="812"/>
      <c r="DF128" s="813"/>
      <c r="DG128" s="874">
        <v>12233</v>
      </c>
      <c r="DH128" s="875"/>
      <c r="DI128" s="875"/>
      <c r="DJ128" s="875"/>
      <c r="DK128" s="875"/>
      <c r="DL128" s="875">
        <v>11119</v>
      </c>
      <c r="DM128" s="875"/>
      <c r="DN128" s="875"/>
      <c r="DO128" s="875"/>
      <c r="DP128" s="875"/>
      <c r="DQ128" s="875">
        <v>10220</v>
      </c>
      <c r="DR128" s="875"/>
      <c r="DS128" s="875"/>
      <c r="DT128" s="875"/>
      <c r="DU128" s="875"/>
      <c r="DV128" s="876">
        <v>0.1</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514</v>
      </c>
      <c r="X129" s="861"/>
      <c r="Y129" s="861"/>
      <c r="Z129" s="862"/>
      <c r="AA129" s="863">
        <v>16463578</v>
      </c>
      <c r="AB129" s="864"/>
      <c r="AC129" s="864"/>
      <c r="AD129" s="864"/>
      <c r="AE129" s="865"/>
      <c r="AF129" s="866">
        <v>16099425</v>
      </c>
      <c r="AG129" s="864"/>
      <c r="AH129" s="864"/>
      <c r="AI129" s="864"/>
      <c r="AJ129" s="865"/>
      <c r="AK129" s="866">
        <v>16184892</v>
      </c>
      <c r="AL129" s="864"/>
      <c r="AM129" s="864"/>
      <c r="AN129" s="864"/>
      <c r="AO129" s="865"/>
      <c r="AP129" s="867"/>
      <c r="AQ129" s="868"/>
      <c r="AR129" s="868"/>
      <c r="AS129" s="868"/>
      <c r="AT129" s="869"/>
      <c r="AU129" s="286"/>
      <c r="AV129" s="286"/>
      <c r="AW129" s="286"/>
      <c r="AX129" s="833" t="s">
        <v>515</v>
      </c>
      <c r="AY129" s="834"/>
      <c r="AZ129" s="834"/>
      <c r="BA129" s="834"/>
      <c r="BB129" s="834"/>
      <c r="BC129" s="834"/>
      <c r="BD129" s="834"/>
      <c r="BE129" s="835"/>
      <c r="BF129" s="853" t="s">
        <v>395</v>
      </c>
      <c r="BG129" s="854"/>
      <c r="BH129" s="854"/>
      <c r="BI129" s="854"/>
      <c r="BJ129" s="854"/>
      <c r="BK129" s="854"/>
      <c r="BL129" s="855"/>
      <c r="BM129" s="853">
        <v>17.7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516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517</v>
      </c>
      <c r="X130" s="861"/>
      <c r="Y130" s="861"/>
      <c r="Z130" s="862"/>
      <c r="AA130" s="863">
        <v>3257650</v>
      </c>
      <c r="AB130" s="864"/>
      <c r="AC130" s="864"/>
      <c r="AD130" s="864"/>
      <c r="AE130" s="865"/>
      <c r="AF130" s="866">
        <v>3195244</v>
      </c>
      <c r="AG130" s="864"/>
      <c r="AH130" s="864"/>
      <c r="AI130" s="864"/>
      <c r="AJ130" s="865"/>
      <c r="AK130" s="866">
        <v>3179004</v>
      </c>
      <c r="AL130" s="864"/>
      <c r="AM130" s="864"/>
      <c r="AN130" s="864"/>
      <c r="AO130" s="865"/>
      <c r="AP130" s="867"/>
      <c r="AQ130" s="868"/>
      <c r="AR130" s="868"/>
      <c r="AS130" s="868"/>
      <c r="AT130" s="869"/>
      <c r="AU130" s="286"/>
      <c r="AV130" s="286"/>
      <c r="AW130" s="286"/>
      <c r="AX130" s="833" t="s">
        <v>518</v>
      </c>
      <c r="AY130" s="834"/>
      <c r="AZ130" s="834"/>
      <c r="BA130" s="834"/>
      <c r="BB130" s="834"/>
      <c r="BC130" s="834"/>
      <c r="BD130" s="834"/>
      <c r="BE130" s="835"/>
      <c r="BF130" s="836">
        <v>6.7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519</v>
      </c>
      <c r="X131" s="844"/>
      <c r="Y131" s="844"/>
      <c r="Z131" s="845"/>
      <c r="AA131" s="846">
        <v>13205928</v>
      </c>
      <c r="AB131" s="847"/>
      <c r="AC131" s="847"/>
      <c r="AD131" s="847"/>
      <c r="AE131" s="848"/>
      <c r="AF131" s="849">
        <v>12904181</v>
      </c>
      <c r="AG131" s="847"/>
      <c r="AH131" s="847"/>
      <c r="AI131" s="847"/>
      <c r="AJ131" s="848"/>
      <c r="AK131" s="849">
        <v>13005888</v>
      </c>
      <c r="AL131" s="847"/>
      <c r="AM131" s="847"/>
      <c r="AN131" s="847"/>
      <c r="AO131" s="848"/>
      <c r="AP131" s="850"/>
      <c r="AQ131" s="851"/>
      <c r="AR131" s="851"/>
      <c r="AS131" s="851"/>
      <c r="AT131" s="852"/>
      <c r="AU131" s="286"/>
      <c r="AV131" s="286"/>
      <c r="AW131" s="286"/>
      <c r="AX131" s="811" t="s">
        <v>520</v>
      </c>
      <c r="AY131" s="812"/>
      <c r="AZ131" s="812"/>
      <c r="BA131" s="812"/>
      <c r="BB131" s="812"/>
      <c r="BC131" s="812"/>
      <c r="BD131" s="812"/>
      <c r="BE131" s="813"/>
      <c r="BF131" s="814">
        <v>12.8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521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522</v>
      </c>
      <c r="W132" s="824"/>
      <c r="X132" s="824"/>
      <c r="Y132" s="824"/>
      <c r="Z132" s="825"/>
      <c r="AA132" s="826">
        <v>5.3231473019999997</v>
      </c>
      <c r="AB132" s="827"/>
      <c r="AC132" s="827"/>
      <c r="AD132" s="827"/>
      <c r="AE132" s="828"/>
      <c r="AF132" s="829">
        <v>6.0448625140000001</v>
      </c>
      <c r="AG132" s="827"/>
      <c r="AH132" s="827"/>
      <c r="AI132" s="827"/>
      <c r="AJ132" s="828"/>
      <c r="AK132" s="829">
        <v>8.7520206229999999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523</v>
      </c>
      <c r="W133" s="803"/>
      <c r="X133" s="803"/>
      <c r="Y133" s="803"/>
      <c r="Z133" s="804"/>
      <c r="AA133" s="805">
        <v>5.4</v>
      </c>
      <c r="AB133" s="806"/>
      <c r="AC133" s="806"/>
      <c r="AD133" s="806"/>
      <c r="AE133" s="807"/>
      <c r="AF133" s="805">
        <v>5.7</v>
      </c>
      <c r="AG133" s="806"/>
      <c r="AH133" s="806"/>
      <c r="AI133" s="806"/>
      <c r="AJ133" s="807"/>
      <c r="AK133" s="805">
        <v>6.7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6Bfk09/skwldO446QWQo1oZk+kWDE9+KjURDY788X0fEFMHWh2sBnsz2/eAqGfoDFUFTdERu1mek+Jx4n+7JQ==" saltValue="AhTX4PdfvxAtRETMydAxQ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64" zoomScaleNormal="85" zoomScaleSheetLayoutView="100" workbookViewId="0">
      <selection activeCell="CN72" sqref="CN72"/>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8tmOV3ztd2KMtCN0KkfR/MQ8JKK6+/ghm4RNf800S9pIlppzacvAAjsc4tHJtV0cCxYDEF6g7Pz4T8CCulBgcg==" saltValue="q0oF4y8g9YNFcFaxFH94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R64"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uZoqWZ5YQ3DXrZTs+PzMZ3A/urLgwtmwS607yknlXM+PjNSl9q6vjAY2Ykb+3Mh1WW0SNSohtK3UJETjf3Jg==" saltValue="YNwJloEXLRTcmdjuDmz1+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527</v>
      </c>
      <c r="AP7" s="305"/>
      <c r="AQ7" s="306" t="s">
        <v>528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529</v>
      </c>
      <c r="AQ8" s="312" t="s">
        <v>530</v>
      </c>
      <c r="AR8" s="313" t="s">
        <v>531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532</v>
      </c>
      <c r="AL9" s="1228"/>
      <c r="AM9" s="1228"/>
      <c r="AN9" s="1229"/>
      <c r="AO9" s="314">
        <v>4724824</v>
      </c>
      <c r="AP9" s="314">
        <v>130203</v>
      </c>
      <c r="AQ9" s="315">
        <v>100177</v>
      </c>
      <c r="AR9" s="316">
        <v>30</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533</v>
      </c>
      <c r="AL10" s="1228"/>
      <c r="AM10" s="1228"/>
      <c r="AN10" s="1229"/>
      <c r="AO10" s="317">
        <v>31319</v>
      </c>
      <c r="AP10" s="317">
        <v>863</v>
      </c>
      <c r="AQ10" s="318">
        <v>9943</v>
      </c>
      <c r="AR10" s="319">
        <v>-91.3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534</v>
      </c>
      <c r="AL11" s="1228"/>
      <c r="AM11" s="1228"/>
      <c r="AN11" s="1229"/>
      <c r="AO11" s="317">
        <v>29702</v>
      </c>
      <c r="AP11" s="317">
        <v>819</v>
      </c>
      <c r="AQ11" s="318">
        <v>1487</v>
      </c>
      <c r="AR11" s="319">
        <v>-44.9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535</v>
      </c>
      <c r="AL12" s="1228"/>
      <c r="AM12" s="1228"/>
      <c r="AN12" s="1229"/>
      <c r="AO12" s="317" t="s">
        <v>536</v>
      </c>
      <c r="AP12" s="317" t="s">
        <v>536</v>
      </c>
      <c r="AQ12" s="318">
        <v>23</v>
      </c>
      <c r="AR12" s="319" t="s">
        <v>536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537</v>
      </c>
      <c r="AL13" s="1228"/>
      <c r="AM13" s="1228"/>
      <c r="AN13" s="1229"/>
      <c r="AO13" s="317">
        <v>314907</v>
      </c>
      <c r="AP13" s="317">
        <v>8678</v>
      </c>
      <c r="AQ13" s="318">
        <v>4025</v>
      </c>
      <c r="AR13" s="319">
        <v>115.6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538</v>
      </c>
      <c r="AL14" s="1228"/>
      <c r="AM14" s="1228"/>
      <c r="AN14" s="1229"/>
      <c r="AO14" s="317">
        <v>108215</v>
      </c>
      <c r="AP14" s="317">
        <v>2982</v>
      </c>
      <c r="AQ14" s="318">
        <v>2366</v>
      </c>
      <c r="AR14" s="319">
        <v>26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539</v>
      </c>
      <c r="AL15" s="1231"/>
      <c r="AM15" s="1231"/>
      <c r="AN15" s="1232"/>
      <c r="AO15" s="317">
        <v>-284756</v>
      </c>
      <c r="AP15" s="317">
        <v>-7847</v>
      </c>
      <c r="AQ15" s="318">
        <v>-7732</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4924211</v>
      </c>
      <c r="AP16" s="317">
        <v>135698</v>
      </c>
      <c r="AQ16" s="318">
        <v>110288</v>
      </c>
      <c r="AR16" s="319">
        <v>23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540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541</v>
      </c>
      <c r="AP20" s="326" t="s">
        <v>542</v>
      </c>
      <c r="AQ20" s="327" t="s">
        <v>543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544</v>
      </c>
      <c r="AL21" s="1234"/>
      <c r="AM21" s="1234"/>
      <c r="AN21" s="1235"/>
      <c r="AO21" s="330">
        <v>13.67</v>
      </c>
      <c r="AP21" s="331">
        <v>10.26</v>
      </c>
      <c r="AQ21" s="332">
        <v>3.41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545</v>
      </c>
      <c r="AL22" s="1234"/>
      <c r="AM22" s="1234"/>
      <c r="AN22" s="1235"/>
      <c r="AO22" s="335">
        <v>96.6</v>
      </c>
      <c r="AP22" s="336">
        <v>97.6</v>
      </c>
      <c r="AQ22" s="337">
        <v>-1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527</v>
      </c>
      <c r="AP30" s="305"/>
      <c r="AQ30" s="306" t="s">
        <v>528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529</v>
      </c>
      <c r="AQ31" s="312" t="s">
        <v>530</v>
      </c>
      <c r="AR31" s="313" t="s">
        <v>531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549</v>
      </c>
      <c r="AL32" s="1217"/>
      <c r="AM32" s="1217"/>
      <c r="AN32" s="1218"/>
      <c r="AO32" s="345">
        <v>3805697</v>
      </c>
      <c r="AP32" s="345">
        <v>104875</v>
      </c>
      <c r="AQ32" s="346">
        <v>68741</v>
      </c>
      <c r="AR32" s="347">
        <v>52.6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550</v>
      </c>
      <c r="AL33" s="1217"/>
      <c r="AM33" s="1217"/>
      <c r="AN33" s="1218"/>
      <c r="AO33" s="345" t="s">
        <v>536</v>
      </c>
      <c r="AP33" s="345" t="s">
        <v>536</v>
      </c>
      <c r="AQ33" s="346" t="s">
        <v>536</v>
      </c>
      <c r="AR33" s="347" t="s">
        <v>536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551</v>
      </c>
      <c r="AL34" s="1217"/>
      <c r="AM34" s="1217"/>
      <c r="AN34" s="1218"/>
      <c r="AO34" s="345" t="s">
        <v>536</v>
      </c>
      <c r="AP34" s="345" t="s">
        <v>536</v>
      </c>
      <c r="AQ34" s="346">
        <v>1</v>
      </c>
      <c r="AR34" s="347" t="s">
        <v>536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552</v>
      </c>
      <c r="AL35" s="1217"/>
      <c r="AM35" s="1217"/>
      <c r="AN35" s="1218"/>
      <c r="AO35" s="345">
        <v>392496</v>
      </c>
      <c r="AP35" s="345">
        <v>10816</v>
      </c>
      <c r="AQ35" s="346">
        <v>17075</v>
      </c>
      <c r="AR35" s="347">
        <v>-36.700000000000003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553</v>
      </c>
      <c r="AL36" s="1217"/>
      <c r="AM36" s="1217"/>
      <c r="AN36" s="1218"/>
      <c r="AO36" s="345">
        <v>309160</v>
      </c>
      <c r="AP36" s="345">
        <v>8520</v>
      </c>
      <c r="AQ36" s="346">
        <v>2445</v>
      </c>
      <c r="AR36" s="347">
        <v>248.5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554</v>
      </c>
      <c r="AL37" s="1217"/>
      <c r="AM37" s="1217"/>
      <c r="AN37" s="1218"/>
      <c r="AO37" s="345">
        <v>29451</v>
      </c>
      <c r="AP37" s="345">
        <v>812</v>
      </c>
      <c r="AQ37" s="346">
        <v>621</v>
      </c>
      <c r="AR37" s="347">
        <v>30.8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555</v>
      </c>
      <c r="AL38" s="1214"/>
      <c r="AM38" s="1214"/>
      <c r="AN38" s="1215"/>
      <c r="AO38" s="348">
        <v>112</v>
      </c>
      <c r="AP38" s="348">
        <v>3</v>
      </c>
      <c r="AQ38" s="349">
        <v>4</v>
      </c>
      <c r="AR38" s="337">
        <v>-25</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556</v>
      </c>
      <c r="AL39" s="1214"/>
      <c r="AM39" s="1214"/>
      <c r="AN39" s="1215"/>
      <c r="AO39" s="345">
        <v>-219634</v>
      </c>
      <c r="AP39" s="345">
        <v>-6053</v>
      </c>
      <c r="AQ39" s="346">
        <v>-4161</v>
      </c>
      <c r="AR39" s="347">
        <v>45.5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557</v>
      </c>
      <c r="AL40" s="1217"/>
      <c r="AM40" s="1217"/>
      <c r="AN40" s="1218"/>
      <c r="AO40" s="345">
        <v>-3179004</v>
      </c>
      <c r="AP40" s="345">
        <v>-87605</v>
      </c>
      <c r="AQ40" s="346">
        <v>-59663</v>
      </c>
      <c r="AR40" s="347">
        <v>46.8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1138278</v>
      </c>
      <c r="AP41" s="345">
        <v>31368</v>
      </c>
      <c r="AQ41" s="346">
        <v>25063</v>
      </c>
      <c r="AR41" s="347">
        <v>25.2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560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527</v>
      </c>
      <c r="AN49" s="1224" t="s">
        <v>561</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562</v>
      </c>
      <c r="AO50" s="362" t="s">
        <v>563</v>
      </c>
      <c r="AP50" s="363" t="s">
        <v>564</v>
      </c>
      <c r="AQ50" s="364" t="s">
        <v>565</v>
      </c>
      <c r="AR50" s="365" t="s">
        <v>566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567</v>
      </c>
      <c r="AL51" s="358"/>
      <c r="AM51" s="366">
        <v>4502496</v>
      </c>
      <c r="AN51" s="367">
        <v>117568</v>
      </c>
      <c r="AO51" s="368">
        <v>20.5</v>
      </c>
      <c r="AP51" s="369">
        <v>83280</v>
      </c>
      <c r="AQ51" s="370">
        <v>-2.5</v>
      </c>
      <c r="AR51" s="371">
        <v>23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568</v>
      </c>
      <c r="AM52" s="374">
        <v>2372077</v>
      </c>
      <c r="AN52" s="375">
        <v>61939</v>
      </c>
      <c r="AO52" s="376">
        <v>17.3</v>
      </c>
      <c r="AP52" s="377">
        <v>43123</v>
      </c>
      <c r="AQ52" s="378">
        <v>-2.8</v>
      </c>
      <c r="AR52" s="379">
        <v>20.100000000000001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569</v>
      </c>
      <c r="AL53" s="358"/>
      <c r="AM53" s="366">
        <v>4856599</v>
      </c>
      <c r="AN53" s="367">
        <v>128822</v>
      </c>
      <c r="AO53" s="368">
        <v>9.6</v>
      </c>
      <c r="AP53" s="369">
        <v>88968</v>
      </c>
      <c r="AQ53" s="370">
        <v>6.8</v>
      </c>
      <c r="AR53" s="371">
        <v>2.8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568</v>
      </c>
      <c r="AM54" s="374">
        <v>2735145</v>
      </c>
      <c r="AN54" s="375">
        <v>72550</v>
      </c>
      <c r="AO54" s="376">
        <v>17.100000000000001</v>
      </c>
      <c r="AP54" s="377">
        <v>45482</v>
      </c>
      <c r="AQ54" s="378">
        <v>5.5</v>
      </c>
      <c r="AR54" s="379">
        <v>11.6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570</v>
      </c>
      <c r="AL55" s="358"/>
      <c r="AM55" s="366">
        <v>6740410</v>
      </c>
      <c r="AN55" s="367">
        <v>181721</v>
      </c>
      <c r="AO55" s="368">
        <v>41.1</v>
      </c>
      <c r="AP55" s="369">
        <v>85173</v>
      </c>
      <c r="AQ55" s="370">
        <v>-4.3</v>
      </c>
      <c r="AR55" s="371">
        <v>45.4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568</v>
      </c>
      <c r="AM56" s="374">
        <v>2506104</v>
      </c>
      <c r="AN56" s="375">
        <v>67565</v>
      </c>
      <c r="AO56" s="376">
        <v>-6.9</v>
      </c>
      <c r="AP56" s="377">
        <v>43913</v>
      </c>
      <c r="AQ56" s="378">
        <v>-3.4</v>
      </c>
      <c r="AR56" s="379">
        <v>-3.5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571</v>
      </c>
      <c r="AL57" s="358"/>
      <c r="AM57" s="366">
        <v>9786921</v>
      </c>
      <c r="AN57" s="367">
        <v>266645</v>
      </c>
      <c r="AO57" s="368">
        <v>46.7</v>
      </c>
      <c r="AP57" s="369">
        <v>94081</v>
      </c>
      <c r="AQ57" s="370">
        <v>10.5</v>
      </c>
      <c r="AR57" s="371">
        <v>36.200000000000003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568</v>
      </c>
      <c r="AM58" s="374">
        <v>5593563</v>
      </c>
      <c r="AN58" s="375">
        <v>152397</v>
      </c>
      <c r="AO58" s="376">
        <v>125.6</v>
      </c>
      <c r="AP58" s="377">
        <v>48949</v>
      </c>
      <c r="AQ58" s="378">
        <v>11.5</v>
      </c>
      <c r="AR58" s="379">
        <v>114.1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572</v>
      </c>
      <c r="AL59" s="358"/>
      <c r="AM59" s="366">
        <v>4461224</v>
      </c>
      <c r="AN59" s="367">
        <v>122939</v>
      </c>
      <c r="AO59" s="368">
        <v>-53.9</v>
      </c>
      <c r="AP59" s="369">
        <v>92632</v>
      </c>
      <c r="AQ59" s="370">
        <v>-1.5</v>
      </c>
      <c r="AR59" s="371">
        <v>-52.4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568</v>
      </c>
      <c r="AM60" s="374">
        <v>2597948</v>
      </c>
      <c r="AN60" s="375">
        <v>71592</v>
      </c>
      <c r="AO60" s="376">
        <v>-53</v>
      </c>
      <c r="AP60" s="377">
        <v>47978</v>
      </c>
      <c r="AQ60" s="378">
        <v>-2</v>
      </c>
      <c r="AR60" s="379">
        <v>-51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573</v>
      </c>
      <c r="AL61" s="380"/>
      <c r="AM61" s="381">
        <v>6069530</v>
      </c>
      <c r="AN61" s="382">
        <v>163539</v>
      </c>
      <c r="AO61" s="383">
        <v>12.8</v>
      </c>
      <c r="AP61" s="384">
        <v>88827</v>
      </c>
      <c r="AQ61" s="385">
        <v>1.8</v>
      </c>
      <c r="AR61" s="371">
        <v>11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568</v>
      </c>
      <c r="AM62" s="374">
        <v>3160967</v>
      </c>
      <c r="AN62" s="375">
        <v>85209</v>
      </c>
      <c r="AO62" s="376">
        <v>20</v>
      </c>
      <c r="AP62" s="377">
        <v>45889</v>
      </c>
      <c r="AQ62" s="378">
        <v>1.8</v>
      </c>
      <c r="AR62" s="379">
        <v>18.2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Zfg2al4+v2f+dmNj6yUGag3lvJld4t0TN/RBcAaQ3D+03eL73QgmYzzXlszxC1sbbUMWhiZ0Rf7JAZZd8Nqgg==" saltValue="Wih5mVpjB9/sk5Qx9lzDb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22" zoomScaleNormal="100" zoomScaleSheetLayoutView="55" workbookViewId="0">
      <selection activeCell="CN97" sqref="CN9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575</v>
      </c>
    </row>
    <row r="121" spans="125:125" ht="13.5" hidden="1" customHeight="1" x14ac:dyDescent="0.15">
      <c r="DU121" s="292"/>
    </row>
  </sheetData>
  <sheetProtection algorithmName="SHA-512" hashValue="B5cbrI0XeOGpbzYjSVmJXePrHk2h3ODXnk3MXPLFkVs81390kkTDpeLSNGalIljHGVSHmFZWUHREtu/0xI3fpQ==" saltValue="qkH6LacXfohCuL0zj+rD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Normal="100" zoomScaleSheetLayoutView="55" workbookViewId="0">
      <selection activeCell="AF116" sqref="AF11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576</v>
      </c>
    </row>
  </sheetData>
  <sheetProtection algorithmName="SHA-512" hashValue="ijArsB3qZlPw3givqLig5jcoWdyEVfCjMKeac1hHteWQ3i4OceUBYxYW1vReXisVaCqFB+j3dy6UFW2wH4GW+Q==" saltValue="E54B0d5SLqyN43UtjvLwK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4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577</v>
      </c>
      <c r="G46" s="8" t="s">
        <v>578</v>
      </c>
      <c r="H46" s="8" t="s">
        <v>579</v>
      </c>
      <c r="I46" s="8" t="s">
        <v>580</v>
      </c>
      <c r="J46" s="9" t="s">
        <v>581</v>
      </c>
    </row>
    <row r="47" spans="2:10" ht="57.75" customHeight="1" x14ac:dyDescent="0.15">
      <c r="B47" s="10"/>
      <c r="C47" s="1238" t="s">
        <v>3</v>
      </c>
      <c r="D47" s="1238"/>
      <c r="E47" s="1239"/>
      <c r="F47" s="11">
        <v>28.92</v>
      </c>
      <c r="G47" s="12">
        <v>29.07</v>
      </c>
      <c r="H47" s="12">
        <v>29.24</v>
      </c>
      <c r="I47" s="12">
        <v>26.43</v>
      </c>
      <c r="J47" s="13">
        <v>22.87</v>
      </c>
    </row>
    <row r="48" spans="2:10" ht="57.75" customHeight="1" x14ac:dyDescent="0.15">
      <c r="B48" s="14"/>
      <c r="C48" s="1240" t="s">
        <v>4</v>
      </c>
      <c r="D48" s="1240"/>
      <c r="E48" s="1241"/>
      <c r="F48" s="15">
        <v>5.52</v>
      </c>
      <c r="G48" s="16">
        <v>4.5599999999999996</v>
      </c>
      <c r="H48" s="16">
        <v>3.79</v>
      </c>
      <c r="I48" s="16">
        <v>3.93</v>
      </c>
      <c r="J48" s="17">
        <v>8.4</v>
      </c>
    </row>
    <row r="49" spans="2:10" ht="57.75" customHeight="1" thickBot="1" x14ac:dyDescent="0.2">
      <c r="B49" s="18"/>
      <c r="C49" s="1242" t="s">
        <v>5</v>
      </c>
      <c r="D49" s="1242"/>
      <c r="E49" s="1243"/>
      <c r="F49" s="19">
        <v>2.4900000000000002</v>
      </c>
      <c r="G49" s="20">
        <v>1.18</v>
      </c>
      <c r="H49" s="20" t="s">
        <v>582</v>
      </c>
      <c r="I49" s="20" t="s">
        <v>583</v>
      </c>
      <c r="J49" s="21">
        <v>1.06</v>
      </c>
    </row>
    <row r="50" spans="2:10" ht="13.5" customHeight="1" x14ac:dyDescent="0.15"/>
  </sheetData>
  <sheetProtection algorithmName="SHA-512" hashValue="XSlmyqbxm8gb4wHfbszM3ppegQLlQGkoYoldp9rrxT5xznvFXGaZbKMEDAg+JlAJzNc/AuDkhwoAsE4zq3dukQ==" saltValue="Ittc/vNa0UnPx+7rkDnl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2022-03-09T01:41:07Z</cp:lastPrinted>
  <dcterms:created xsi:type="dcterms:W3CDTF">2022-02-02T07:14:20Z</dcterms:created>
  <dcterms:modified xsi:type="dcterms:W3CDTF">2022-11-30T01:51:14Z</dcterms:modified>
  <cp:category/>
</cp:coreProperties>
</file>