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10.0.36.31\財政班\□新居\203 財政状況資料集（内容確認等）\令和２年度決算（R4年度作業）\01_令和２年度財政状況資料集の作成について（2回目）\04 公表データ（1回目のデータと結合）\"/>
    </mc:Choice>
  </mc:AlternateContent>
  <xr:revisionPtr revIDLastSave="0" documentId="13_ncr:1_{DFD462DF-A712-4DBD-B393-3C954EBC05AD}" xr6:coauthVersionLast="47" xr6:coauthVersionMax="47" xr10:uidLastSave="{00000000-0000-0000-0000-000000000000}"/>
  <bookViews>
    <workbookView xWindow="-120" yWindow="-120" windowWidth="29040" windowHeight="15840" tabRatio="85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BE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l="1"/>
  <c r="AM35" i="10" s="1"/>
  <c r="BE34" i="10"/>
  <c r="BW34" i="10" s="1"/>
  <c r="BW35" i="10" s="1"/>
  <c r="BW36" i="10" s="1"/>
  <c r="BW37" i="10" s="1"/>
  <c r="BW38" i="10" s="1"/>
  <c r="BW39" i="10" s="1"/>
  <c r="BW40" i="10" s="1"/>
  <c r="BW41" i="10" s="1"/>
  <c r="BW42" i="10" s="1"/>
  <c r="CO34" i="10" l="1"/>
  <c r="CO35" i="10" s="1"/>
</calcChain>
</file>

<file path=xl/sharedStrings.xml><?xml version="1.0" encoding="utf-8"?>
<sst xmlns="http://schemas.openxmlformats.org/spreadsheetml/2006/main" count="1101" uniqueCount="616">
  <si>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</si>
  <si>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</si>
  <si>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</si>
  <si>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</si>
  <si>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</si>
  <si>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</si>
  <si>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</si>
  <si>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</si>
  <si>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</si>
  <si>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</si>
  <si>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</si>
  <si>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</si>
  <si>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</si>
  <si>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</si>
  <si>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</si>
  <si>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</si>
  <si>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</si>
  <si>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</si>
  <si>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</si>
  <si>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</si>
  <si>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</si>
  <si>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</si>
  <si>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</si>
  <si>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</si>
  <si>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</si>
  <si>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</si>
  <si>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</si>
  <si>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</si>
  <si>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</si>
  <si>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</si>
  <si>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</si>
  <si>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</si>
  <si>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</si>
  <si>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</si>
  <si>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</si>
  <si>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</si>
  <si>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</si>
  <si>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</si>
  <si>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</si>
  <si>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</si>
  <si>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</si>
  <si>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</si>
  <si>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</si>
  <si>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</si>
  <si>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</si>
  <si>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</si>
  <si>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</si>
  <si>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</si>
  <si>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</si>
  <si>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</si>
  <si>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</si>
  <si>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</si>
  <si>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</si>
  <si>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</si>
  <si>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</si>
  <si>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</si>
  <si>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</si>
  <si>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</si>
  <si>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</si>
  <si>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</si>
  <si>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</si>
  <si>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</si>
  <si>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</si>
  <si>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</si>
  <si>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</si>
  <si>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</si>
  <si>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</si>
  <si>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</si>
  <si>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</si>
  <si>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</si>
  <si>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</si>
  <si>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</si>
  <si>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</si>
  <si>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</si>
  <si>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</si>
  <si>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</si>
  <si>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</si>
  <si>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</si>
  <si>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</si>
  <si>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</si>
  <si>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</si>
  <si>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</si>
  <si>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</si>
  <si>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</si>
  <si>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Ⅴ－２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</si>
  <si>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</si>
  <si>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</si>
  <si>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</si>
  <si>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</si>
  <si>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</si>
  <si>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</si>
  <si>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</si>
  <si>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</si>
  <si>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</si>
  <si>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</si>
  <si>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</si>
  <si>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</si>
  <si>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長与町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</si>
  <si>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</si>
  <si>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</si>
  <si>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</si>
  <si>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</si>
  <si>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</si>
  <si>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</si>
  <si>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</si>
  <si>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</si>
  <si>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</si>
  <si>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</si>
  <si>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</si>
  <si>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</si>
  <si>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</si>
  <si>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</si>
  <si>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</si>
  <si>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</si>
  <si>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</si>
  <si>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</si>
  <si>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</si>
  <si>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</si>
  <si>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</si>
  <si>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</si>
  <si>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</si>
  <si>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</si>
  <si>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</si>
  <si>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</si>
  <si>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</si>
  <si>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</si>
  <si>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</si>
  <si>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</si>
  <si>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</si>
  <si>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</si>
  <si>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</si>
  <si>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</si>
  <si>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</si>
  <si>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</si>
  <si>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</si>
  <si>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</si>
  <si>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</si>
  <si>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</si>
  <si>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</si>
  <si>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</si>
  <si>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</si>
  <si>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</si>
  <si>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</si>
  <si>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</si>
  <si>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</si>
  <si>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</si>
  <si>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</si>
  <si>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</si>
  <si>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</si>
  <si>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</si>
  <si>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</si>
  <si>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</si>
  <si>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</si>
  <si>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</si>
  <si>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</si>
  <si>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</si>
  <si>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</si>
  <si>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</si>
  <si>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</si>
  <si>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</si>
  <si>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</si>
  <si>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</si>
  <si>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</si>
  <si>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</si>
  <si>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</si>
  <si>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</si>
  <si>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</si>
  <si>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</si>
  <si>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</si>
  <si>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</si>
  <si>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</si>
  <si>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</si>
  <si>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</si>
  <si>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</si>
  <si>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</si>
  <si>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</si>
  <si>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</si>
  <si>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</si>
  <si>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</si>
  <si>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</si>
  <si>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</si>
  <si>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</si>
  <si>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</si>
  <si>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</si>
  <si>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</si>
  <si>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</si>
  <si>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</si>
  <si>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</si>
  <si>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</si>
  <si>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</si>
  <si>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</si>
  <si>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</si>
  <si>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</si>
  <si>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</si>
  <si>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</si>
  <si>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</si>
  <si>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</si>
  <si>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</si>
  <si>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</si>
  <si>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</si>
  <si>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</si>
  <si>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</si>
  <si>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</si>
  <si>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</si>
  <si>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</si>
  <si>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</si>
  <si>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</si>
  <si>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</si>
  <si>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</si>
  <si>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</si>
  <si>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</si>
  <si>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</si>
  <si>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長崎県長与町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</si>
  <si>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</si>
  <si>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</si>
  <si>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</si>
  <si>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</si>
  <si>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</si>
  <si>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</si>
  <si>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</si>
  <si>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</si>
  <si>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</si>
  <si>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</si>
  <si>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</si>
  <si>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</si>
  <si>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</si>
  <si>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</si>
  <si>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</si>
  <si>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</si>
  <si>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</si>
  <si>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</si>
  <si>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</si>
  <si>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</si>
  <si>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</si>
  <si>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</si>
  <si>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</si>
  <si>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</si>
  <si>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</si>
  <si>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</si>
  <si>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</si>
  <si>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</si>
  <si>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</si>
  <si>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</si>
  <si>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</si>
  <si>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</si>
  <si>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</si>
  <si>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</si>
  <si>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</si>
  <si>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</si>
  <si>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</si>
  <si>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</si>
  <si>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</si>
  <si>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</si>
  <si>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</si>
  <si>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</si>
  <si>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</si>
  <si>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</si>
  <si>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</si>
  <si>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</si>
  <si>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</si>
  <si>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</si>
  <si>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</si>
  <si>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</si>
  <si>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</si>
  <si>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</si>
  <si>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</si>
  <si>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</si>
  <si>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</si>
  <si>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</si>
  <si>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</si>
  <si>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</si>
  <si>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</si>
  <si>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</si>
  <si>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</si>
  <si>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</si>
  <si>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</si>
  <si>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</si>
  <si>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</si>
  <si>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</si>
  <si>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</si>
  <si>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</si>
  <si>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</si>
  <si>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</si>
  <si>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</si>
  <si>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</si>
  <si>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</si>
  <si>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</si>
  <si>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</si>
  <si>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</si>
  <si>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</si>
  <si>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</si>
  <si>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</si>
  <si>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</si>
  <si>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</si>
  <si>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</si>
  <si>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</si>
  <si>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</si>
  <si>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</si>
  <si>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</si>
  <si>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</si>
  <si>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</si>
  <si>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</si>
  <si>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</si>
  <si>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</si>
  <si>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</si>
  <si>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</si>
  <si>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</si>
  <si>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</si>
  <si>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</si>
  <si>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</si>
  <si>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</si>
  <si>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</si>
  <si>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</si>
  <si>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</si>
  <si>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</si>
  <si>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</si>
  <si>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</si>
  <si>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</si>
  <si>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</si>
  <si>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</si>
  <si>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</si>
  <si>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</si>
  <si>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</si>
  <si>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</si>
  <si>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</si>
  <si>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</si>
  <si>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</si>
  <si>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</si>
  <si>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</si>
  <si>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</si>
  <si>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</si>
  <si>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宅地造成</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</si>
  <si>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</si>
  <si>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</si>
  <si>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</si>
  <si>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</si>
  <si>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</si>
  <si>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</si>
  <si>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</si>
  <si>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</si>
  <si>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</si>
  <si>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</si>
  <si>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</si>
  <si>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</si>
  <si>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</si>
  <si>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</si>
  <si>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</si>
  <si>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</si>
  <si>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</si>
  <si>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</si>
  <si>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</si>
  <si>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</si>
  <si>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</si>
  <si>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</si>
  <si>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</si>
  <si>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</si>
  <si>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</si>
  <si>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</si>
  <si>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</si>
  <si>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</si>
  <si>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</si>
  <si>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</si>
  <si>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</si>
  <si>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</si>
  <si>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</si>
  <si>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</si>
  <si>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</si>
  <si>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</si>
  <si>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長崎県長与町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</si>
  <si>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</si>
  <si>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</si>
  <si>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</si>
  <si>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</si>
  <si>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</si>
  <si>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</si>
  <si>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</si>
  <si>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</si>
  <si>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</si>
  <si>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</si>
  <si>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</si>
  <si>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</si>
  <si>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</si>
  <si>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</si>
  <si>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</si>
  <si>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</si>
  <si>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</si>
  <si>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</si>
  <si>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</si>
  <si>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</si>
  <si>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</si>
  <si>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</si>
  <si>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</si>
  <si>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</si>
  <si>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</si>
  <si>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</si>
  <si>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</si>
  <si>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</si>
  <si>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</si>
  <si>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</si>
  <si>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</si>
  <si>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</si>
  <si>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</si>
  <si>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</si>
  <si>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</si>
  <si>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</si>
  <si>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</si>
  <si>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駐車場事業特別会計</t>
    <phoneticPr fontId="5"/>
  </si>
  <si>
    <t>水道事業会計</t>
    <phoneticPr fontId="5"/>
  </si>
  <si>
    <t>法適用企業</t>
    <phoneticPr fontId="5"/>
  </si>
  <si>
    <t>下水道事業会計</t>
    <phoneticPr fontId="5"/>
  </si>
  <si>
    <t>長崎都市計画事業長与町土地区画整理事業特別会計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</si>
  <si>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</si>
  <si>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</si>
  <si>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</si>
  <si>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</si>
  <si>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</si>
  <si>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</si>
  <si>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</si>
  <si>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</si>
  <si>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</si>
  <si>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</si>
  <si>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</si>
  <si>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</si>
  <si>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</si>
  <si>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</si>
  <si>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</si>
  <si>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</si>
  <si>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</si>
  <si>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</si>
  <si>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</si>
  <si>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</si>
  <si>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</si>
  <si>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</si>
  <si>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</si>
  <si>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</si>
  <si>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</si>
  <si>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</si>
  <si>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</si>
  <si>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</si>
  <si>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</si>
  <si>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</si>
  <si>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</si>
  <si>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</si>
  <si>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</si>
  <si>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</si>
  <si>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</si>
  <si>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</si>
  <si>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</si>
  <si>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</si>
  <si>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</si>
  <si>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</si>
  <si>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</si>
  <si>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</si>
  <si>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</si>
  <si>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</si>
  <si>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</si>
  <si>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</si>
  <si>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</si>
  <si>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</si>
  <si>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</si>
  <si>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</si>
  <si>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</si>
  <si>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</si>
  <si>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</si>
  <si>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</si>
  <si>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</si>
  <si>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</si>
  <si>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</si>
  <si>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</si>
  <si>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</si>
  <si>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</si>
  <si>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</si>
  <si>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</si>
  <si>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</si>
  <si>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</si>
  <si>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</si>
  <si>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</si>
  <si>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</si>
  <si>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</si>
  <si>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</si>
  <si>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</si>
  <si>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</si>
  <si>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</si>
  <si>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</si>
  <si>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</si>
  <si>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</si>
  <si>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</si>
  <si>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</si>
  <si>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</si>
  <si>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</si>
  <si>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</si>
  <si>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</si>
  <si>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</si>
  <si>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</si>
  <si>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</si>
  <si>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</si>
  <si>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</si>
  <si>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</si>
  <si>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</si>
  <si>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</si>
  <si>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</si>
  <si>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</si>
  <si>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</si>
  <si>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</si>
  <si>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</si>
  <si>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</si>
  <si>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</si>
  <si>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</si>
  <si>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</si>
  <si>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</si>
  <si>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</si>
  <si>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</si>
  <si>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</si>
  <si>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</si>
  <si>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</si>
  <si>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</si>
  <si>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</si>
  <si>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</si>
  <si>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</si>
  <si>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</si>
  <si>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</si>
  <si>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</si>
  <si>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</si>
  <si>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</si>
  <si>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</si>
  <si>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</si>
  <si>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</si>
  <si>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</si>
  <si>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</si>
  <si>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</si>
  <si>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</si>
  <si>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</si>
  <si>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</si>
  <si>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</si>
  <si>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</si>
  <si>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</si>
  <si>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</si>
  <si>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</si>
  <si>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</si>
  <si>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</si>
  <si>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</si>
  <si>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</si>
  <si>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</si>
  <si>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</si>
  <si>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</si>
  <si>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</si>
  <si>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</si>
  <si>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</si>
  <si>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</si>
  <si>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</si>
  <si>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</si>
  <si>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</si>
  <si>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</si>
  <si>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</si>
  <si>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</si>
  <si>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</si>
  <si>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</si>
  <si>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</si>
  <si>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</si>
  <si>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</si>
  <si>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</si>
  <si>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</si>
  <si>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</si>
  <si>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</si>
  <si>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</si>
  <si>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3.76</t>
  </si>
  <si>
    <t>▲ 3.35</t>
  </si>
  <si>
    <t>▲ 4.93</t>
  </si>
  <si>
    <t>▲ 7.82</t>
  </si>
  <si>
    <t>▲ 3.08</t>
  </si>
  <si>
    <t>下水道事業会計</t>
  </si>
  <si>
    <t>一般会計</t>
  </si>
  <si>
    <t>水道事業会計</t>
  </si>
  <si>
    <t>介護保険特別会計</t>
  </si>
  <si>
    <t>国民健康保険特別会計</t>
  </si>
  <si>
    <t>駐車場事業特別会計</t>
  </si>
  <si>
    <t>後期高齢者医療特別会計</t>
  </si>
  <si>
    <t>長崎都市計画事業長与町土地区画整理事業特別会計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</si>
  <si>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</si>
  <si>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</si>
  <si>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</si>
  <si>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</si>
  <si>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</si>
  <si>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</si>
  <si>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</si>
  <si>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</si>
  <si>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長与・時津環境施設組合（一般会計）</t>
    <rPh sb="0" eb="2">
      <t>ナガヨ</t>
    </rPh>
    <rPh sb="3" eb="5">
      <t>トギツ</t>
    </rPh>
    <rPh sb="5" eb="7">
      <t>カンキョウ</t>
    </rPh>
    <rPh sb="7" eb="9">
      <t>シセツ</t>
    </rPh>
    <rPh sb="9" eb="11">
      <t>クミアイ</t>
    </rPh>
    <rPh sb="12" eb="14">
      <t>イッパン</t>
    </rPh>
    <rPh sb="14" eb="16">
      <t>カイケイ</t>
    </rPh>
    <phoneticPr fontId="2"/>
  </si>
  <si>
    <t>長崎県市町村総合事務組合（一般会計）</t>
    <rPh sb="0" eb="2">
      <t>ナガサキ</t>
    </rPh>
    <rPh sb="2" eb="3">
      <t>ケン</t>
    </rPh>
    <rPh sb="3" eb="6">
      <t>シチョウソン</t>
    </rPh>
    <rPh sb="6" eb="8">
      <t>ソウゴウ</t>
    </rPh>
    <rPh sb="8" eb="10">
      <t>ジム</t>
    </rPh>
    <rPh sb="10" eb="12">
      <t>クミアイ</t>
    </rPh>
    <rPh sb="13" eb="15">
      <t>イッパン</t>
    </rPh>
    <rPh sb="15" eb="17">
      <t>カイケイ</t>
    </rPh>
    <phoneticPr fontId="2"/>
  </si>
  <si>
    <t>長崎県市町村総合事務組合（市町村会館管理事業特別会計）</t>
    <rPh sb="0" eb="2">
      <t>ナガサキ</t>
    </rPh>
    <rPh sb="2" eb="3">
      <t>ケン</t>
    </rPh>
    <rPh sb="3" eb="6">
      <t>シチョウソン</t>
    </rPh>
    <rPh sb="6" eb="8">
      <t>ソウゴウ</t>
    </rPh>
    <rPh sb="8" eb="10">
      <t>ジム</t>
    </rPh>
    <rPh sb="10" eb="12">
      <t>クミアイ</t>
    </rPh>
    <rPh sb="13" eb="16">
      <t>シチョウソン</t>
    </rPh>
    <rPh sb="16" eb="18">
      <t>カイカン</t>
    </rPh>
    <rPh sb="18" eb="20">
      <t>カンリ</t>
    </rPh>
    <rPh sb="20" eb="22">
      <t>ジギョウ</t>
    </rPh>
    <rPh sb="22" eb="24">
      <t>トクベツ</t>
    </rPh>
    <rPh sb="24" eb="26">
      <t>カイケイ</t>
    </rPh>
    <phoneticPr fontId="2"/>
  </si>
  <si>
    <t>長崎県市町村総合事務組合（市町村会館馬町別館管理事業特別会計）</t>
    <rPh sb="0" eb="2">
      <t>ナガサキ</t>
    </rPh>
    <rPh sb="2" eb="3">
      <t>ケン</t>
    </rPh>
    <rPh sb="3" eb="6">
      <t>シチョウソン</t>
    </rPh>
    <rPh sb="6" eb="8">
      <t>ソウゴウ</t>
    </rPh>
    <rPh sb="8" eb="10">
      <t>ジム</t>
    </rPh>
    <rPh sb="10" eb="12">
      <t>クミアイ</t>
    </rPh>
    <rPh sb="13" eb="16">
      <t>シチョウソン</t>
    </rPh>
    <rPh sb="16" eb="18">
      <t>カイカン</t>
    </rPh>
    <rPh sb="18" eb="20">
      <t>ウママチ</t>
    </rPh>
    <rPh sb="20" eb="22">
      <t>ベッカン</t>
    </rPh>
    <rPh sb="22" eb="24">
      <t>カンリ</t>
    </rPh>
    <rPh sb="24" eb="26">
      <t>ジギョウ</t>
    </rPh>
    <rPh sb="26" eb="28">
      <t>トクベツ</t>
    </rPh>
    <rPh sb="28" eb="30">
      <t>カイケイ</t>
    </rPh>
    <phoneticPr fontId="2"/>
  </si>
  <si>
    <t>長崎県市町村総合事務組合（公平委員会特別会計）</t>
    <rPh sb="0" eb="2">
      <t>ナガサキ</t>
    </rPh>
    <rPh sb="2" eb="3">
      <t>ケン</t>
    </rPh>
    <rPh sb="3" eb="6">
      <t>シチョウソン</t>
    </rPh>
    <rPh sb="6" eb="8">
      <t>ソウゴウ</t>
    </rPh>
    <rPh sb="8" eb="10">
      <t>ジム</t>
    </rPh>
    <rPh sb="10" eb="12">
      <t>クミアイ</t>
    </rPh>
    <rPh sb="13" eb="15">
      <t>コウヘイ</t>
    </rPh>
    <rPh sb="15" eb="18">
      <t>イインカイ</t>
    </rPh>
    <rPh sb="18" eb="20">
      <t>トクベツ</t>
    </rPh>
    <rPh sb="20" eb="22">
      <t>カイケイ</t>
    </rPh>
    <phoneticPr fontId="2"/>
  </si>
  <si>
    <t>長崎県市町村総合事務組合（行政不服審査会事業特別会計）</t>
    <rPh sb="0" eb="2">
      <t>ナガサキ</t>
    </rPh>
    <rPh sb="2" eb="3">
      <t>ケン</t>
    </rPh>
    <rPh sb="3" eb="6">
      <t>シチョウソン</t>
    </rPh>
    <rPh sb="6" eb="8">
      <t>ソウゴウ</t>
    </rPh>
    <rPh sb="8" eb="10">
      <t>ジム</t>
    </rPh>
    <rPh sb="10" eb="12">
      <t>クミアイ</t>
    </rPh>
    <rPh sb="13" eb="15">
      <t>ギョウセイ</t>
    </rPh>
    <rPh sb="15" eb="17">
      <t>フフク</t>
    </rPh>
    <rPh sb="17" eb="20">
      <t>シンサカイ</t>
    </rPh>
    <rPh sb="20" eb="22">
      <t>ジギョウ</t>
    </rPh>
    <rPh sb="22" eb="24">
      <t>トクベツ</t>
    </rPh>
    <rPh sb="24" eb="26">
      <t>カイケイ</t>
    </rPh>
    <phoneticPr fontId="2"/>
  </si>
  <si>
    <t>長崎県市町村総合事務組合（市町村交通災害共済事業特別会計）</t>
    <rPh sb="0" eb="2">
      <t>ナガサキ</t>
    </rPh>
    <rPh sb="2" eb="3">
      <t>ケン</t>
    </rPh>
    <rPh sb="3" eb="6">
      <t>シチョウソン</t>
    </rPh>
    <rPh sb="6" eb="8">
      <t>ソウゴウ</t>
    </rPh>
    <rPh sb="8" eb="10">
      <t>ジム</t>
    </rPh>
    <rPh sb="10" eb="12">
      <t>クミアイ</t>
    </rPh>
    <rPh sb="13" eb="16">
      <t>シチョウソン</t>
    </rPh>
    <rPh sb="16" eb="18">
      <t>コウツウ</t>
    </rPh>
    <rPh sb="18" eb="20">
      <t>サイガイ</t>
    </rPh>
    <rPh sb="20" eb="22">
      <t>キョウサイ</t>
    </rPh>
    <rPh sb="22" eb="24">
      <t>ジギョウ</t>
    </rPh>
    <rPh sb="24" eb="26">
      <t>トクベツ</t>
    </rPh>
    <rPh sb="26" eb="28">
      <t>カイケイ</t>
    </rPh>
    <phoneticPr fontId="2"/>
  </si>
  <si>
    <t>長崎県後期高齢者医療広域連合（普通会計）</t>
    <rPh sb="0" eb="2">
      <t>ナガサキ</t>
    </rPh>
    <rPh sb="2" eb="3">
      <t>ケン</t>
    </rPh>
    <rPh sb="3" eb="5">
      <t>コウキ</t>
    </rPh>
    <rPh sb="5" eb="8">
      <t>コウレイシャ</t>
    </rPh>
    <rPh sb="8" eb="10">
      <t>イリョウ</t>
    </rPh>
    <rPh sb="10" eb="12">
      <t>コウイキ</t>
    </rPh>
    <rPh sb="12" eb="14">
      <t>レンゴウ</t>
    </rPh>
    <rPh sb="15" eb="17">
      <t>フツウ</t>
    </rPh>
    <rPh sb="17" eb="19">
      <t>カイケイ</t>
    </rPh>
    <phoneticPr fontId="2"/>
  </si>
  <si>
    <t>長崎県後期高齢者医療広域連合（事業会計）</t>
    <rPh sb="0" eb="2">
      <t>ナガサキ</t>
    </rPh>
    <rPh sb="2" eb="3">
      <t>ケン</t>
    </rPh>
    <rPh sb="3" eb="5">
      <t>コウキ</t>
    </rPh>
    <rPh sb="5" eb="8">
      <t>コウレイシャ</t>
    </rPh>
    <rPh sb="8" eb="10">
      <t>イリョウ</t>
    </rPh>
    <rPh sb="10" eb="12">
      <t>コウイキ</t>
    </rPh>
    <rPh sb="12" eb="14">
      <t>レンゴウ</t>
    </rPh>
    <rPh sb="15" eb="17">
      <t>ジギョウ</t>
    </rPh>
    <rPh sb="17" eb="19">
      <t>カイケイ</t>
    </rPh>
    <phoneticPr fontId="2"/>
  </si>
  <si>
    <t>〇</t>
  </si>
  <si>
    <t>西彼中央土地開発公社</t>
    <rPh sb="0" eb="2">
      <t>セイヒ</t>
    </rPh>
    <rPh sb="2" eb="4">
      <t>チュウオウ</t>
    </rPh>
    <rPh sb="4" eb="6">
      <t>トチ</t>
    </rPh>
    <rPh sb="6" eb="8">
      <t>カイハツ</t>
    </rPh>
    <rPh sb="8" eb="10">
      <t>コウシャ</t>
    </rPh>
    <phoneticPr fontId="2"/>
  </si>
  <si>
    <t>長崎県林業公社</t>
    <rPh sb="0" eb="3">
      <t>ナガサキケン</t>
    </rPh>
    <rPh sb="3" eb="5">
      <t>リンギョウ</t>
    </rPh>
    <rPh sb="5" eb="7">
      <t>コウシャ</t>
    </rPh>
    <phoneticPr fontId="2"/>
  </si>
  <si>
    <t>-</t>
    <phoneticPr fontId="2"/>
  </si>
  <si>
    <t>教育振興基金</t>
    <rPh sb="0" eb="2">
      <t>キョウイク</t>
    </rPh>
    <rPh sb="2" eb="4">
      <t>シンコウ</t>
    </rPh>
    <rPh sb="4" eb="6">
      <t>キキン</t>
    </rPh>
    <phoneticPr fontId="19"/>
  </si>
  <si>
    <t>ふるさとづくり基金</t>
    <rPh sb="7" eb="9">
      <t>キキン</t>
    </rPh>
    <phoneticPr fontId="19"/>
  </si>
  <si>
    <t>地域福祉ボランティア基金</t>
    <rPh sb="0" eb="4">
      <t>チイキフクシ</t>
    </rPh>
    <rPh sb="10" eb="12">
      <t>キキン</t>
    </rPh>
    <phoneticPr fontId="19"/>
  </si>
  <si>
    <t>２１世紀ふれあい基金</t>
    <rPh sb="2" eb="4">
      <t>セイキ</t>
    </rPh>
    <rPh sb="8" eb="10">
      <t>キキン</t>
    </rPh>
    <phoneticPr fontId="19"/>
  </si>
  <si>
    <t>国際交流基金</t>
    <rPh sb="0" eb="2">
      <t>コクサイ</t>
    </rPh>
    <rPh sb="2" eb="4">
      <t>コウリュウ</t>
    </rPh>
    <rPh sb="4" eb="6">
      <t>キキン</t>
    </rPh>
    <phoneticPr fontId="19"/>
  </si>
  <si>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</si>
  <si>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</si>
  <si>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</si>
  <si>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</si>
  <si>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</si>
  <si>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昨年度と比較すると、実質公債費比率は0.2ポイント減少、将来負担比率は令和2年度に負数（-6.1）となったため表示はされていないが、実質11.5ポイント減少している。
　将来負担比率については平成29年度より改善が見られ、令和2年度においても類似団体平均を下回っている。実質公債費比率については、平成27年度から徐々に改善が見られていたが、平成30年度において悪化に転じて以降は横ばいないし微増で推移している。これは平成26年度借入債（清掃費）の元金償還開始によるものと考えられ、今後数年は元利償還金のピークが続く。
　令和3年度以降、地方債を財源とする大規模事業が控えているため、今後は緊急性等を考慮して事業の適正化を図り、地方債残高に注視しつつ健全な財政運営に努めていく。</t>
    <rPh sb="26" eb="28">
      <t>ゲンショウ</t>
    </rPh>
    <rPh sb="36" eb="38">
      <t>レイワ</t>
    </rPh>
    <rPh sb="39" eb="41">
      <t>ネンド</t>
    </rPh>
    <rPh sb="42" eb="44">
      <t>フスウ</t>
    </rPh>
    <rPh sb="56" eb="58">
      <t>ヒョウジ</t>
    </rPh>
    <rPh sb="67" eb="69">
      <t>ジッシツ</t>
    </rPh>
    <rPh sb="187" eb="189">
      <t>イコウ</t>
    </rPh>
    <rPh sb="190" eb="191">
      <t>ヨコ</t>
    </rPh>
    <rPh sb="196" eb="198">
      <t>ビゾウ</t>
    </rPh>
    <rPh sb="199" eb="201">
      <t>スイイ</t>
    </rPh>
    <phoneticPr fontId="2"/>
  </si>
  <si>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</si>
  <si>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</si>
  <si>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</si>
  <si>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については平成29年度から徐々に改善している。これは4ヵ年連続で地方債償還額が発行額を上回ったことにより将来負担額が減少しているためである。なお、令和2年度には将来負担額を充当可能財源等が上回り負数（-6.1）となったため指標としては表示されないが、やはり類似団体内平均値より下回っている。有形固定資産減価償却率については年々上昇しており、今後もこの傾向が続くものと見込まれる。
　令和3年度より地方債を財源とする大規模事業が控えているため、将来負担比率は大きく上昇していくことが見込まれる。今後は可能な限り起債発行残高の抑制を図り、将来負担比率の伸びを抑えることで財政の健全性を維持しつつ、公共施設等総合管理計画に基づいて老朽化した公共施設等の計画的な維持補修等に努め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</si>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</sst>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CF6C364-F524-44D9-896A-BC8EB768A89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47738</c:v>
                </c:pt>
                <c:pt idx="1">
                  <c:v>52191</c:v>
                </c:pt>
                <c:pt idx="2">
                  <c:v>47387</c:v>
                </c:pt>
                <c:pt idx="3">
                  <c:v>51264</c:v>
                </c:pt>
                <c:pt idx="4">
                  <c:v>52068</c:v>
                </c:pt>
              </c:numCache>
            </c:numRef>
          </c:val>
          <c:smooth val="0"/>
          <c:extLst>
            <c:ext xmlns:c16="http://schemas.microsoft.com/office/drawing/2014/chart" uri="{C3380CC4-5D6E-409C-BE32-E72D297353CC}">
              <c16:uniqueId val="{00000000-E4C6-4685-8F7B-3E482A514B2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51810</c:v>
                </c:pt>
                <c:pt idx="1">
                  <c:v>46599</c:v>
                </c:pt>
                <c:pt idx="2">
                  <c:v>28420</c:v>
                </c:pt>
                <c:pt idx="3">
                  <c:v>34230</c:v>
                </c:pt>
                <c:pt idx="4">
                  <c:v>49956</c:v>
                </c:pt>
              </c:numCache>
            </c:numRef>
          </c:val>
          <c:smooth val="0"/>
          <c:extLst>
            <c:ext xmlns:c16="http://schemas.microsoft.com/office/drawing/2014/chart" uri="{C3380CC4-5D6E-409C-BE32-E72D297353CC}">
              <c16:uniqueId val="{00000001-E4C6-4685-8F7B-3E482A514B2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7.52</c:v>
                </c:pt>
                <c:pt idx="1">
                  <c:v>8.33</c:v>
                </c:pt>
                <c:pt idx="2">
                  <c:v>9.98</c:v>
                </c:pt>
                <c:pt idx="3">
                  <c:v>9.1300000000000008</c:v>
                </c:pt>
                <c:pt idx="4">
                  <c:v>11.72</c:v>
                </c:pt>
              </c:numCache>
            </c:numRef>
          </c:val>
          <c:extLst>
            <c:ext xmlns:c16="http://schemas.microsoft.com/office/drawing/2014/chart" uri="{C3380CC4-5D6E-409C-BE32-E72D297353CC}">
              <c16:uniqueId val="{00000000-B84B-4C07-BD95-4460A2EDD50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25.46</c:v>
                </c:pt>
                <c:pt idx="1">
                  <c:v>24.94</c:v>
                </c:pt>
                <c:pt idx="2">
                  <c:v>22.43</c:v>
                </c:pt>
                <c:pt idx="3">
                  <c:v>20.54</c:v>
                </c:pt>
                <c:pt idx="4">
                  <c:v>18.73</c:v>
                </c:pt>
              </c:numCache>
            </c:numRef>
          </c:val>
          <c:extLst>
            <c:ext xmlns:c16="http://schemas.microsoft.com/office/drawing/2014/chart" uri="{C3380CC4-5D6E-409C-BE32-E72D297353CC}">
              <c16:uniqueId val="{00000001-B84B-4C07-BD95-4460A2EDD50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-3.76</c:v>
                </c:pt>
                <c:pt idx="1">
                  <c:v>-3.35</c:v>
                </c:pt>
                <c:pt idx="2">
                  <c:v>-4.93</c:v>
                </c:pt>
                <c:pt idx="3">
                  <c:v>-7.82</c:v>
                </c:pt>
                <c:pt idx="4">
                  <c:v>-3.08</c:v>
                </c:pt>
              </c:numCache>
            </c:numRef>
          </c:val>
          <c:smooth val="0"/>
          <c:extLst>
            <c:ext xmlns:c16="http://schemas.microsoft.com/office/drawing/2014/chart" uri="{C3380CC4-5D6E-409C-BE32-E72D297353CC}">
              <c16:uniqueId val="{00000002-B84B-4C07-BD95-4460A2EDD50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F0E-4CF1-BD1C-7C18C959788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F0E-4CF1-BD1C-7C18C9597883}"/>
            </c:ext>
          </c:extLst>
        </c:ser>
        <c:ser>
          <c:idx val="2"/>
          <c:order val="2"/>
          <c:tx>
            <c:strRef>
              <c:f>データシート!$A$29</c:f>
              <c:strCache>
                <c:ptCount val="1"/>
                <c:pt idx="0">
                  <c:v>長崎都市計画事業長与町土地区画整理事業特別会計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0.69</c:v>
                </c:pt>
                <c:pt idx="8">
                  <c:v>#N/A</c:v>
                </c:pt>
                <c:pt idx="9">
                  <c:v>0</c:v>
                </c:pt>
              </c:numCache>
            </c:numRef>
          </c:val>
          <c:extLst>
            <c:ext xmlns:c16="http://schemas.microsoft.com/office/drawing/2014/chart" uri="{C3380CC4-5D6E-409C-BE32-E72D297353CC}">
              <c16:uniqueId val="{00000002-CF0E-4CF1-BD1C-7C18C9597883}"/>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0.02</c:v>
                </c:pt>
                <c:pt idx="4">
                  <c:v>#N/A</c:v>
                </c:pt>
                <c:pt idx="5">
                  <c:v>0.03</c:v>
                </c:pt>
                <c:pt idx="6">
                  <c:v>#N/A</c:v>
                </c:pt>
                <c:pt idx="7">
                  <c:v>0.01</c:v>
                </c:pt>
                <c:pt idx="8">
                  <c:v>#N/A</c:v>
                </c:pt>
                <c:pt idx="9">
                  <c:v>0.01</c:v>
                </c:pt>
              </c:numCache>
            </c:numRef>
          </c:val>
          <c:extLst>
            <c:ext xmlns:c16="http://schemas.microsoft.com/office/drawing/2014/chart" uri="{C3380CC4-5D6E-409C-BE32-E72D297353CC}">
              <c16:uniqueId val="{00000003-CF0E-4CF1-BD1C-7C18C9597883}"/>
            </c:ext>
          </c:extLst>
        </c:ser>
        <c:ser>
          <c:idx val="4"/>
          <c:order val="4"/>
          <c:tx>
            <c:strRef>
              <c:f>データシート!$A$31</c:f>
              <c:strCache>
                <c:ptCount val="1"/>
                <c:pt idx="0">
                  <c:v>駐車場事業特別会計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0.02</c:v>
                </c:pt>
                <c:pt idx="2">
                  <c:v>#N/A</c:v>
                </c:pt>
                <c:pt idx="3">
                  <c:v>0.02</c:v>
                </c:pt>
                <c:pt idx="4">
                  <c:v>#N/A</c:v>
                </c:pt>
                <c:pt idx="5">
                  <c:v>0.02</c:v>
                </c:pt>
                <c:pt idx="6">
                  <c:v>#N/A</c:v>
                </c:pt>
                <c:pt idx="7">
                  <c:v>0.01</c:v>
                </c:pt>
                <c:pt idx="8">
                  <c:v>#N/A</c:v>
                </c:pt>
                <c:pt idx="9">
                  <c:v>0.01</c:v>
                </c:pt>
              </c:numCache>
            </c:numRef>
          </c:val>
          <c:extLst>
            <c:ext xmlns:c16="http://schemas.microsoft.com/office/drawing/2014/chart" uri="{C3380CC4-5D6E-409C-BE32-E72D297353CC}">
              <c16:uniqueId val="{00000004-CF0E-4CF1-BD1C-7C18C9597883}"/>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0.03</c:v>
                </c:pt>
                <c:pt idx="2">
                  <c:v>#N/A</c:v>
                </c:pt>
                <c:pt idx="3">
                  <c:v>0.86</c:v>
                </c:pt>
                <c:pt idx="4">
                  <c:v>#N/A</c:v>
                </c:pt>
                <c:pt idx="5">
                  <c:v>1.78</c:v>
                </c:pt>
                <c:pt idx="6">
                  <c:v>#N/A</c:v>
                </c:pt>
                <c:pt idx="7">
                  <c:v>1.28</c:v>
                </c:pt>
                <c:pt idx="8">
                  <c:v>#N/A</c:v>
                </c:pt>
                <c:pt idx="9">
                  <c:v>1.35</c:v>
                </c:pt>
              </c:numCache>
            </c:numRef>
          </c:val>
          <c:extLst>
            <c:ext xmlns:c16="http://schemas.microsoft.com/office/drawing/2014/chart" uri="{C3380CC4-5D6E-409C-BE32-E72D297353CC}">
              <c16:uniqueId val="{00000005-CF0E-4CF1-BD1C-7C18C9597883}"/>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5.28</c:v>
                </c:pt>
                <c:pt idx="2">
                  <c:v>#N/A</c:v>
                </c:pt>
                <c:pt idx="3">
                  <c:v>4.13</c:v>
                </c:pt>
                <c:pt idx="4">
                  <c:v>#N/A</c:v>
                </c:pt>
                <c:pt idx="5">
                  <c:v>5.37</c:v>
                </c:pt>
                <c:pt idx="6">
                  <c:v>#N/A</c:v>
                </c:pt>
                <c:pt idx="7">
                  <c:v>2.2799999999999998</c:v>
                </c:pt>
                <c:pt idx="8">
                  <c:v>#N/A</c:v>
                </c:pt>
                <c:pt idx="9">
                  <c:v>2.54</c:v>
                </c:pt>
              </c:numCache>
            </c:numRef>
          </c:val>
          <c:extLst>
            <c:ext xmlns:c16="http://schemas.microsoft.com/office/drawing/2014/chart" uri="{C3380CC4-5D6E-409C-BE32-E72D297353CC}">
              <c16:uniqueId val="{00000006-CF0E-4CF1-BD1C-7C18C9597883}"/>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6.42</c:v>
                </c:pt>
                <c:pt idx="2">
                  <c:v>#N/A</c:v>
                </c:pt>
                <c:pt idx="3">
                  <c:v>4.62</c:v>
                </c:pt>
                <c:pt idx="4">
                  <c:v>#N/A</c:v>
                </c:pt>
                <c:pt idx="5">
                  <c:v>3.71</c:v>
                </c:pt>
                <c:pt idx="6">
                  <c:v>#N/A</c:v>
                </c:pt>
                <c:pt idx="7">
                  <c:v>3.73</c:v>
                </c:pt>
                <c:pt idx="8">
                  <c:v>#N/A</c:v>
                </c:pt>
                <c:pt idx="9">
                  <c:v>6.3</c:v>
                </c:pt>
              </c:numCache>
            </c:numRef>
          </c:val>
          <c:extLst>
            <c:ext xmlns:c16="http://schemas.microsoft.com/office/drawing/2014/chart" uri="{C3380CC4-5D6E-409C-BE32-E72D297353CC}">
              <c16:uniqueId val="{00000007-CF0E-4CF1-BD1C-7C18C959788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7.51</c:v>
                </c:pt>
                <c:pt idx="2">
                  <c:v>#N/A</c:v>
                </c:pt>
                <c:pt idx="3">
                  <c:v>8.32</c:v>
                </c:pt>
                <c:pt idx="4">
                  <c:v>#N/A</c:v>
                </c:pt>
                <c:pt idx="5">
                  <c:v>9.9700000000000006</c:v>
                </c:pt>
                <c:pt idx="6">
                  <c:v>#N/A</c:v>
                </c:pt>
                <c:pt idx="7">
                  <c:v>9.1300000000000008</c:v>
                </c:pt>
                <c:pt idx="8">
                  <c:v>#N/A</c:v>
                </c:pt>
                <c:pt idx="9">
                  <c:v>11.72</c:v>
                </c:pt>
              </c:numCache>
            </c:numRef>
          </c:val>
          <c:extLst>
            <c:ext xmlns:c16="http://schemas.microsoft.com/office/drawing/2014/chart" uri="{C3380CC4-5D6E-409C-BE32-E72D297353CC}">
              <c16:uniqueId val="{00000008-CF0E-4CF1-BD1C-7C18C9597883}"/>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18.399999999999999</c:v>
                </c:pt>
                <c:pt idx="2">
                  <c:v>#N/A</c:v>
                </c:pt>
                <c:pt idx="3">
                  <c:v>19.77</c:v>
                </c:pt>
                <c:pt idx="4">
                  <c:v>#N/A</c:v>
                </c:pt>
                <c:pt idx="5">
                  <c:v>22.13</c:v>
                </c:pt>
                <c:pt idx="6">
                  <c:v>#N/A</c:v>
                </c:pt>
                <c:pt idx="7">
                  <c:v>22.01</c:v>
                </c:pt>
                <c:pt idx="8">
                  <c:v>#N/A</c:v>
                </c:pt>
                <c:pt idx="9">
                  <c:v>23.2</c:v>
                </c:pt>
              </c:numCache>
            </c:numRef>
          </c:val>
          <c:extLst>
            <c:ext xmlns:c16="http://schemas.microsoft.com/office/drawing/2014/chart" uri="{C3380CC4-5D6E-409C-BE32-E72D297353CC}">
              <c16:uniqueId val="{00000009-CF0E-4CF1-BD1C-7C18C959788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1238</c:v>
                </c:pt>
                <c:pt idx="5">
                  <c:v>1211</c:v>
                </c:pt>
                <c:pt idx="8">
                  <c:v>1217</c:v>
                </c:pt>
                <c:pt idx="11">
                  <c:v>1187</c:v>
                </c:pt>
                <c:pt idx="14">
                  <c:v>1200</c:v>
                </c:pt>
              </c:numCache>
            </c:numRef>
          </c:val>
          <c:extLst>
            <c:ext xmlns:c16="http://schemas.microsoft.com/office/drawing/2014/chart" uri="{C3380CC4-5D6E-409C-BE32-E72D297353CC}">
              <c16:uniqueId val="{00000000-E8F4-4C87-AB6C-DB71EB0D01C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8F4-4C87-AB6C-DB71EB0D01C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124</c:v>
                </c:pt>
                <c:pt idx="3">
                  <c:v>124</c:v>
                </c:pt>
                <c:pt idx="6">
                  <c:v>108</c:v>
                </c:pt>
                <c:pt idx="9">
                  <c:v>104</c:v>
                </c:pt>
                <c:pt idx="12">
                  <c:v>114</c:v>
                </c:pt>
              </c:numCache>
            </c:numRef>
          </c:val>
          <c:extLst>
            <c:ext xmlns:c16="http://schemas.microsoft.com/office/drawing/2014/chart" uri="{C3380CC4-5D6E-409C-BE32-E72D297353CC}">
              <c16:uniqueId val="{00000002-E8F4-4C87-AB6C-DB71EB0D01C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27</c:v>
                </c:pt>
                <c:pt idx="3">
                  <c:v>33</c:v>
                </c:pt>
                <c:pt idx="6">
                  <c:v>99</c:v>
                </c:pt>
                <c:pt idx="9">
                  <c:v>99</c:v>
                </c:pt>
                <c:pt idx="12">
                  <c:v>104</c:v>
                </c:pt>
              </c:numCache>
            </c:numRef>
          </c:val>
          <c:extLst>
            <c:ext xmlns:c16="http://schemas.microsoft.com/office/drawing/2014/chart" uri="{C3380CC4-5D6E-409C-BE32-E72D297353CC}">
              <c16:uniqueId val="{00000003-E8F4-4C87-AB6C-DB71EB0D01C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256</c:v>
                </c:pt>
                <c:pt idx="3">
                  <c:v>160</c:v>
                </c:pt>
                <c:pt idx="6">
                  <c:v>141</c:v>
                </c:pt>
                <c:pt idx="9">
                  <c:v>120</c:v>
                </c:pt>
                <c:pt idx="12">
                  <c:v>97</c:v>
                </c:pt>
              </c:numCache>
            </c:numRef>
          </c:val>
          <c:extLst>
            <c:ext xmlns:c16="http://schemas.microsoft.com/office/drawing/2014/chart" uri="{C3380CC4-5D6E-409C-BE32-E72D297353CC}">
              <c16:uniqueId val="{00000004-E8F4-4C87-AB6C-DB71EB0D01C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8F4-4C87-AB6C-DB71EB0D01C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8F4-4C87-AB6C-DB71EB0D01C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1273</c:v>
                </c:pt>
                <c:pt idx="3">
                  <c:v>1372</c:v>
                </c:pt>
                <c:pt idx="6">
                  <c:v>1394</c:v>
                </c:pt>
                <c:pt idx="9">
                  <c:v>1364</c:v>
                </c:pt>
                <c:pt idx="12">
                  <c:v>1356</c:v>
                </c:pt>
              </c:numCache>
            </c:numRef>
          </c:val>
          <c:extLst>
            <c:ext xmlns:c16="http://schemas.microsoft.com/office/drawing/2014/chart" uri="{C3380CC4-5D6E-409C-BE32-E72D297353CC}">
              <c16:uniqueId val="{00000007-E8F4-4C87-AB6C-DB71EB0D01C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442</c:v>
                </c:pt>
                <c:pt idx="2">
                  <c:v>#N/A</c:v>
                </c:pt>
                <c:pt idx="3">
                  <c:v>#N/A</c:v>
                </c:pt>
                <c:pt idx="4">
                  <c:v>478</c:v>
                </c:pt>
                <c:pt idx="5">
                  <c:v>#N/A</c:v>
                </c:pt>
                <c:pt idx="6">
                  <c:v>#N/A</c:v>
                </c:pt>
                <c:pt idx="7">
                  <c:v>525</c:v>
                </c:pt>
                <c:pt idx="8">
                  <c:v>#N/A</c:v>
                </c:pt>
                <c:pt idx="9">
                  <c:v>#N/A</c:v>
                </c:pt>
                <c:pt idx="10">
                  <c:v>500</c:v>
                </c:pt>
                <c:pt idx="11">
                  <c:v>#N/A</c:v>
                </c:pt>
                <c:pt idx="12">
                  <c:v>#N/A</c:v>
                </c:pt>
                <c:pt idx="13">
                  <c:v>471</c:v>
                </c:pt>
                <c:pt idx="14">
                  <c:v>#N/A</c:v>
                </c:pt>
              </c:numCache>
            </c:numRef>
          </c:val>
          <c:smooth val="0"/>
          <c:extLst>
            <c:ext xmlns:c16="http://schemas.microsoft.com/office/drawing/2014/chart" uri="{C3380CC4-5D6E-409C-BE32-E72D297353CC}">
              <c16:uniqueId val="{00000008-E8F4-4C87-AB6C-DB71EB0D01C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11620</c:v>
                </c:pt>
                <c:pt idx="5">
                  <c:v>11348</c:v>
                </c:pt>
                <c:pt idx="8">
                  <c:v>11154</c:v>
                </c:pt>
                <c:pt idx="11">
                  <c:v>10823</c:v>
                </c:pt>
                <c:pt idx="14">
                  <c:v>10735</c:v>
                </c:pt>
              </c:numCache>
            </c:numRef>
          </c:val>
          <c:extLst>
            <c:ext xmlns:c16="http://schemas.microsoft.com/office/drawing/2014/chart" uri="{C3380CC4-5D6E-409C-BE32-E72D297353CC}">
              <c16:uniqueId val="{00000000-DA24-453A-9640-D3A57E20484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1739</c:v>
                </c:pt>
                <c:pt idx="5">
                  <c:v>1618</c:v>
                </c:pt>
                <c:pt idx="8">
                  <c:v>1423</c:v>
                </c:pt>
                <c:pt idx="11">
                  <c:v>1281</c:v>
                </c:pt>
                <c:pt idx="14">
                  <c:v>1370</c:v>
                </c:pt>
              </c:numCache>
            </c:numRef>
          </c:val>
          <c:extLst>
            <c:ext xmlns:c16="http://schemas.microsoft.com/office/drawing/2014/chart" uri="{C3380CC4-5D6E-409C-BE32-E72D297353CC}">
              <c16:uniqueId val="{00000001-DA24-453A-9640-D3A57E20484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3853</c:v>
                </c:pt>
                <c:pt idx="5">
                  <c:v>3849</c:v>
                </c:pt>
                <c:pt idx="8">
                  <c:v>3964</c:v>
                </c:pt>
                <c:pt idx="11">
                  <c:v>4271</c:v>
                </c:pt>
                <c:pt idx="14">
                  <c:v>4499</c:v>
                </c:pt>
              </c:numCache>
            </c:numRef>
          </c:val>
          <c:extLst>
            <c:ext xmlns:c16="http://schemas.microsoft.com/office/drawing/2014/chart" uri="{C3380CC4-5D6E-409C-BE32-E72D297353CC}">
              <c16:uniqueId val="{00000002-DA24-453A-9640-D3A57E20484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A24-453A-9640-D3A57E20484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A24-453A-9640-D3A57E20484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2</c:v>
                </c:pt>
                <c:pt idx="3">
                  <c:v>2</c:v>
                </c:pt>
                <c:pt idx="6">
                  <c:v>2</c:v>
                </c:pt>
                <c:pt idx="9">
                  <c:v>2</c:v>
                </c:pt>
                <c:pt idx="12">
                  <c:v>1</c:v>
                </c:pt>
              </c:numCache>
            </c:numRef>
          </c:val>
          <c:extLst>
            <c:ext xmlns:c16="http://schemas.microsoft.com/office/drawing/2014/chart" uri="{C3380CC4-5D6E-409C-BE32-E72D297353CC}">
              <c16:uniqueId val="{00000005-DA24-453A-9640-D3A57E20484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348</c:v>
                </c:pt>
                <c:pt idx="3">
                  <c:v>349</c:v>
                </c:pt>
                <c:pt idx="6">
                  <c:v>474</c:v>
                </c:pt>
                <c:pt idx="9">
                  <c:v>382</c:v>
                </c:pt>
                <c:pt idx="12">
                  <c:v>274</c:v>
                </c:pt>
              </c:numCache>
            </c:numRef>
          </c:val>
          <c:extLst>
            <c:ext xmlns:c16="http://schemas.microsoft.com/office/drawing/2014/chart" uri="{C3380CC4-5D6E-409C-BE32-E72D297353CC}">
              <c16:uniqueId val="{00000006-DA24-453A-9640-D3A57E20484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1466</c:v>
                </c:pt>
                <c:pt idx="3">
                  <c:v>1412</c:v>
                </c:pt>
                <c:pt idx="6">
                  <c:v>1315</c:v>
                </c:pt>
                <c:pt idx="9">
                  <c:v>1187</c:v>
                </c:pt>
                <c:pt idx="12">
                  <c:v>1059</c:v>
                </c:pt>
              </c:numCache>
            </c:numRef>
          </c:val>
          <c:extLst>
            <c:ext xmlns:c16="http://schemas.microsoft.com/office/drawing/2014/chart" uri="{C3380CC4-5D6E-409C-BE32-E72D297353CC}">
              <c16:uniqueId val="{00000007-DA24-453A-9640-D3A57E20484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1521</c:v>
                </c:pt>
                <c:pt idx="3">
                  <c:v>1178</c:v>
                </c:pt>
                <c:pt idx="6">
                  <c:v>891</c:v>
                </c:pt>
                <c:pt idx="9">
                  <c:v>659</c:v>
                </c:pt>
                <c:pt idx="12">
                  <c:v>596</c:v>
                </c:pt>
              </c:numCache>
            </c:numRef>
          </c:val>
          <c:extLst>
            <c:ext xmlns:c16="http://schemas.microsoft.com/office/drawing/2014/chart" uri="{C3380CC4-5D6E-409C-BE32-E72D297353CC}">
              <c16:uniqueId val="{00000008-DA24-453A-9640-D3A57E20484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1398</c:v>
                </c:pt>
                <c:pt idx="3">
                  <c:v>1285</c:v>
                </c:pt>
                <c:pt idx="6">
                  <c:v>1153</c:v>
                </c:pt>
                <c:pt idx="9">
                  <c:v>1050</c:v>
                </c:pt>
                <c:pt idx="12">
                  <c:v>939</c:v>
                </c:pt>
              </c:numCache>
            </c:numRef>
          </c:val>
          <c:extLst>
            <c:ext xmlns:c16="http://schemas.microsoft.com/office/drawing/2014/chart" uri="{C3380CC4-5D6E-409C-BE32-E72D297353CC}">
              <c16:uniqueId val="{00000009-DA24-453A-9640-D3A57E20484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14215</c:v>
                </c:pt>
                <c:pt idx="3">
                  <c:v>14011</c:v>
                </c:pt>
                <c:pt idx="6">
                  <c:v>13685</c:v>
                </c:pt>
                <c:pt idx="9">
                  <c:v>13460</c:v>
                </c:pt>
                <c:pt idx="12">
                  <c:v>13305</c:v>
                </c:pt>
              </c:numCache>
            </c:numRef>
          </c:val>
          <c:extLst>
            <c:ext xmlns:c16="http://schemas.microsoft.com/office/drawing/2014/chart" uri="{C3380CC4-5D6E-409C-BE32-E72D297353CC}">
              <c16:uniqueId val="{0000000A-DA24-453A-9640-D3A57E20484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1739</c:v>
                </c:pt>
                <c:pt idx="2">
                  <c:v>#N/A</c:v>
                </c:pt>
                <c:pt idx="3">
                  <c:v>#N/A</c:v>
                </c:pt>
                <c:pt idx="4">
                  <c:v>1422</c:v>
                </c:pt>
                <c:pt idx="5">
                  <c:v>#N/A</c:v>
                </c:pt>
                <c:pt idx="6">
                  <c:v>#N/A</c:v>
                </c:pt>
                <c:pt idx="7">
                  <c:v>979</c:v>
                </c:pt>
                <c:pt idx="8">
                  <c:v>#N/A</c:v>
                </c:pt>
                <c:pt idx="9">
                  <c:v>#N/A</c:v>
                </c:pt>
                <c:pt idx="10">
                  <c:v>366</c:v>
                </c:pt>
                <c:pt idx="11">
                  <c:v>#N/A</c:v>
                </c:pt>
                <c:pt idx="12">
                  <c:v>#N/A</c:v>
                </c:pt>
                <c:pt idx="13">
                  <c:v>0</c:v>
                </c:pt>
                <c:pt idx="14">
                  <c:v>#N/A</c:v>
                </c:pt>
              </c:numCache>
            </c:numRef>
          </c:val>
          <c:smooth val="0"/>
          <c:extLst>
            <c:ext xmlns:c16="http://schemas.microsoft.com/office/drawing/2014/chart" uri="{C3380CC4-5D6E-409C-BE32-E72D297353CC}">
              <c16:uniqueId val="{0000000B-DA24-453A-9640-D3A57E20484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1722</c:v>
                </c:pt>
                <c:pt idx="1">
                  <c:v>1583</c:v>
                </c:pt>
                <c:pt idx="2">
                  <c:v>1500</c:v>
                </c:pt>
              </c:numCache>
            </c:numRef>
          </c:val>
          <c:extLst>
            <c:ext xmlns:c16="http://schemas.microsoft.com/office/drawing/2014/chart" uri="{C3380CC4-5D6E-409C-BE32-E72D297353CC}">
              <c16:uniqueId val="{00000000-672A-4BF8-A1A9-B7A7BF66046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1242</c:v>
                </c:pt>
                <c:pt idx="1">
                  <c:v>1242</c:v>
                </c:pt>
                <c:pt idx="2">
                  <c:v>1342</c:v>
                </c:pt>
              </c:numCache>
            </c:numRef>
          </c:val>
          <c:extLst>
            <c:ext xmlns:c16="http://schemas.microsoft.com/office/drawing/2014/chart" uri="{C3380CC4-5D6E-409C-BE32-E72D297353CC}">
              <c16:uniqueId val="{00000001-672A-4BF8-A1A9-B7A7BF66046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693</c:v>
                </c:pt>
                <c:pt idx="1">
                  <c:v>721</c:v>
                </c:pt>
                <c:pt idx="2">
                  <c:v>771</c:v>
                </c:pt>
              </c:numCache>
            </c:numRef>
          </c:val>
          <c:extLst>
            <c:ext xmlns:c16="http://schemas.microsoft.com/office/drawing/2014/chart" uri="{C3380CC4-5D6E-409C-BE32-E72D297353CC}">
              <c16:uniqueId val="{00000002-672A-4BF8-A1A9-B7A7BF66046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{EA214D3B-73B5-4340-BA2D-E55D0498F698}</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D41B-4C21-AE77-5ADED55A9A2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{B8904682-4E75-427E-BB1C-FB486A212553}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41B-4C21-AE77-5ADED55A9A2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{217A23D8-D570-402B-8C25-3B3C38C7EEF5}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41B-4C21-AE77-5ADED55A9A2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{29580147-CC55-41B3-9518-2016B8B8A68E}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41B-4C21-AE77-5ADED55A9A2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{A8A6E2A8-326F-4A9B-BFDF-3849280866AC}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41B-4C21-AE77-5ADED55A9A28}"/>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{F3696D37-7BFA-43F8-B443-C5431D4F2EA8}</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D41B-4C21-AE77-5ADED55A9A28}"/>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{8227F126-1E50-4C09-A10B-8F9EE50CF1F2}</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D41B-4C21-AE77-5ADED55A9A28}"/>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{42FF6207-51A6-4233-8732-19502C6E0628}</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D41B-4C21-AE77-5ADED55A9A28}"/>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{957D98D6-27FF-4BBB-998D-09D07459031F}</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D41B-4C21-AE77-5ADED55A9A2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c:v>
                </c:pt>
                <c:pt idx="8">
                  <c:v>75.5</c:v>
                </c:pt>
                <c:pt idx="16">
                  <c:v>76.5</c:v>
                </c:pt>
                <c:pt idx="24">
                  <c:v>77.099999999999994</c:v>
                </c:pt>
                <c:pt idx="32">
                  <c:v>78</c:v>
                </c:pt>
              </c:numCache>
            </c:numRef>
          </c:xVal>
          <c:yVal>
            <c:numRef>
              <c:f>公会計指標分析・財政指標組合せ分析表!$BP$51:$DC$51</c:f>
              <c:numCache>
                <c:formatCode>#,##0.0;"▲ "#,##0.0</c:formatCode>
                <c:ptCount val="40"/>
                <c:pt idx="0">
                  <c:v>26.5</c:v>
                </c:pt>
                <c:pt idx="8">
                  <c:v>21.4</c:v>
                </c:pt>
                <c:pt idx="16">
                  <c:v>14.7</c:v>
                </c:pt>
                <c:pt idx="24">
                  <c:v>5.4</c:v>
                </c:pt>
              </c:numCache>
            </c:numRef>
          </c:yVal>
          <c:smooth val="0"/>
          <c:extLst>
            <c:ext xmlns:c16="http://schemas.microsoft.com/office/drawing/2014/chart" uri="{C3380CC4-5D6E-409C-BE32-E72D297353CC}">
              <c16:uniqueId val="{00000009-D41B-4C21-AE77-5ADED55A9A2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{248888E6-8951-42BD-93B1-D9E527B1B11C}</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D41B-4C21-AE77-5ADED55A9A2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{A3308DFD-6BCF-4F46-B2DE-507C7B97EC74}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41B-4C21-AE77-5ADED55A9A2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{BB8C58AB-B5DB-4833-846C-8F15ED6FF36D}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41B-4C21-AE77-5ADED55A9A2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{8B3C826F-21D1-46C6-9E60-C574A60EC433}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41B-4C21-AE77-5ADED55A9A2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{A05A33F3-B05C-47FB-9C99-84799E4C5C2F}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41B-4C21-AE77-5ADED55A9A28}"/>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{D7E26B19-1720-499A-8A79-209C38E3680D}</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D41B-4C21-AE77-5ADED55A9A28}"/>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{C68D0C2D-0978-4ACD-B24F-00858EBD6F09}</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D41B-4C21-AE77-5ADED55A9A28}"/>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{FF6E4CD0-D6CA-4128-93A6-1462241FB963}</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D41B-4C21-AE77-5ADED55A9A28}"/>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{4AAD9B78-203F-41D6-9C61-3E0105F8FA9E}</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D41B-4C21-AE77-5ADED55A9A2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55.9</c:v>
                </c:pt>
                <c:pt idx="8">
                  <c:v>57.5</c:v>
                </c:pt>
                <c:pt idx="16">
                  <c:v>59.3</c:v>
                </c:pt>
                <c:pt idx="24">
                  <c:v>60.3</c:v>
                </c:pt>
                <c:pt idx="32">
                  <c:v>61.4</c:v>
                </c:pt>
              </c:numCache>
            </c:numRef>
          </c:xVal>
          <c:yVal>
            <c:numRef>
              <c:f>公会計指標分析・財政指標組合せ分析表!$BP$55:$DC$55</c:f>
              <c:numCache>
                <c:formatCode>#,##0.0;"▲ "#,##0.0</c:formatCode>
                <c:ptCount val="40"/>
                <c:pt idx="0">
                  <c:v>21</c:v>
                </c:pt>
                <c:pt idx="8">
                  <c:v>20.2</c:v>
                </c:pt>
                <c:pt idx="16">
                  <c:v>18.3</c:v>
                </c:pt>
                <c:pt idx="24">
                  <c:v>20.3</c:v>
                </c:pt>
                <c:pt idx="32">
                  <c:v>15.5</c:v>
                </c:pt>
              </c:numCache>
            </c:numRef>
          </c:yVal>
          <c:smooth val="0"/>
          <c:extLst>
            <c:ext xmlns:c16="http://schemas.microsoft.com/office/drawing/2014/chart" uri="{C3380CC4-5D6E-409C-BE32-E72D297353CC}">
              <c16:uniqueId val="{00000013-D41B-4C21-AE77-5ADED55A9A28}"/>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{C70C6732-C6B1-4409-9148-1162A624C9C9}</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247B-4B71-8F03-70A52C2535D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{55B53BD4-F88A-43F4-93E8-E10A9BCC0351}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47B-4B71-8F03-70A52C2535D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{66EB80D7-E342-46EF-B41F-656670ADD8E0}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47B-4B71-8F03-70A52C2535D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{2C50F9FC-E62F-4989-9475-A9321F658BDA}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47B-4B71-8F03-70A52C2535D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{44B8C5A0-C636-4F05-8156-02285769F407}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47B-4B71-8F03-70A52C2535DF}"/>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{7E789780-6121-46BE-9627-887345EAD888}</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247B-4B71-8F03-70A52C2535DF}"/>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{E1784863-B98C-48D7-8A7B-DB84088311B5}</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247B-4B71-8F03-70A52C2535DF}"/>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{21C2E5FE-473A-4A3E-AE54-0F5D8A748A27}</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247B-4B71-8F03-70A52C2535DF}"/>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{7612BDB5-3AB0-445B-9157-6F21E265E99F}</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247B-4B71-8F03-70A52C2535D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7.7</c:v>
                </c:pt>
                <c:pt idx="8">
                  <c:v>6.9</c:v>
                </c:pt>
                <c:pt idx="16">
                  <c:v>7.2</c:v>
                </c:pt>
                <c:pt idx="24">
                  <c:v>7.5</c:v>
                </c:pt>
                <c:pt idx="32">
                  <c:v>7.3</c:v>
                </c:pt>
              </c:numCache>
            </c:numRef>
          </c:xVal>
          <c:yVal>
            <c:numRef>
              <c:f>公会計指標分析・財政指標組合せ分析表!$BP$73:$DC$73</c:f>
              <c:numCache>
                <c:formatCode>#,##0.0;"▲ "#,##0.0</c:formatCode>
                <c:ptCount val="40"/>
                <c:pt idx="0">
                  <c:v>26.5</c:v>
                </c:pt>
                <c:pt idx="8">
                  <c:v>21.4</c:v>
                </c:pt>
                <c:pt idx="16">
                  <c:v>14.7</c:v>
                </c:pt>
                <c:pt idx="24">
                  <c:v>5.4</c:v>
                </c:pt>
              </c:numCache>
            </c:numRef>
          </c:yVal>
          <c:smooth val="0"/>
          <c:extLst>
            <c:ext xmlns:c16="http://schemas.microsoft.com/office/drawing/2014/chart" uri="{C3380CC4-5D6E-409C-BE32-E72D297353CC}">
              <c16:uniqueId val="{00000009-247B-4B71-8F03-70A52C2535D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342E-2"/>
                  <c:y val="-6.2416647087793951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{C35CEBA2-29AA-4301-895A-4435CDD5FCA1}</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247B-4B71-8F03-70A52C2535D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{8120A953-56DA-45CB-AC86-5A71055130B6}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47B-4B71-8F03-70A52C2535D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{EB7377D2-E5C1-49F7-A07F-D935DE3FF237}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47B-4B71-8F03-70A52C2535D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{0C1326BB-CD1F-4996-B8DD-95594E20EBB6}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47B-4B71-8F03-70A52C2535D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{5B2B661D-28B4-4220-B3BC-CB86D640FE1B}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47B-4B71-8F03-70A52C2535DF}"/>
                </c:ext>
              </c:extLst>
            </c:dLbl>
            <c:dLbl>
              <c:idx val="8"/>
              <c:layout>
                <c:manualLayout>
                  <c:x val="-1.8235628084250128E-2"/>
                  <c:y val="-6.241664708779395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{62CADA64-3103-4E01-BE79-ED413D9BFAE2}</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247B-4B71-8F03-70A52C2535DF}"/>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{FB8EE8DB-4204-4AA8-8EEC-5CA65D3216A5}</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247B-4B71-8F03-70A52C2535DF}"/>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{2854738F-1E46-47E3-ADF0-FE0BF4247171}</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247B-4B71-8F03-70A52C2535DF}"/>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{E68F7BE5-33C6-4063-92A8-539D80BCCEBE}</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247B-4B71-8F03-70A52C2535D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6.8</c:v>
                </c:pt>
                <c:pt idx="24">
                  <c:v>6.6</c:v>
                </c:pt>
                <c:pt idx="32">
                  <c:v>6.4</c:v>
                </c:pt>
              </c:numCache>
            </c:numRef>
          </c:xVal>
          <c:yVal>
            <c:numRef>
              <c:f>公会計指標分析・財政指標組合せ分析表!$BP$77:$DC$77</c:f>
              <c:numCache>
                <c:formatCode>#,##0.0;"▲ "#,##0.0</c:formatCode>
                <c:ptCount val="40"/>
                <c:pt idx="0">
                  <c:v>21</c:v>
                </c:pt>
                <c:pt idx="8">
                  <c:v>20.2</c:v>
                </c:pt>
                <c:pt idx="16">
                  <c:v>18.3</c:v>
                </c:pt>
                <c:pt idx="24">
                  <c:v>20.3</c:v>
                </c:pt>
                <c:pt idx="32">
                  <c:v>15.5</c:v>
                </c:pt>
              </c:numCache>
            </c:numRef>
          </c:yVal>
          <c:smooth val="0"/>
          <c:extLst>
            <c:ext xmlns:c16="http://schemas.microsoft.com/office/drawing/2014/chart" uri="{C3380CC4-5D6E-409C-BE32-E72D297353CC}">
              <c16:uniqueId val="{00000013-247B-4B71-8F03-70A52C2535DF}"/>
            </c:ext>
          </c:extLst>
        </c:ser>
        <c:dLbls>
          <c:showLegendKey val="0"/>
          <c:showVal val="1"/>
          <c:showCatName val="0"/>
          <c:showSerName val="0"/>
          <c:showPercent val="0"/>
          <c:showBubbleSize val="0"/>
        </c:dLbls>
        <c:axId val="84219776"/>
        <c:axId val="84234240"/>
      </c:scatterChart>
      <c:valAx>
        <c:axId val="84219776"/>
        <c:scaling>
          <c:orientation val="maxMin"/>
          <c:max val="8"/>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effectLst/>
              <a:latin typeface="+mn-lt"/>
              <a:ea typeface="+mn-ea"/>
              <a:cs typeface="+mn-cs"/>
            </a:rPr>
            <a:t>昨年度から２９百万円減少した。</a:t>
          </a:r>
          <a:endParaRPr kumimoji="1" lang="en-US" altLang="ja-JP" sz="1400">
            <a:solidFill>
              <a:sysClr val="windowText" lastClr="000000"/>
            </a:solidFill>
            <a:effectLst/>
            <a:latin typeface="+mn-lt"/>
            <a:ea typeface="+mn-ea"/>
            <a:cs typeface="+mn-cs"/>
          </a:endParaRPr>
        </a:p>
        <a:p>
          <a:r>
            <a:rPr kumimoji="1" lang="ja-JP" altLang="en-US" sz="1400">
              <a:solidFill>
                <a:sysClr val="windowText" lastClr="000000"/>
              </a:solidFill>
              <a:effectLst/>
              <a:latin typeface="+mn-lt"/>
              <a:ea typeface="+mn-ea"/>
              <a:cs typeface="+mn-cs"/>
            </a:rPr>
            <a:t>「元利償還金」のほか、</a:t>
          </a:r>
          <a:r>
            <a:rPr kumimoji="1" lang="ja-JP" altLang="ja-JP" sz="1400">
              <a:solidFill>
                <a:schemeClr val="dk1"/>
              </a:solidFill>
              <a:effectLst/>
              <a:latin typeface="+mn-lt"/>
              <a:ea typeface="+mn-ea"/>
              <a:cs typeface="+mn-cs"/>
            </a:rPr>
            <a:t>下水道（分流式）繰出基準の変更による繰出額の減と区画整理事業特別会計の起債残高減少により</a:t>
          </a:r>
          <a:r>
            <a:rPr kumimoji="1" lang="ja-JP" altLang="en-US" sz="1400">
              <a:solidFill>
                <a:sysClr val="windowText" lastClr="000000"/>
              </a:solidFill>
              <a:effectLst/>
              <a:latin typeface="+mn-lt"/>
              <a:ea typeface="+mn-ea"/>
              <a:cs typeface="+mn-cs"/>
            </a:rPr>
            <a:t>「公営企業に要する経費の財源とする地方債の償還の財源に充てたと認められる繰入金」が減少している。</a:t>
          </a:r>
        </a:p>
        <a:p>
          <a:r>
            <a:rPr kumimoji="1" lang="ja-JP" altLang="en-US" sz="1400">
              <a:solidFill>
                <a:sysClr val="windowText" lastClr="000000"/>
              </a:solidFill>
              <a:effectLst/>
              <a:latin typeface="+mn-lt"/>
              <a:ea typeface="+mn-ea"/>
              <a:cs typeface="+mn-cs"/>
            </a:rPr>
            <a:t>「算入公債費等」は都市計画事業に係る特定財源（地方債）の増により増加している。</a:t>
          </a:r>
          <a:endParaRPr kumimoji="1" lang="en-US" altLang="ja-JP" sz="1400">
            <a:solidFill>
              <a:sysClr val="windowText" lastClr="000000"/>
            </a:solidFill>
            <a:effectLst/>
            <a:latin typeface="+mn-lt"/>
            <a:ea typeface="+mn-ea"/>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mn-lt"/>
              <a:ea typeface="+mn-ea"/>
              <a:cs typeface="+mn-cs"/>
            </a:rPr>
            <a:t>本町においては満期一括償還地方債の利用をしていない。</a:t>
          </a:r>
          <a:endParaRPr lang="ja-JP" altLang="ja-JP" sz="1400">
            <a:solidFill>
              <a:sysClr val="windowText" lastClr="000000"/>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mn-lt"/>
              <a:ea typeface="+mn-ea"/>
              <a:cs typeface="+mn-cs"/>
            </a:rPr>
            <a:t>将来負担額は昨年度より減少し</a:t>
          </a:r>
          <a:r>
            <a:rPr kumimoji="1" lang="ja-JP" altLang="en-US" sz="1400">
              <a:solidFill>
                <a:sysClr val="windowText" lastClr="000000"/>
              </a:solidFill>
              <a:effectLst/>
              <a:latin typeface="+mn-lt"/>
              <a:ea typeface="+mn-ea"/>
              <a:cs typeface="+mn-cs"/>
            </a:rPr>
            <a:t>負の数となった。</a:t>
          </a:r>
          <a:endParaRPr kumimoji="1" lang="en-US" altLang="ja-JP" sz="1400">
            <a:solidFill>
              <a:sysClr val="windowText" lastClr="000000"/>
            </a:solidFill>
            <a:effectLst/>
            <a:latin typeface="+mn-lt"/>
            <a:ea typeface="+mn-ea"/>
            <a:cs typeface="+mn-cs"/>
          </a:endParaRPr>
        </a:p>
        <a:p>
          <a:r>
            <a:rPr kumimoji="1" lang="ja-JP" altLang="en-US" sz="1400">
              <a:solidFill>
                <a:sysClr val="windowText" lastClr="000000"/>
              </a:solidFill>
              <a:effectLst/>
              <a:latin typeface="+mn-lt"/>
              <a:ea typeface="+mn-ea"/>
              <a:cs typeface="+mn-cs"/>
            </a:rPr>
            <a:t>将来負担額の各項目は軒並み減少（新規の負担増がなかった、もしくは解消額が上回り残高が減少）している。</a:t>
          </a:r>
          <a:endParaRPr kumimoji="1" lang="en-US" altLang="ja-JP" sz="1400">
            <a:solidFill>
              <a:sysClr val="windowText" lastClr="000000"/>
            </a:solidFill>
            <a:effectLst/>
            <a:latin typeface="+mn-lt"/>
            <a:ea typeface="+mn-ea"/>
            <a:cs typeface="+mn-cs"/>
          </a:endParaRPr>
        </a:p>
        <a:p>
          <a:r>
            <a:rPr kumimoji="1" lang="ja-JP" altLang="en-US" sz="1400">
              <a:solidFill>
                <a:sysClr val="windowText" lastClr="000000"/>
              </a:solidFill>
              <a:effectLst/>
              <a:latin typeface="+mn-lt"/>
              <a:ea typeface="+mn-ea"/>
              <a:cs typeface="+mn-cs"/>
            </a:rPr>
            <a:t>一方で</a:t>
          </a:r>
          <a:r>
            <a:rPr kumimoji="1" lang="ja-JP" altLang="ja-JP" sz="1400">
              <a:solidFill>
                <a:sysClr val="windowText" lastClr="000000"/>
              </a:solidFill>
              <a:effectLst/>
              <a:latin typeface="+mn-lt"/>
              <a:ea typeface="+mn-ea"/>
              <a:cs typeface="+mn-cs"/>
            </a:rPr>
            <a:t>充当可能財源等については、</a:t>
          </a:r>
          <a:r>
            <a:rPr lang="ja-JP" altLang="en-US" sz="1400">
              <a:solidFill>
                <a:sysClr val="windowText" lastClr="000000"/>
              </a:solidFill>
              <a:effectLst/>
            </a:rPr>
            <a:t>国保財源調整基金・介護給付基金など「充当可能基金」の残高や、都市計画税収、国県支出金・起債などの「充当可能特定歳入」が増加した。</a:t>
          </a:r>
          <a:endParaRPr lang="en-US"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長崎県長与町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ysClr val="windowText" lastClr="000000"/>
              </a:solidFill>
              <a:effectLst/>
              <a:latin typeface="+mn-lt"/>
              <a:ea typeface="+mn-ea"/>
              <a:cs typeface="+mn-cs"/>
            </a:rPr>
            <a:t>（増減理由）</a:t>
          </a:r>
          <a:endParaRPr lang="ja-JP" altLang="ja-JP" sz="1400">
            <a:solidFill>
              <a:sysClr val="windowText" lastClr="000000"/>
            </a:solidFill>
            <a:effectLst/>
          </a:endParaRPr>
        </a:p>
        <a:p>
          <a:pPr eaLnBrk="1" fontAlgn="auto" latinLnBrk="0" hangingPunct="1"/>
          <a:r>
            <a:rPr kumimoji="1" lang="ja-JP" altLang="ja-JP" sz="1400" b="0" i="0" baseline="0">
              <a:solidFill>
                <a:sysClr val="windowText" lastClr="000000"/>
              </a:solidFill>
              <a:effectLst/>
              <a:latin typeface="+mn-lt"/>
              <a:ea typeface="+mn-ea"/>
              <a:cs typeface="+mn-cs"/>
            </a:rPr>
            <a:t>　「財政調整基金」については決算剰余により４００百万円を積み立てている一方で、継続的に見込まれる義務教育施設の改修や新図書館の建設に備え、教育振興基金からの取り崩しを抑えるため</a:t>
          </a:r>
          <a:r>
            <a:rPr kumimoji="1" lang="ja-JP" altLang="en-US" sz="1400" b="0" i="0" baseline="0">
              <a:solidFill>
                <a:sysClr val="windowText" lastClr="000000"/>
              </a:solidFill>
              <a:effectLst/>
              <a:latin typeface="+mn-lt"/>
              <a:ea typeface="+mn-ea"/>
              <a:cs typeface="+mn-cs"/>
            </a:rPr>
            <a:t>４８２</a:t>
          </a:r>
          <a:r>
            <a:rPr kumimoji="1" lang="ja-JP" altLang="ja-JP" sz="1400" b="0" i="0" baseline="0">
              <a:solidFill>
                <a:sysClr val="windowText" lastClr="000000"/>
              </a:solidFill>
              <a:effectLst/>
              <a:latin typeface="+mn-lt"/>
              <a:ea typeface="+mn-ea"/>
              <a:cs typeface="+mn-cs"/>
            </a:rPr>
            <a:t>百万円</a:t>
          </a:r>
          <a:r>
            <a:rPr kumimoji="1" lang="ja-JP" altLang="en-US" sz="1400" b="0" i="0" baseline="0">
              <a:solidFill>
                <a:sysClr val="windowText" lastClr="000000"/>
              </a:solidFill>
              <a:effectLst/>
              <a:latin typeface="+mn-lt"/>
              <a:ea typeface="+mn-ea"/>
              <a:cs typeface="+mn-cs"/>
            </a:rPr>
            <a:t>を</a:t>
          </a:r>
          <a:r>
            <a:rPr kumimoji="1" lang="ja-JP" altLang="ja-JP" sz="1400" b="0" i="0" baseline="0">
              <a:solidFill>
                <a:sysClr val="windowText" lastClr="000000"/>
              </a:solidFill>
              <a:effectLst/>
              <a:latin typeface="+mn-lt"/>
              <a:ea typeface="+mn-ea"/>
              <a:cs typeface="+mn-cs"/>
            </a:rPr>
            <a:t>取り崩している。</a:t>
          </a:r>
          <a:endParaRPr kumimoji="1" lang="en-US" altLang="ja-JP" sz="1400" b="0" i="0" baseline="0">
            <a:solidFill>
              <a:sysClr val="windowText" lastClr="000000"/>
            </a:solidFill>
            <a:effectLst/>
            <a:latin typeface="+mn-lt"/>
            <a:ea typeface="+mn-ea"/>
            <a:cs typeface="+mn-cs"/>
          </a:endParaRPr>
        </a:p>
        <a:p>
          <a:pPr eaLnBrk="1" fontAlgn="auto" latinLnBrk="0" hangingPunct="1"/>
          <a:r>
            <a:rPr kumimoji="1" lang="ja-JP" altLang="en-US" sz="1400" b="0" i="0" baseline="0">
              <a:solidFill>
                <a:sysClr val="windowText" lastClr="000000"/>
              </a:solidFill>
              <a:effectLst/>
              <a:latin typeface="+mn-lt"/>
              <a:ea typeface="+mn-ea"/>
              <a:cs typeface="+mn-cs"/>
            </a:rPr>
            <a:t>「減債基金」については高田南土地区画整理事業等に係る公債費の増加に備え、１００百万円を積み立てている。</a:t>
          </a:r>
          <a:endParaRPr lang="ja-JP" altLang="ja-JP" sz="1400">
            <a:solidFill>
              <a:sysClr val="windowText" lastClr="000000"/>
            </a:solidFill>
            <a:effectLst/>
          </a:endParaRPr>
        </a:p>
        <a:p>
          <a:pPr eaLnBrk="1" fontAlgn="auto" latinLnBrk="0" hangingPunct="1"/>
          <a:r>
            <a:rPr kumimoji="1" lang="ja-JP" altLang="ja-JP" sz="1400" b="0" i="0" baseline="0">
              <a:solidFill>
                <a:sysClr val="windowText" lastClr="000000"/>
              </a:solidFill>
              <a:effectLst/>
              <a:latin typeface="+mn-lt"/>
              <a:ea typeface="+mn-ea"/>
              <a:cs typeface="+mn-cs"/>
            </a:rPr>
            <a:t>　その他特定目的基金は、「教育振興基金」へ積立てを行ったことにより増額となった。</a:t>
          </a:r>
          <a:endParaRPr lang="ja-JP" altLang="ja-JP" sz="1400">
            <a:solidFill>
              <a:sysClr val="windowText" lastClr="000000"/>
            </a:solidFill>
            <a:effectLst/>
          </a:endParaRPr>
        </a:p>
        <a:p>
          <a:pPr eaLnBrk="1" fontAlgn="auto" latinLnBrk="0" hangingPunct="1"/>
          <a:r>
            <a:rPr kumimoji="1" lang="ja-JP" altLang="ja-JP" sz="1400" b="0" i="0" baseline="0">
              <a:solidFill>
                <a:sysClr val="windowText" lastClr="000000"/>
              </a:solidFill>
              <a:effectLst/>
              <a:latin typeface="+mn-lt"/>
              <a:ea typeface="+mn-ea"/>
              <a:cs typeface="+mn-cs"/>
            </a:rPr>
            <a:t>　基金全体としては</a:t>
          </a:r>
          <a:r>
            <a:rPr kumimoji="1" lang="ja-JP" altLang="en-US" sz="1400" b="0" i="0" baseline="0">
              <a:solidFill>
                <a:sysClr val="windowText" lastClr="000000"/>
              </a:solidFill>
              <a:effectLst/>
              <a:latin typeface="+mn-lt"/>
              <a:ea typeface="+mn-ea"/>
              <a:cs typeface="+mn-cs"/>
            </a:rPr>
            <a:t>「減債基金」及び「教育振興基金」への積み立て額の増と、</a:t>
          </a:r>
          <a:r>
            <a:rPr kumimoji="1" lang="ja-JP" altLang="ja-JP" sz="1400" b="0" i="0" baseline="0">
              <a:solidFill>
                <a:sysClr val="windowText" lastClr="000000"/>
              </a:solidFill>
              <a:effectLst/>
              <a:latin typeface="+mn-lt"/>
              <a:ea typeface="+mn-ea"/>
              <a:cs typeface="+mn-cs"/>
            </a:rPr>
            <a:t>「財政調整基金」の取崩し額が</a:t>
          </a:r>
          <a:r>
            <a:rPr kumimoji="1" lang="ja-JP" altLang="en-US" sz="1400" b="0" i="0" baseline="0">
              <a:solidFill>
                <a:sysClr val="windowText" lastClr="000000"/>
              </a:solidFill>
              <a:effectLst/>
              <a:latin typeface="+mn-lt"/>
              <a:ea typeface="+mn-ea"/>
              <a:cs typeface="+mn-cs"/>
            </a:rPr>
            <a:t>昨年度より抑えられた</a:t>
          </a:r>
          <a:r>
            <a:rPr kumimoji="1" lang="ja-JP" altLang="ja-JP" sz="1400" b="0" i="0" baseline="0">
              <a:solidFill>
                <a:sysClr val="windowText" lastClr="000000"/>
              </a:solidFill>
              <a:effectLst/>
              <a:latin typeface="+mn-lt"/>
              <a:ea typeface="+mn-ea"/>
              <a:cs typeface="+mn-cs"/>
            </a:rPr>
            <a:t>影響で</a:t>
          </a:r>
          <a:r>
            <a:rPr kumimoji="1" lang="ja-JP" altLang="en-US" sz="1400" b="0" i="0" baseline="0">
              <a:solidFill>
                <a:sysClr val="windowText" lastClr="000000"/>
              </a:solidFill>
              <a:effectLst/>
              <a:latin typeface="+mn-lt"/>
              <a:ea typeface="+mn-ea"/>
              <a:cs typeface="+mn-cs"/>
            </a:rPr>
            <a:t>６７</a:t>
          </a:r>
          <a:r>
            <a:rPr kumimoji="1" lang="ja-JP" altLang="ja-JP" sz="1400" b="0" i="0" baseline="0">
              <a:solidFill>
                <a:sysClr val="windowText" lastClr="000000"/>
              </a:solidFill>
              <a:effectLst/>
              <a:latin typeface="+mn-lt"/>
              <a:ea typeface="+mn-ea"/>
              <a:cs typeface="+mn-cs"/>
            </a:rPr>
            <a:t>百万円の</a:t>
          </a:r>
          <a:r>
            <a:rPr kumimoji="1" lang="ja-JP" altLang="en-US" sz="1400" b="0" i="0" baseline="0">
              <a:solidFill>
                <a:sysClr val="windowText" lastClr="000000"/>
              </a:solidFill>
              <a:effectLst/>
              <a:latin typeface="+mn-lt"/>
              <a:ea typeface="+mn-ea"/>
              <a:cs typeface="+mn-cs"/>
            </a:rPr>
            <a:t>増</a:t>
          </a:r>
          <a:r>
            <a:rPr kumimoji="1" lang="ja-JP" altLang="ja-JP" sz="1400" b="0" i="0" baseline="0">
              <a:solidFill>
                <a:sysClr val="windowText" lastClr="000000"/>
              </a:solidFill>
              <a:effectLst/>
              <a:latin typeface="+mn-lt"/>
              <a:ea typeface="+mn-ea"/>
              <a:cs typeface="+mn-cs"/>
            </a:rPr>
            <a:t>となった。</a:t>
          </a:r>
          <a:endParaRPr lang="ja-JP" altLang="ja-JP" sz="1400">
            <a:solidFill>
              <a:sysClr val="windowText" lastClr="000000"/>
            </a:solidFill>
            <a:effectLst/>
          </a:endParaRPr>
        </a:p>
        <a:p>
          <a:pPr eaLnBrk="1" fontAlgn="auto" latinLnBrk="0" hangingPunct="1"/>
          <a:r>
            <a:rPr kumimoji="1" lang="ja-JP" altLang="ja-JP" sz="1400" b="0" i="0" baseline="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pPr eaLnBrk="1" fontAlgn="auto" latinLnBrk="0" hangingPunct="1"/>
          <a:r>
            <a:rPr kumimoji="1" lang="ja-JP" altLang="ja-JP" sz="1400" b="0" i="0" baseline="0">
              <a:solidFill>
                <a:sysClr val="windowText" lastClr="000000"/>
              </a:solidFill>
              <a:effectLst/>
              <a:latin typeface="+mn-lt"/>
              <a:ea typeface="+mn-ea"/>
              <a:cs typeface="+mn-cs"/>
            </a:rPr>
            <a:t>　大型の建設事業や公共施設の更新費用等に対応するため、中長期的に基金残高は減少していく見込みである。</a:t>
          </a:r>
          <a:endParaRPr lang="ja-JP" altLang="ja-JP" sz="1400">
            <a:solidFill>
              <a:sysClr val="windowText" lastClr="000000"/>
            </a:solidFill>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ysClr val="windowText" lastClr="000000"/>
              </a:solidFill>
              <a:effectLst/>
              <a:latin typeface="+mn-lt"/>
              <a:ea typeface="+mn-ea"/>
              <a:cs typeface="+mn-cs"/>
            </a:rPr>
            <a:t>（基金の使途）</a:t>
          </a:r>
          <a:endParaRPr lang="ja-JP" altLang="ja-JP" sz="1400">
            <a:solidFill>
              <a:sysClr val="windowText" lastClr="000000"/>
            </a:solidFill>
            <a:effectLst/>
          </a:endParaRPr>
        </a:p>
        <a:p>
          <a:pPr eaLnBrk="1" fontAlgn="auto" latinLnBrk="0" hangingPunct="1"/>
          <a:r>
            <a:rPr kumimoji="1" lang="ja-JP" altLang="ja-JP" sz="1400" b="0" i="0" baseline="0">
              <a:solidFill>
                <a:sysClr val="windowText" lastClr="000000"/>
              </a:solidFill>
              <a:effectLst/>
              <a:latin typeface="+mn-lt"/>
              <a:ea typeface="+mn-ea"/>
              <a:cs typeface="+mn-cs"/>
            </a:rPr>
            <a:t>　教育振興基金：教育、文化及びスポーツの振興を図る</a:t>
          </a:r>
          <a:endParaRPr lang="ja-JP" altLang="ja-JP" sz="1400">
            <a:solidFill>
              <a:sysClr val="windowText" lastClr="000000"/>
            </a:solidFill>
            <a:effectLst/>
          </a:endParaRPr>
        </a:p>
        <a:p>
          <a:pPr eaLnBrk="1" fontAlgn="auto" latinLnBrk="0" hangingPunct="1"/>
          <a:r>
            <a:rPr kumimoji="1" lang="ja-JP" altLang="ja-JP" sz="1400" b="0" i="0" baseline="0">
              <a:solidFill>
                <a:sysClr val="windowText" lastClr="000000"/>
              </a:solidFill>
              <a:effectLst/>
              <a:latin typeface="+mn-lt"/>
              <a:ea typeface="+mn-ea"/>
              <a:cs typeface="+mn-cs"/>
            </a:rPr>
            <a:t>　ふるさとづくり基金：ふるさとづくり推進事業を円滑かつ効率的に行う</a:t>
          </a:r>
          <a:endParaRPr lang="ja-JP" altLang="ja-JP" sz="1400">
            <a:solidFill>
              <a:sysClr val="windowText" lastClr="000000"/>
            </a:solidFill>
            <a:effectLst/>
          </a:endParaRPr>
        </a:p>
        <a:p>
          <a:pPr eaLnBrk="1" fontAlgn="auto" latinLnBrk="0" hangingPunct="1"/>
          <a:r>
            <a:rPr kumimoji="1" lang="ja-JP" altLang="ja-JP" sz="1400" b="0" i="0" baseline="0">
              <a:solidFill>
                <a:sysClr val="windowText" lastClr="000000"/>
              </a:solidFill>
              <a:effectLst/>
              <a:latin typeface="+mn-lt"/>
              <a:ea typeface="+mn-ea"/>
              <a:cs typeface="+mn-cs"/>
            </a:rPr>
            <a:t>　地域福祉ボランティア基金：地域福祉の向上を目指し、福祉活動・清掃活動の推進やボランティア活動の育成を図る</a:t>
          </a:r>
          <a:endParaRPr lang="ja-JP" altLang="ja-JP" sz="1400">
            <a:solidFill>
              <a:sysClr val="windowText" lastClr="000000"/>
            </a:solidFill>
            <a:effectLst/>
          </a:endParaRPr>
        </a:p>
        <a:p>
          <a:pPr eaLnBrk="1" fontAlgn="auto" latinLnBrk="0" hangingPunct="1"/>
          <a:r>
            <a:rPr kumimoji="1" lang="ja-JP" altLang="ja-JP" sz="1400" b="0" i="0" baseline="0">
              <a:solidFill>
                <a:sysClr val="windowText" lastClr="000000"/>
              </a:solidFill>
              <a:effectLst/>
              <a:latin typeface="+mn-lt"/>
              <a:ea typeface="+mn-ea"/>
              <a:cs typeface="+mn-cs"/>
            </a:rPr>
            <a:t>　２１世紀ふれあい基金：青少年の健全育成を図る</a:t>
          </a:r>
          <a:endParaRPr lang="ja-JP" altLang="ja-JP" sz="1400">
            <a:solidFill>
              <a:sysClr val="windowText" lastClr="000000"/>
            </a:solidFill>
            <a:effectLst/>
          </a:endParaRPr>
        </a:p>
        <a:p>
          <a:pPr eaLnBrk="1" fontAlgn="auto" latinLnBrk="0" hangingPunct="1"/>
          <a:r>
            <a:rPr kumimoji="1" lang="ja-JP" altLang="ja-JP" sz="1400" b="0" i="0" baseline="0">
              <a:solidFill>
                <a:sysClr val="windowText" lastClr="000000"/>
              </a:solidFill>
              <a:effectLst/>
              <a:latin typeface="+mn-lt"/>
              <a:ea typeface="+mn-ea"/>
              <a:cs typeface="+mn-cs"/>
            </a:rPr>
            <a:t>　国際交流基金：国際交流の推進を円滑に行う</a:t>
          </a:r>
          <a:endParaRPr lang="ja-JP" altLang="ja-JP" sz="1400">
            <a:solidFill>
              <a:sysClr val="windowText" lastClr="000000"/>
            </a:solidFill>
            <a:effectLst/>
          </a:endParaRPr>
        </a:p>
        <a:p>
          <a:pPr eaLnBrk="1" fontAlgn="auto" latinLnBrk="0" hangingPunct="1"/>
          <a:r>
            <a:rPr kumimoji="1" lang="ja-JP" altLang="ja-JP" sz="1400" b="0" i="0" baseline="0">
              <a:solidFill>
                <a:sysClr val="windowText" lastClr="000000"/>
              </a:solidFill>
              <a:effectLst/>
              <a:latin typeface="+mn-lt"/>
              <a:ea typeface="+mn-ea"/>
              <a:cs typeface="+mn-cs"/>
            </a:rPr>
            <a:t>（増減理由）</a:t>
          </a:r>
          <a:endParaRPr lang="ja-JP" altLang="ja-JP" sz="1400">
            <a:solidFill>
              <a:sysClr val="windowText" lastClr="000000"/>
            </a:solidFill>
            <a:effectLst/>
          </a:endParaRPr>
        </a:p>
        <a:p>
          <a:pPr eaLnBrk="1" fontAlgn="auto" latinLnBrk="0" hangingPunct="1"/>
          <a:r>
            <a:rPr kumimoji="1" lang="ja-JP" altLang="ja-JP" sz="1400" b="0" i="0" baseline="0">
              <a:solidFill>
                <a:sysClr val="windowText" lastClr="000000"/>
              </a:solidFill>
              <a:effectLst/>
              <a:latin typeface="+mn-lt"/>
              <a:ea typeface="+mn-ea"/>
              <a:cs typeface="+mn-cs"/>
            </a:rPr>
            <a:t>　教育振興基金：</a:t>
          </a:r>
          <a:r>
            <a:rPr kumimoji="1" lang="ja-JP" altLang="en-US" sz="1400" b="0" i="0" baseline="0">
              <a:solidFill>
                <a:sysClr val="windowText" lastClr="000000"/>
              </a:solidFill>
              <a:effectLst/>
              <a:latin typeface="+mn-lt"/>
              <a:ea typeface="+mn-ea"/>
              <a:cs typeface="+mn-cs"/>
            </a:rPr>
            <a:t>図書購入の財源として７百万円を充当した一方で、</a:t>
          </a:r>
          <a:r>
            <a:rPr kumimoji="1" lang="ja-JP" altLang="ja-JP" sz="1400" b="0" i="0" baseline="0">
              <a:solidFill>
                <a:sysClr val="windowText" lastClr="000000"/>
              </a:solidFill>
              <a:effectLst/>
              <a:latin typeface="+mn-lt"/>
              <a:ea typeface="+mn-ea"/>
              <a:cs typeface="+mn-cs"/>
            </a:rPr>
            <a:t>一般財源から</a:t>
          </a:r>
          <a:r>
            <a:rPr kumimoji="1" lang="ja-JP" altLang="en-US" sz="1400" b="0" i="0" baseline="0">
              <a:solidFill>
                <a:sysClr val="windowText" lastClr="000000"/>
              </a:solidFill>
              <a:effectLst/>
              <a:latin typeface="+mn-lt"/>
              <a:ea typeface="+mn-ea"/>
              <a:cs typeface="+mn-cs"/>
            </a:rPr>
            <a:t>６</a:t>
          </a:r>
          <a:r>
            <a:rPr kumimoji="1" lang="ja-JP" altLang="ja-JP" sz="1400" b="0" i="0" baseline="0">
              <a:solidFill>
                <a:sysClr val="windowText" lastClr="000000"/>
              </a:solidFill>
              <a:effectLst/>
              <a:latin typeface="+mn-lt"/>
              <a:ea typeface="+mn-ea"/>
              <a:cs typeface="+mn-cs"/>
            </a:rPr>
            <a:t>０百万円積み立てたことにより増加している。</a:t>
          </a:r>
          <a:endParaRPr lang="ja-JP" altLang="ja-JP" sz="1400">
            <a:solidFill>
              <a:sysClr val="windowText" lastClr="000000"/>
            </a:solidFill>
            <a:effectLst/>
          </a:endParaRPr>
        </a:p>
        <a:p>
          <a:pPr eaLnBrk="1" fontAlgn="auto" latinLnBrk="0" hangingPunct="1"/>
          <a:r>
            <a:rPr kumimoji="1" lang="ja-JP" altLang="ja-JP" sz="1400" b="0" i="0" baseline="0">
              <a:solidFill>
                <a:sysClr val="windowText" lastClr="000000"/>
              </a:solidFill>
              <a:effectLst/>
              <a:latin typeface="+mn-lt"/>
              <a:ea typeface="+mn-ea"/>
              <a:cs typeface="+mn-cs"/>
            </a:rPr>
            <a:t>　地域福祉ボランティア基金：</a:t>
          </a:r>
          <a:r>
            <a:rPr kumimoji="1" lang="ja-JP" altLang="en-US" sz="1400" b="0" i="0" baseline="0">
              <a:solidFill>
                <a:sysClr val="windowText" lastClr="000000"/>
              </a:solidFill>
              <a:effectLst/>
              <a:latin typeface="+mn-lt"/>
              <a:ea typeface="+mn-ea"/>
              <a:cs typeface="+mn-cs"/>
            </a:rPr>
            <a:t>私立幼稚園への施設整備補助金として１４百万円取り崩したことにより減少している。</a:t>
          </a:r>
          <a:endParaRPr kumimoji="1" lang="en-US" altLang="ja-JP" sz="1400" b="0" i="0" baseline="0">
            <a:solidFill>
              <a:sysClr val="windowText" lastClr="000000"/>
            </a:solidFill>
            <a:effectLst/>
            <a:latin typeface="+mn-lt"/>
            <a:ea typeface="+mn-ea"/>
            <a:cs typeface="+mn-cs"/>
          </a:endParaRPr>
        </a:p>
        <a:p>
          <a:pPr eaLnBrk="1" fontAlgn="auto" latinLnBrk="0" hangingPunct="1"/>
          <a:r>
            <a:rPr kumimoji="1" lang="ja-JP" altLang="ja-JP" sz="1400" b="0" i="0" baseline="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pPr eaLnBrk="1" fontAlgn="auto" latinLnBrk="0" hangingPunct="1"/>
          <a:r>
            <a:rPr kumimoji="1" lang="ja-JP" altLang="ja-JP" sz="1400" b="0" i="0" baseline="0">
              <a:solidFill>
                <a:sysClr val="windowText" lastClr="000000"/>
              </a:solidFill>
              <a:effectLst/>
              <a:latin typeface="+mn-lt"/>
              <a:ea typeface="+mn-ea"/>
              <a:cs typeface="+mn-cs"/>
            </a:rPr>
            <a:t>　教育振興基金：義務教育施設の改修や新図書館の建設に備え、取り崩しを抑えて一定水準まで積み立てを行う予定である。</a:t>
          </a:r>
          <a:endParaRPr lang="ja-JP" altLang="ja-JP" sz="1400">
            <a:solidFill>
              <a:sysClr val="windowText" lastClr="000000"/>
            </a:solidFill>
            <a:effectLst/>
          </a:endParaRPr>
        </a:p>
        <a:p>
          <a:pPr eaLnBrk="1" fontAlgn="auto" latinLnBrk="0" hangingPunct="1"/>
          <a:r>
            <a:rPr kumimoji="1" lang="ja-JP" altLang="ja-JP" sz="1400" b="0" i="0" baseline="0">
              <a:solidFill>
                <a:sysClr val="windowText" lastClr="000000"/>
              </a:solidFill>
              <a:effectLst/>
              <a:latin typeface="+mn-lt"/>
              <a:ea typeface="+mn-ea"/>
              <a:cs typeface="+mn-cs"/>
            </a:rPr>
            <a:t>　その他の基金：基金の設置目的に沿った経費の財源として充当する予定である。</a:t>
          </a:r>
          <a:endParaRPr lang="ja-JP" altLang="ja-JP" sz="1400">
            <a:solidFill>
              <a:sysClr val="windowText" lastClr="000000"/>
            </a:solidFill>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ysClr val="windowText" lastClr="000000"/>
              </a:solidFill>
              <a:effectLst/>
              <a:latin typeface="+mn-lt"/>
              <a:ea typeface="+mn-ea"/>
              <a:cs typeface="+mn-cs"/>
            </a:rPr>
            <a:t>（増減理由）</a:t>
          </a:r>
          <a:endParaRPr lang="ja-JP" altLang="ja-JP" sz="1400">
            <a:solidFill>
              <a:sysClr val="windowText" lastClr="000000"/>
            </a:solidFill>
            <a:effectLst/>
          </a:endParaRPr>
        </a:p>
        <a:p>
          <a:pPr eaLnBrk="1" fontAlgn="auto" latinLnBrk="0" hangingPunct="1"/>
          <a:r>
            <a:rPr kumimoji="1" lang="ja-JP" altLang="ja-JP" sz="1400" b="0" i="0" baseline="0">
              <a:solidFill>
                <a:sysClr val="windowText" lastClr="000000"/>
              </a:solidFill>
              <a:effectLst/>
              <a:latin typeface="+mn-lt"/>
              <a:ea typeface="+mn-ea"/>
              <a:cs typeface="+mn-cs"/>
            </a:rPr>
            <a:t>歳計剰余金処分４００百万円及び運用益を積立てたが、取崩しが</a:t>
          </a:r>
          <a:r>
            <a:rPr kumimoji="1" lang="ja-JP" altLang="en-US" sz="1400" b="0" i="0" baseline="0">
              <a:solidFill>
                <a:sysClr val="windowText" lastClr="000000"/>
              </a:solidFill>
              <a:effectLst/>
              <a:latin typeface="+mn-lt"/>
              <a:ea typeface="+mn-ea"/>
              <a:cs typeface="+mn-cs"/>
            </a:rPr>
            <a:t>４８２</a:t>
          </a:r>
          <a:r>
            <a:rPr kumimoji="1" lang="ja-JP" altLang="ja-JP" sz="1400" b="0" i="0" baseline="0">
              <a:solidFill>
                <a:sysClr val="windowText" lastClr="000000"/>
              </a:solidFill>
              <a:effectLst/>
              <a:latin typeface="+mn-lt"/>
              <a:ea typeface="+mn-ea"/>
              <a:cs typeface="+mn-cs"/>
            </a:rPr>
            <a:t>百万円と大きく、基金残高は</a:t>
          </a:r>
          <a:r>
            <a:rPr kumimoji="1" lang="ja-JP" altLang="en-US" sz="1400" b="0" i="0" baseline="0">
              <a:solidFill>
                <a:sysClr val="windowText" lastClr="000000"/>
              </a:solidFill>
              <a:effectLst/>
              <a:latin typeface="+mn-lt"/>
              <a:ea typeface="+mn-ea"/>
              <a:cs typeface="+mn-cs"/>
            </a:rPr>
            <a:t>８３</a:t>
          </a:r>
          <a:r>
            <a:rPr kumimoji="1" lang="ja-JP" altLang="ja-JP" sz="1400" b="0" i="0" baseline="0">
              <a:solidFill>
                <a:sysClr val="windowText" lastClr="000000"/>
              </a:solidFill>
              <a:effectLst/>
              <a:latin typeface="+mn-lt"/>
              <a:ea typeface="+mn-ea"/>
              <a:cs typeface="+mn-cs"/>
            </a:rPr>
            <a:t>百万円の減額となった。取り崩しの増加は、継続的に見込まれる義務教育施設の改修や新図書館の建設に備え、教育振興基金からの取り崩しを抑えて財政調整基金を活用したことによるもの。</a:t>
          </a:r>
          <a:endParaRPr lang="ja-JP" altLang="ja-JP" sz="1400">
            <a:solidFill>
              <a:sysClr val="windowText" lastClr="000000"/>
            </a:solidFill>
            <a:effectLst/>
          </a:endParaRPr>
        </a:p>
        <a:p>
          <a:pPr eaLnBrk="1" fontAlgn="auto" latinLnBrk="0" hangingPunct="1"/>
          <a:r>
            <a:rPr kumimoji="1" lang="ja-JP" altLang="ja-JP" sz="1400" b="0" i="0" baseline="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pPr eaLnBrk="1" fontAlgn="auto" latinLnBrk="0" hangingPunct="1"/>
          <a:r>
            <a:rPr kumimoji="1" lang="ja-JP" altLang="ja-JP" sz="1400" b="0" i="0" baseline="0">
              <a:solidFill>
                <a:sysClr val="windowText" lastClr="000000"/>
              </a:solidFill>
              <a:effectLst/>
              <a:latin typeface="+mn-lt"/>
              <a:ea typeface="+mn-ea"/>
              <a:cs typeface="+mn-cs"/>
            </a:rPr>
            <a:t>区画整理事業や街路事業等の継続的な大型建設事業の財源とするほか、上記の理由から教育振興基金の取崩しを抑える必要もあるため、今後数年間は減少していくことが見込まれているが、突発的な財政需要や災害への備えのため、一定水準は維持していく方針である。</a:t>
          </a:r>
          <a:endParaRPr lang="ja-JP" altLang="ja-JP" sz="1400">
            <a:solidFill>
              <a:sysClr val="windowText" lastClr="000000"/>
            </a:solidFill>
            <a:effectLst/>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ysClr val="windowText" lastClr="000000"/>
              </a:solidFill>
              <a:effectLst/>
              <a:latin typeface="+mn-lt"/>
              <a:ea typeface="+mn-ea"/>
              <a:cs typeface="+mn-cs"/>
            </a:rPr>
            <a:t>（増減理由）</a:t>
          </a:r>
          <a:endParaRPr lang="ja-JP" altLang="ja-JP" sz="1400">
            <a:solidFill>
              <a:sysClr val="windowText" lastClr="000000"/>
            </a:solidFill>
            <a:effectLst/>
          </a:endParaRPr>
        </a:p>
        <a:p>
          <a:pPr eaLnBrk="1" fontAlgn="auto" latinLnBrk="0" hangingPunct="1"/>
          <a:r>
            <a:rPr kumimoji="1" lang="ja-JP" altLang="ja-JP" sz="1400" b="0" i="0" baseline="0">
              <a:solidFill>
                <a:sysClr val="windowText" lastClr="000000"/>
              </a:solidFill>
              <a:effectLst/>
              <a:latin typeface="+mn-lt"/>
              <a:ea typeface="+mn-ea"/>
              <a:cs typeface="+mn-cs"/>
            </a:rPr>
            <a:t>　取崩はなく、</a:t>
          </a:r>
          <a:r>
            <a:rPr kumimoji="1" lang="ja-JP" altLang="en-US" sz="1400" b="0" i="0" baseline="0">
              <a:solidFill>
                <a:sysClr val="windowText" lastClr="000000"/>
              </a:solidFill>
              <a:effectLst/>
              <a:latin typeface="+mn-lt"/>
              <a:ea typeface="+mn-ea"/>
              <a:cs typeface="+mn-cs"/>
            </a:rPr>
            <a:t>高田南土地区画整理事業等に係る公債費の財源とするための１００百万円及び</a:t>
          </a:r>
          <a:r>
            <a:rPr kumimoji="1" lang="ja-JP" altLang="ja-JP" sz="1400" b="0" i="0" baseline="0">
              <a:solidFill>
                <a:sysClr val="windowText" lastClr="000000"/>
              </a:solidFill>
              <a:effectLst/>
              <a:latin typeface="+mn-lt"/>
              <a:ea typeface="+mn-ea"/>
              <a:cs typeface="+mn-cs"/>
            </a:rPr>
            <a:t>運用益を積</a:t>
          </a:r>
          <a:r>
            <a:rPr kumimoji="1" lang="ja-JP" altLang="en-US" sz="1400" b="0" i="0" baseline="0">
              <a:solidFill>
                <a:sysClr val="windowText" lastClr="000000"/>
              </a:solidFill>
              <a:effectLst/>
              <a:latin typeface="+mn-lt"/>
              <a:ea typeface="+mn-ea"/>
              <a:cs typeface="+mn-cs"/>
            </a:rPr>
            <a:t>み</a:t>
          </a:r>
          <a:r>
            <a:rPr kumimoji="1" lang="ja-JP" altLang="ja-JP" sz="1400" b="0" i="0" baseline="0">
              <a:solidFill>
                <a:sysClr val="windowText" lastClr="000000"/>
              </a:solidFill>
              <a:effectLst/>
              <a:latin typeface="+mn-lt"/>
              <a:ea typeface="+mn-ea"/>
              <a:cs typeface="+mn-cs"/>
            </a:rPr>
            <a:t>立てた。</a:t>
          </a:r>
          <a:endParaRPr lang="ja-JP" altLang="ja-JP" sz="1400">
            <a:solidFill>
              <a:sysClr val="windowText" lastClr="000000"/>
            </a:solidFill>
            <a:effectLst/>
          </a:endParaRPr>
        </a:p>
        <a:p>
          <a:pPr eaLnBrk="1" fontAlgn="auto" latinLnBrk="0" hangingPunct="1"/>
          <a:r>
            <a:rPr kumimoji="1" lang="ja-JP" altLang="ja-JP" sz="1400" b="0" i="0" baseline="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pPr eaLnBrk="1" fontAlgn="auto" latinLnBrk="0" hangingPunct="1"/>
          <a:r>
            <a:rPr kumimoji="1" lang="ja-JP" altLang="ja-JP" sz="1400" b="0" i="0" baseline="0">
              <a:solidFill>
                <a:sysClr val="windowText" lastClr="000000"/>
              </a:solidFill>
              <a:effectLst/>
              <a:latin typeface="+mn-lt"/>
              <a:ea typeface="+mn-ea"/>
              <a:cs typeface="+mn-cs"/>
            </a:rPr>
            <a:t>　継続事業である区画整理事業や街路事業、今後予定されている義務教育施設の改修や新図書館の建設等の大型建設事業に伴う起債発行に備えて一定水準を維持</a:t>
          </a:r>
          <a:r>
            <a:rPr kumimoji="1" lang="ja-JP" altLang="en-US" sz="1400" b="0" i="0" baseline="0">
              <a:solidFill>
                <a:sysClr val="windowText" lastClr="000000"/>
              </a:solidFill>
              <a:effectLst/>
              <a:latin typeface="+mn-lt"/>
              <a:ea typeface="+mn-ea"/>
              <a:cs typeface="+mn-cs"/>
            </a:rPr>
            <a:t>しつつ収支の状況次第では残高を増やしていく</a:t>
          </a:r>
          <a:r>
            <a:rPr kumimoji="1" lang="ja-JP" altLang="ja-JP" sz="1400" b="0" i="0" baseline="0">
              <a:solidFill>
                <a:sysClr val="windowText" lastClr="000000"/>
              </a:solidFill>
              <a:effectLst/>
              <a:latin typeface="+mn-lt"/>
              <a:ea typeface="+mn-ea"/>
              <a:cs typeface="+mn-cs"/>
            </a:rPr>
            <a:t>が、当該事業に係る償還期間には取り崩し額が増加し、基金残高は減少</a:t>
          </a:r>
          <a:r>
            <a:rPr kumimoji="1" lang="ja-JP" altLang="en-US" sz="1400" b="0" i="0" baseline="0">
              <a:solidFill>
                <a:sysClr val="windowText" lastClr="000000"/>
              </a:solidFill>
              <a:effectLst/>
              <a:latin typeface="+mn-lt"/>
              <a:ea typeface="+mn-ea"/>
              <a:cs typeface="+mn-cs"/>
            </a:rPr>
            <a:t>する</a:t>
          </a:r>
          <a:r>
            <a:rPr kumimoji="1" lang="ja-JP" altLang="ja-JP" sz="1400" b="0" i="0" baseline="0">
              <a:solidFill>
                <a:sysClr val="windowText" lastClr="000000"/>
              </a:solidFill>
              <a:effectLst/>
              <a:latin typeface="+mn-lt"/>
              <a:ea typeface="+mn-ea"/>
              <a:cs typeface="+mn-cs"/>
            </a:rPr>
            <a:t>見込みである。</a:t>
          </a:r>
          <a:endParaRPr lang="ja-JP" altLang="ja-JP" sz="1400">
            <a:solidFill>
              <a:sysClr val="windowText" lastClr="000000"/>
            </a:solidFill>
            <a:effectLst/>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0982726-731C-498D-8AE5-D969BC1487E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ADB3252-A486-46BC-B412-88D8DA5703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799F6CEF-159D-4EA6-B5B6-0BBEC40BFA90}"/>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2B53F93F-D490-44A5-AE59-7CEA180B8E2F}"/>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01CC7EBE-5FFD-4438-B400-6C8DB274252A}"/>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B1006143-990F-432C-B6A0-C47073060256}"/>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1431D8BF-CBCF-4C90-AC91-47E8E9B9B837}"/>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974EACE7-2E0D-42A4-BC47-665688111053}"/>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3E0970B9-519A-497B-AA60-A02D64F259E1}"/>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C93AD4C9-8949-4026-92A6-F410E14C4EA2}"/>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9348AD95-B013-4C39-8024-3EA63263F9C4}"/>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408DCFAD-FCD9-442E-B551-06D0DEDC36C4}"/>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84047E89-CCC1-4DF5-B51F-B5835F408A58}"/>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0626BD35-F838-4516-AA5D-6723981A0E9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41,369
41,207
28.73
19,583,210
18,523,235
938,884
8,008,500
13,305,254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E3036BA7-8F8B-428F-9DEF-915A2BAFF7D3}"/>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27770F0B-EEA6-4E23-88F8-206CDFCC5D02}"/>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F9D53AB3-54B9-4848-910E-6C01321A3996}"/>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40CF67B6-BFBE-4489-9CEF-1D05AE0B4CF7}"/>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49CC9F80-4B11-451D-9B2B-B12C9CEBD336}"/>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577C070B-7D76-4639-A018-EFA84D27B3C4}"/>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0FB5BC9F-3D79-437E-88E0-86063DE88B1C}"/>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C91AC19E-E176-438C-81E8-61948B096F9D}"/>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9FD65E8C-9566-4A39-AA66-310B935CAF45}"/>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6CC8D67E-A0DE-4A03-BD93-3934A49C4C76}"/>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E2F9D289-9840-4E21-B745-3E8389E7D644}"/>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E5AC63B6-6968-4288-A7AE-3FB9E441DF7A}"/>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357A4566-94E8-4510-8466-0F81ABA5F69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AFD642AE-020A-4D92-BD00-C2B2442FBED2}"/>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9FC1D2D6-2FCA-46C2-9D98-A8D32CFCB464}"/>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DED01673-7128-43A9-9259-961CE4047D05}"/>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72769D77-D500-4159-A627-90807D71E0D4}"/>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2EE18C5D-1D3B-427C-9A44-5561CD76469A}"/>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0D092CA8-9290-4FE1-9A20-24821E532963}"/>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C2E64E8E-A84C-4928-9BE2-44DCC14804A8}"/>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6" name="テキスト ボックス 35">
          <a:extLst>
            <a:ext uri="{FF2B5EF4-FFF2-40B4-BE49-F238E27FC236}">
              <a16:creationId xmlns:a16="http://schemas.microsoft.com/office/drawing/2014/main" id="{9F699F3A-BFE4-4487-A634-5D22A73FEE59}"/>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a:extLst>
            <a:ext uri="{FF2B5EF4-FFF2-40B4-BE49-F238E27FC236}">
              <a16:creationId xmlns:a16="http://schemas.microsoft.com/office/drawing/2014/main" id="{03D30AC4-4EEB-4A00-AA98-0F8CCF418854}"/>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9E233633-88AD-4950-BA5F-40CD989DEBCC}"/>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1A0346A4-FD44-45A4-B772-46AEDB8DBDAC}"/>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622FA728-5141-4B16-897B-F21E0A8B4115}"/>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[ 78.0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77CF94F2-89D5-4558-9DCD-28697B1C28FB}"/>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10C82115-C4C5-4CB6-A5E8-6D545182B3BD}"/>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71A9F5D7-7FE8-4F4A-B462-744B69E94EDD}"/>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40D2D4CF-B61E-4614-A19B-6D2C7CFD8C35}"/>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ACA1DF3B-1229-4073-95AF-2B9B6F247E94}"/>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A8A2AD17-2D96-4684-AC29-679A9FEB9728}"/>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CC84E733-2AF8-4F04-B6C6-022CBB31B82B}"/>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535BDEC8-F31D-47D0-8A6E-DB4AE6EB7A30}"/>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39DFCEE4-7CD0-433C-A630-3A84CF2D2EDB}"/>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0FC210F2-CA68-46B5-8B42-9C3559BF2B21}"/>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有形固定資産原価償却率は増加の一途をたどっており、令和２年度時点における本町の数値は類似団体平均と比較しても</a:t>
          </a:r>
          <a:r>
            <a:rPr kumimoji="1" lang="en-US" altLang="ja-JP" sz="1100">
              <a:latin typeface="ＭＳ Ｐゴシック" panose="020B0600070205080204" pitchFamily="50" charset="-128"/>
              <a:ea typeface="ＭＳ Ｐゴシック" panose="020B0600070205080204" pitchFamily="50" charset="-128"/>
            </a:rPr>
            <a:t>16.6</a:t>
          </a:r>
          <a:r>
            <a:rPr kumimoji="1" lang="ja-JP" altLang="en-US" sz="1100">
              <a:latin typeface="ＭＳ Ｐゴシック" panose="020B0600070205080204" pitchFamily="50" charset="-128"/>
              <a:ea typeface="ＭＳ Ｐゴシック" panose="020B0600070205080204" pitchFamily="50" charset="-128"/>
            </a:rPr>
            <a:t>ポイント高い状況にある。</a:t>
          </a:r>
        </a:p>
        <a:p>
          <a:r>
            <a:rPr kumimoji="1" lang="ja-JP" altLang="en-US" sz="1100">
              <a:latin typeface="ＭＳ Ｐゴシック" panose="020B0600070205080204" pitchFamily="50" charset="-128"/>
              <a:ea typeface="ＭＳ Ｐゴシック" panose="020B0600070205080204" pitchFamily="50" charset="-128"/>
            </a:rPr>
            <a:t>　更新時期を迎えた施設が数多くあるため短期間での大幅な改善は見込めないものの、公共施設等総合管理計画に基づき、財政負担の平準化を図りながら戦略的な維持管理・修繕・更新を実施していく必要がある。</a:t>
          </a: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7C5FE274-7A02-495C-913C-74AFCB8980DA}"/>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2CCC280A-C123-4412-AC91-2729D8D1985B}"/>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3" name="テキスト ボックス 52">
          <a:extLst>
            <a:ext uri="{FF2B5EF4-FFF2-40B4-BE49-F238E27FC236}">
              <a16:creationId xmlns:a16="http://schemas.microsoft.com/office/drawing/2014/main" id="{86B0C5D6-2A3A-4CA4-91AE-77B54E225009}"/>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4" name="直線コネクタ 53">
          <a:extLst>
            <a:ext uri="{FF2B5EF4-FFF2-40B4-BE49-F238E27FC236}">
              <a16:creationId xmlns:a16="http://schemas.microsoft.com/office/drawing/2014/main" id="{B067F3D9-3B30-42C8-8823-BA1C4C52D435}"/>
            </a:ext>
          </a:extLst>
        </xdr:cNvPr>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5" name="テキスト ボックス 54">
          <a:extLst>
            <a:ext uri="{FF2B5EF4-FFF2-40B4-BE49-F238E27FC236}">
              <a16:creationId xmlns:a16="http://schemas.microsoft.com/office/drawing/2014/main" id="{2A27CD27-16B4-4D95-87B0-89C27A17852D}"/>
            </a:ext>
          </a:extLst>
        </xdr:cNvPr>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6" name="直線コネクタ 55">
          <a:extLst>
            <a:ext uri="{FF2B5EF4-FFF2-40B4-BE49-F238E27FC236}">
              <a16:creationId xmlns:a16="http://schemas.microsoft.com/office/drawing/2014/main" id="{6982BEF9-845A-4024-A690-576789C34606}"/>
            </a:ext>
          </a:extLst>
        </xdr:cNvPr>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7" name="テキスト ボックス 56">
          <a:extLst>
            <a:ext uri="{FF2B5EF4-FFF2-40B4-BE49-F238E27FC236}">
              <a16:creationId xmlns:a16="http://schemas.microsoft.com/office/drawing/2014/main" id="{3BD68406-D437-489D-8A2D-DFCA31E5FD01}"/>
            </a:ext>
          </a:extLst>
        </xdr:cNvPr>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8" name="直線コネクタ 57">
          <a:extLst>
            <a:ext uri="{FF2B5EF4-FFF2-40B4-BE49-F238E27FC236}">
              <a16:creationId xmlns:a16="http://schemas.microsoft.com/office/drawing/2014/main" id="{A860D93C-8905-47E8-A11E-EBC395768B17}"/>
            </a:ext>
          </a:extLst>
        </xdr:cNvPr>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9" name="テキスト ボックス 58">
          <a:extLst>
            <a:ext uri="{FF2B5EF4-FFF2-40B4-BE49-F238E27FC236}">
              <a16:creationId xmlns:a16="http://schemas.microsoft.com/office/drawing/2014/main" id="{9F0A26F5-41DC-445A-AA68-F751A2FFE23D}"/>
            </a:ext>
          </a:extLst>
        </xdr:cNvPr>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0" name="直線コネクタ 59">
          <a:extLst>
            <a:ext uri="{FF2B5EF4-FFF2-40B4-BE49-F238E27FC236}">
              <a16:creationId xmlns:a16="http://schemas.microsoft.com/office/drawing/2014/main" id="{0EC0B17B-FFC7-4BF8-A79F-905DE2962D72}"/>
            </a:ext>
          </a:extLst>
        </xdr:cNvPr>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1" name="テキスト ボックス 60">
          <a:extLst>
            <a:ext uri="{FF2B5EF4-FFF2-40B4-BE49-F238E27FC236}">
              <a16:creationId xmlns:a16="http://schemas.microsoft.com/office/drawing/2014/main" id="{EEF82EC6-7194-41BE-85E9-A8125DB0DCC2}"/>
            </a:ext>
          </a:extLst>
        </xdr:cNvPr>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2" name="直線コネクタ 61">
          <a:extLst>
            <a:ext uri="{FF2B5EF4-FFF2-40B4-BE49-F238E27FC236}">
              <a16:creationId xmlns:a16="http://schemas.microsoft.com/office/drawing/2014/main" id="{1C1E0058-173A-48DD-9917-675B4DCE7FAD}"/>
            </a:ext>
          </a:extLst>
        </xdr:cNvPr>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3" name="テキスト ボックス 62">
          <a:extLst>
            <a:ext uri="{FF2B5EF4-FFF2-40B4-BE49-F238E27FC236}">
              <a16:creationId xmlns:a16="http://schemas.microsoft.com/office/drawing/2014/main" id="{BEB03FBF-9D66-4E9B-A0FC-B731789AC877}"/>
            </a:ext>
          </a:extLst>
        </xdr:cNvPr>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4" name="直線コネクタ 63">
          <a:extLst>
            <a:ext uri="{FF2B5EF4-FFF2-40B4-BE49-F238E27FC236}">
              <a16:creationId xmlns:a16="http://schemas.microsoft.com/office/drawing/2014/main" id="{1BE610B8-4642-4D53-9ED1-2A6ACAAD0298}"/>
            </a:ext>
          </a:extLst>
        </xdr:cNvPr>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5" name="テキスト ボックス 64">
          <a:extLst>
            <a:ext uri="{FF2B5EF4-FFF2-40B4-BE49-F238E27FC236}">
              <a16:creationId xmlns:a16="http://schemas.microsoft.com/office/drawing/2014/main" id="{37721430-BF1E-445B-B1A7-05319739BEF1}"/>
            </a:ext>
          </a:extLst>
        </xdr:cNvPr>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37936985-B345-452E-86A2-F31730981D2E}"/>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F6B5A5B1-806F-4388-A625-F7AB0476A01B}"/>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3C0B0203-77BE-42E6-A9B2-707208546674}"/>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120378</xdr:rowOff>
    </xdr:from>
    <xdr:to>
      <xdr:col>23</xdr:col>
      <xdr:colOff>85090</xdr:colOff>
      <xdr:row>34</xdr:row>
      <xdr:rowOff>14605</xdr:rowOff>
    </xdr:to>
    <xdr:cxnSp macro="">
      <xdr:nvCxnSpPr>
        <xdr:cNvPr id="69" name="直線コネクタ 68">
          <a:extLst>
            <a:ext uri="{FF2B5EF4-FFF2-40B4-BE49-F238E27FC236}">
              <a16:creationId xmlns:a16="http://schemas.microsoft.com/office/drawing/2014/main" id="{7D2848F3-2EAB-4B15-A698-4797F4AAC68D}"/>
            </a:ext>
          </a:extLst>
        </xdr:cNvPr>
        <xdr:cNvCxnSpPr/>
      </xdr:nvCxnSpPr>
      <xdr:spPr>
        <a:xfrm flipV="1">
          <a:off x="4760595" y="4406628"/>
          <a:ext cx="1270" cy="1437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18432</xdr:rowOff>
    </xdr:from>
    <xdr:ext cx="405111" cy="259045"/>
    <xdr:sp macro="" textlink="">
      <xdr:nvSpPr>
        <xdr:cNvPr id="70" name="有形固定資産減価償却率最小値テキスト">
          <a:extLst>
            <a:ext uri="{FF2B5EF4-FFF2-40B4-BE49-F238E27FC236}">
              <a16:creationId xmlns:a16="http://schemas.microsoft.com/office/drawing/2014/main" id="{5A377364-FF2D-4087-B87F-A443FF641913}"/>
            </a:ext>
          </a:extLst>
        </xdr:cNvPr>
        <xdr:cNvSpPr txBox="1"/>
      </xdr:nvSpPr>
      <xdr:spPr>
        <a:xfrm>
          <a:off x="4813300" y="5847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14605</xdr:rowOff>
    </xdr:from>
    <xdr:to>
      <xdr:col>23</xdr:col>
      <xdr:colOff>174625</xdr:colOff>
      <xdr:row>34</xdr:row>
      <xdr:rowOff>14605</xdr:rowOff>
    </xdr:to>
    <xdr:cxnSp macro="">
      <xdr:nvCxnSpPr>
        <xdr:cNvPr id="71" name="直線コネクタ 70">
          <a:extLst>
            <a:ext uri="{FF2B5EF4-FFF2-40B4-BE49-F238E27FC236}">
              <a16:creationId xmlns:a16="http://schemas.microsoft.com/office/drawing/2014/main" id="{F7D55F5A-E0DB-4D68-9A6F-07B03B00F6D2}"/>
            </a:ext>
          </a:extLst>
        </xdr:cNvPr>
        <xdr:cNvCxnSpPr/>
      </xdr:nvCxnSpPr>
      <xdr:spPr>
        <a:xfrm>
          <a:off x="4673600" y="5843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67055</xdr:rowOff>
    </xdr:from>
    <xdr:ext cx="405111" cy="259045"/>
    <xdr:sp macro="" textlink="">
      <xdr:nvSpPr>
        <xdr:cNvPr id="72" name="有形固定資産減価償却率最大値テキスト">
          <a:extLst>
            <a:ext uri="{FF2B5EF4-FFF2-40B4-BE49-F238E27FC236}">
              <a16:creationId xmlns:a16="http://schemas.microsoft.com/office/drawing/2014/main" id="{4DEC2F5C-CE06-434F-8F20-FFFB8B56AB6F}"/>
            </a:ext>
          </a:extLst>
        </xdr:cNvPr>
        <xdr:cNvSpPr txBox="1"/>
      </xdr:nvSpPr>
      <xdr:spPr>
        <a:xfrm>
          <a:off x="4813300" y="4181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120378</xdr:rowOff>
    </xdr:from>
    <xdr:to>
      <xdr:col>23</xdr:col>
      <xdr:colOff>174625</xdr:colOff>
      <xdr:row>25</xdr:row>
      <xdr:rowOff>120378</xdr:rowOff>
    </xdr:to>
    <xdr:cxnSp macro="">
      <xdr:nvCxnSpPr>
        <xdr:cNvPr id="73" name="直線コネクタ 72">
          <a:extLst>
            <a:ext uri="{FF2B5EF4-FFF2-40B4-BE49-F238E27FC236}">
              <a16:creationId xmlns:a16="http://schemas.microsoft.com/office/drawing/2014/main" id="{78585AE6-0D9D-4D7E-91A6-E045283426FD}"/>
            </a:ext>
          </a:extLst>
        </xdr:cNvPr>
        <xdr:cNvCxnSpPr/>
      </xdr:nvCxnSpPr>
      <xdr:spPr>
        <a:xfrm>
          <a:off x="4673600" y="440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149968</xdr:rowOff>
    </xdr:from>
    <xdr:ext cx="405111" cy="259045"/>
    <xdr:sp macro="" textlink="">
      <xdr:nvSpPr>
        <xdr:cNvPr id="74" name="有形固定資産減価償却率平均値テキスト">
          <a:extLst>
            <a:ext uri="{FF2B5EF4-FFF2-40B4-BE49-F238E27FC236}">
              <a16:creationId xmlns:a16="http://schemas.microsoft.com/office/drawing/2014/main" id="{A9832DF0-8589-4C29-8FBD-E955EBA7B2AB}"/>
            </a:ext>
          </a:extLst>
        </xdr:cNvPr>
        <xdr:cNvSpPr txBox="1"/>
      </xdr:nvSpPr>
      <xdr:spPr>
        <a:xfrm>
          <a:off x="4813300" y="49505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127091</xdr:rowOff>
    </xdr:from>
    <xdr:to>
      <xdr:col>23</xdr:col>
      <xdr:colOff>136525</xdr:colOff>
      <xdr:row>30</xdr:row>
      <xdr:rowOff>57241</xdr:rowOff>
    </xdr:to>
    <xdr:sp macro="" textlink="">
      <xdr:nvSpPr>
        <xdr:cNvPr id="75" name="フローチャート: 判断 74">
          <a:extLst>
            <a:ext uri="{FF2B5EF4-FFF2-40B4-BE49-F238E27FC236}">
              <a16:creationId xmlns:a16="http://schemas.microsoft.com/office/drawing/2014/main" id="{64FE9D50-D435-499F-BADE-403BD96B4F73}"/>
            </a:ext>
          </a:extLst>
        </xdr:cNvPr>
        <xdr:cNvSpPr/>
      </xdr:nvSpPr>
      <xdr:spPr>
        <a:xfrm>
          <a:off x="4711700" y="50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93164</xdr:rowOff>
    </xdr:from>
    <xdr:to>
      <xdr:col>19</xdr:col>
      <xdr:colOff>187325</xdr:colOff>
      <xdr:row>30</xdr:row>
      <xdr:rowOff>23314</xdr:rowOff>
    </xdr:to>
    <xdr:sp macro="" textlink="">
      <xdr:nvSpPr>
        <xdr:cNvPr id="76" name="フローチャート: 判断 75">
          <a:extLst>
            <a:ext uri="{FF2B5EF4-FFF2-40B4-BE49-F238E27FC236}">
              <a16:creationId xmlns:a16="http://schemas.microsoft.com/office/drawing/2014/main" id="{CCBA7764-ADFB-46C0-85D1-9280678B5DCA}"/>
            </a:ext>
          </a:extLst>
        </xdr:cNvPr>
        <xdr:cNvSpPr/>
      </xdr:nvSpPr>
      <xdr:spPr>
        <a:xfrm>
          <a:off x="4000500" y="506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62321</xdr:rowOff>
    </xdr:from>
    <xdr:to>
      <xdr:col>15</xdr:col>
      <xdr:colOff>187325</xdr:colOff>
      <xdr:row>29</xdr:row>
      <xdr:rowOff>163921</xdr:rowOff>
    </xdr:to>
    <xdr:sp macro="" textlink="">
      <xdr:nvSpPr>
        <xdr:cNvPr id="77" name="フローチャート: 判断 76">
          <a:extLst>
            <a:ext uri="{FF2B5EF4-FFF2-40B4-BE49-F238E27FC236}">
              <a16:creationId xmlns:a16="http://schemas.microsoft.com/office/drawing/2014/main" id="{CED3475A-B6F1-431E-B4D7-566CE40222C8}"/>
            </a:ext>
          </a:extLst>
        </xdr:cNvPr>
        <xdr:cNvSpPr/>
      </xdr:nvSpPr>
      <xdr:spPr>
        <a:xfrm>
          <a:off x="3238500" y="503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6803</xdr:rowOff>
    </xdr:from>
    <xdr:to>
      <xdr:col>11</xdr:col>
      <xdr:colOff>187325</xdr:colOff>
      <xdr:row>29</xdr:row>
      <xdr:rowOff>108403</xdr:rowOff>
    </xdr:to>
    <xdr:sp macro="" textlink="">
      <xdr:nvSpPr>
        <xdr:cNvPr id="78" name="フローチャート: 判断 77">
          <a:extLst>
            <a:ext uri="{FF2B5EF4-FFF2-40B4-BE49-F238E27FC236}">
              <a16:creationId xmlns:a16="http://schemas.microsoft.com/office/drawing/2014/main" id="{544645E8-98B2-4560-BF0D-9B52670BB44F}"/>
            </a:ext>
          </a:extLst>
        </xdr:cNvPr>
        <xdr:cNvSpPr/>
      </xdr:nvSpPr>
      <xdr:spPr>
        <a:xfrm>
          <a:off x="2476500" y="497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128905</xdr:rowOff>
    </xdr:from>
    <xdr:to>
      <xdr:col>7</xdr:col>
      <xdr:colOff>187325</xdr:colOff>
      <xdr:row>29</xdr:row>
      <xdr:rowOff>59055</xdr:rowOff>
    </xdr:to>
    <xdr:sp macro="" textlink="">
      <xdr:nvSpPr>
        <xdr:cNvPr id="79" name="フローチャート: 判断 78">
          <a:extLst>
            <a:ext uri="{FF2B5EF4-FFF2-40B4-BE49-F238E27FC236}">
              <a16:creationId xmlns:a16="http://schemas.microsoft.com/office/drawing/2014/main" id="{F57AD00B-44C7-4256-A9AF-36C0FB019155}"/>
            </a:ext>
          </a:extLst>
        </xdr:cNvPr>
        <xdr:cNvSpPr/>
      </xdr:nvSpPr>
      <xdr:spPr>
        <a:xfrm>
          <a:off x="1714500" y="492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DDF8BB9B-335D-4FF1-A255-9D8210A8666D}"/>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CB894255-61A2-4465-9CB5-8AF175805F59}"/>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9E71ED84-A142-4BEF-9510-9FE0868C2329}"/>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4876C145-1F30-4842-9582-5E1DF36AC135}"/>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393EDB3-F7D1-4443-9EE3-0337DBF44D36}"/>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124732</xdr:rowOff>
    </xdr:from>
    <xdr:to>
      <xdr:col>23</xdr:col>
      <xdr:colOff>136525</xdr:colOff>
      <xdr:row>33</xdr:row>
      <xdr:rowOff>54882</xdr:rowOff>
    </xdr:to>
    <xdr:sp macro="" textlink="">
      <xdr:nvSpPr>
        <xdr:cNvPr id="85" name="楕円 84">
          <a:extLst>
            <a:ext uri="{FF2B5EF4-FFF2-40B4-BE49-F238E27FC236}">
              <a16:creationId xmlns:a16="http://schemas.microsoft.com/office/drawing/2014/main" id="{3AF02157-5918-4FB2-B9BF-D62B6C0C4557}"/>
            </a:ext>
          </a:extLst>
        </xdr:cNvPr>
        <xdr:cNvSpPr/>
      </xdr:nvSpPr>
      <xdr:spPr>
        <a:xfrm>
          <a:off x="4711700" y="561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103159</xdr:rowOff>
    </xdr:from>
    <xdr:ext cx="405111" cy="259045"/>
    <xdr:sp macro="" textlink="">
      <xdr:nvSpPr>
        <xdr:cNvPr id="86" name="有形固定資産減価償却率該当値テキスト">
          <a:extLst>
            <a:ext uri="{FF2B5EF4-FFF2-40B4-BE49-F238E27FC236}">
              <a16:creationId xmlns:a16="http://schemas.microsoft.com/office/drawing/2014/main" id="{032C4728-14BD-44BE-BA0A-E44D00A5EB47}"/>
            </a:ext>
          </a:extLst>
        </xdr:cNvPr>
        <xdr:cNvSpPr txBox="1"/>
      </xdr:nvSpPr>
      <xdr:spPr>
        <a:xfrm>
          <a:off x="4813300" y="5589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96974</xdr:rowOff>
    </xdr:from>
    <xdr:to>
      <xdr:col>19</xdr:col>
      <xdr:colOff>187325</xdr:colOff>
      <xdr:row>33</xdr:row>
      <xdr:rowOff>27124</xdr:rowOff>
    </xdr:to>
    <xdr:sp macro="" textlink="">
      <xdr:nvSpPr>
        <xdr:cNvPr id="87" name="楕円 86">
          <a:extLst>
            <a:ext uri="{FF2B5EF4-FFF2-40B4-BE49-F238E27FC236}">
              <a16:creationId xmlns:a16="http://schemas.microsoft.com/office/drawing/2014/main" id="{2C6BBEA3-9616-4C4F-8490-4D7635C0CA31}"/>
            </a:ext>
          </a:extLst>
        </xdr:cNvPr>
        <xdr:cNvSpPr/>
      </xdr:nvSpPr>
      <xdr:spPr>
        <a:xfrm>
          <a:off x="4000500" y="558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147774</xdr:rowOff>
    </xdr:from>
    <xdr:to>
      <xdr:col>23</xdr:col>
      <xdr:colOff>85725</xdr:colOff>
      <xdr:row>33</xdr:row>
      <xdr:rowOff>4082</xdr:rowOff>
    </xdr:to>
    <xdr:cxnSp macro="">
      <xdr:nvCxnSpPr>
        <xdr:cNvPr id="88" name="直線コネクタ 87">
          <a:extLst>
            <a:ext uri="{FF2B5EF4-FFF2-40B4-BE49-F238E27FC236}">
              <a16:creationId xmlns:a16="http://schemas.microsoft.com/office/drawing/2014/main" id="{78B761D0-CCDE-4ABA-838B-90154ECF928E}"/>
            </a:ext>
          </a:extLst>
        </xdr:cNvPr>
        <xdr:cNvCxnSpPr/>
      </xdr:nvCxnSpPr>
      <xdr:spPr>
        <a:xfrm>
          <a:off x="4051300" y="5634174"/>
          <a:ext cx="711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78468</xdr:rowOff>
    </xdr:from>
    <xdr:to>
      <xdr:col>15</xdr:col>
      <xdr:colOff>187325</xdr:colOff>
      <xdr:row>33</xdr:row>
      <xdr:rowOff>8618</xdr:rowOff>
    </xdr:to>
    <xdr:sp macro="" textlink="">
      <xdr:nvSpPr>
        <xdr:cNvPr id="89" name="楕円 88">
          <a:extLst>
            <a:ext uri="{FF2B5EF4-FFF2-40B4-BE49-F238E27FC236}">
              <a16:creationId xmlns:a16="http://schemas.microsoft.com/office/drawing/2014/main" id="{E126AFA7-C0D4-4C29-BA15-135EA21E8D94}"/>
            </a:ext>
          </a:extLst>
        </xdr:cNvPr>
        <xdr:cNvSpPr/>
      </xdr:nvSpPr>
      <xdr:spPr>
        <a:xfrm>
          <a:off x="3238500" y="556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129268</xdr:rowOff>
    </xdr:from>
    <xdr:to>
      <xdr:col>19</xdr:col>
      <xdr:colOff>136525</xdr:colOff>
      <xdr:row>32</xdr:row>
      <xdr:rowOff>147774</xdr:rowOff>
    </xdr:to>
    <xdr:cxnSp macro="">
      <xdr:nvCxnSpPr>
        <xdr:cNvPr id="90" name="直線コネクタ 89">
          <a:extLst>
            <a:ext uri="{FF2B5EF4-FFF2-40B4-BE49-F238E27FC236}">
              <a16:creationId xmlns:a16="http://schemas.microsoft.com/office/drawing/2014/main" id="{3C7C5BBB-A175-4F20-ADA0-8024F5579B6A}"/>
            </a:ext>
          </a:extLst>
        </xdr:cNvPr>
        <xdr:cNvCxnSpPr/>
      </xdr:nvCxnSpPr>
      <xdr:spPr>
        <a:xfrm>
          <a:off x="3289300" y="5615668"/>
          <a:ext cx="762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47625</xdr:rowOff>
    </xdr:from>
    <xdr:to>
      <xdr:col>11</xdr:col>
      <xdr:colOff>187325</xdr:colOff>
      <xdr:row>32</xdr:row>
      <xdr:rowOff>149225</xdr:rowOff>
    </xdr:to>
    <xdr:sp macro="" textlink="">
      <xdr:nvSpPr>
        <xdr:cNvPr id="91" name="楕円 90">
          <a:extLst>
            <a:ext uri="{FF2B5EF4-FFF2-40B4-BE49-F238E27FC236}">
              <a16:creationId xmlns:a16="http://schemas.microsoft.com/office/drawing/2014/main" id="{858628BF-1410-45DE-BADA-8F47BEA33D50}"/>
            </a:ext>
          </a:extLst>
        </xdr:cNvPr>
        <xdr:cNvSpPr/>
      </xdr:nvSpPr>
      <xdr:spPr>
        <a:xfrm>
          <a:off x="2476500" y="553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98425</xdr:rowOff>
    </xdr:from>
    <xdr:to>
      <xdr:col>15</xdr:col>
      <xdr:colOff>136525</xdr:colOff>
      <xdr:row>32</xdr:row>
      <xdr:rowOff>129268</xdr:rowOff>
    </xdr:to>
    <xdr:cxnSp macro="">
      <xdr:nvCxnSpPr>
        <xdr:cNvPr id="92" name="直線コネクタ 91">
          <a:extLst>
            <a:ext uri="{FF2B5EF4-FFF2-40B4-BE49-F238E27FC236}">
              <a16:creationId xmlns:a16="http://schemas.microsoft.com/office/drawing/2014/main" id="{09272B58-B22A-49A2-BC54-1A1AE598DBF5}"/>
            </a:ext>
          </a:extLst>
        </xdr:cNvPr>
        <xdr:cNvCxnSpPr/>
      </xdr:nvCxnSpPr>
      <xdr:spPr>
        <a:xfrm>
          <a:off x="2527300" y="5584825"/>
          <a:ext cx="7620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22225</xdr:rowOff>
    </xdr:from>
    <xdr:to>
      <xdr:col>7</xdr:col>
      <xdr:colOff>187325</xdr:colOff>
      <xdr:row>29</xdr:row>
      <xdr:rowOff>123825</xdr:rowOff>
    </xdr:to>
    <xdr:sp macro="" textlink="">
      <xdr:nvSpPr>
        <xdr:cNvPr id="93" name="楕円 92">
          <a:extLst>
            <a:ext uri="{FF2B5EF4-FFF2-40B4-BE49-F238E27FC236}">
              <a16:creationId xmlns:a16="http://schemas.microsoft.com/office/drawing/2014/main" id="{84D66183-26AD-4DCD-9D2F-B585A08D0BDA}"/>
            </a:ext>
          </a:extLst>
        </xdr:cNvPr>
        <xdr:cNvSpPr/>
      </xdr:nvSpPr>
      <xdr:spPr>
        <a:xfrm>
          <a:off x="1714500" y="499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73025</xdr:rowOff>
    </xdr:from>
    <xdr:to>
      <xdr:col>11</xdr:col>
      <xdr:colOff>136525</xdr:colOff>
      <xdr:row>32</xdr:row>
      <xdr:rowOff>98425</xdr:rowOff>
    </xdr:to>
    <xdr:cxnSp macro="">
      <xdr:nvCxnSpPr>
        <xdr:cNvPr id="94" name="直線コネクタ 93">
          <a:extLst>
            <a:ext uri="{FF2B5EF4-FFF2-40B4-BE49-F238E27FC236}">
              <a16:creationId xmlns:a16="http://schemas.microsoft.com/office/drawing/2014/main" id="{AFE5EE93-281A-405F-9D7B-1A80C447E2C3}"/>
            </a:ext>
          </a:extLst>
        </xdr:cNvPr>
        <xdr:cNvCxnSpPr/>
      </xdr:nvCxnSpPr>
      <xdr:spPr>
        <a:xfrm>
          <a:off x="1765300" y="5045075"/>
          <a:ext cx="762000" cy="53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39841</xdr:rowOff>
    </xdr:from>
    <xdr:ext cx="405111" cy="259045"/>
    <xdr:sp macro="" textlink="">
      <xdr:nvSpPr>
        <xdr:cNvPr id="95" name="n_1aveValue有形固定資産減価償却率">
          <a:extLst>
            <a:ext uri="{FF2B5EF4-FFF2-40B4-BE49-F238E27FC236}">
              <a16:creationId xmlns:a16="http://schemas.microsoft.com/office/drawing/2014/main" id="{2CA7B28F-59B6-486E-8E55-85EF9C798F43}"/>
            </a:ext>
          </a:extLst>
        </xdr:cNvPr>
        <xdr:cNvSpPr txBox="1"/>
      </xdr:nvSpPr>
      <xdr:spPr>
        <a:xfrm>
          <a:off x="3836044" y="484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8998</xdr:rowOff>
    </xdr:from>
    <xdr:ext cx="405111" cy="259045"/>
    <xdr:sp macro="" textlink="">
      <xdr:nvSpPr>
        <xdr:cNvPr id="96" name="n_2aveValue有形固定資産減価償却率">
          <a:extLst>
            <a:ext uri="{FF2B5EF4-FFF2-40B4-BE49-F238E27FC236}">
              <a16:creationId xmlns:a16="http://schemas.microsoft.com/office/drawing/2014/main" id="{E59BFED7-179A-4301-8446-27B9081A4C89}"/>
            </a:ext>
          </a:extLst>
        </xdr:cNvPr>
        <xdr:cNvSpPr txBox="1"/>
      </xdr:nvSpPr>
      <xdr:spPr>
        <a:xfrm>
          <a:off x="3086744" y="4809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124930</xdr:rowOff>
    </xdr:from>
    <xdr:ext cx="405111" cy="259045"/>
    <xdr:sp macro="" textlink="">
      <xdr:nvSpPr>
        <xdr:cNvPr id="97" name="n_3aveValue有形固定資産減価償却率">
          <a:extLst>
            <a:ext uri="{FF2B5EF4-FFF2-40B4-BE49-F238E27FC236}">
              <a16:creationId xmlns:a16="http://schemas.microsoft.com/office/drawing/2014/main" id="{DB59DE7F-E9A0-47B8-8DCA-911D0401AFC4}"/>
            </a:ext>
          </a:extLst>
        </xdr:cNvPr>
        <xdr:cNvSpPr txBox="1"/>
      </xdr:nvSpPr>
      <xdr:spPr>
        <a:xfrm>
          <a:off x="2324744" y="4754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75582</xdr:rowOff>
    </xdr:from>
    <xdr:ext cx="405111" cy="259045"/>
    <xdr:sp macro="" textlink="">
      <xdr:nvSpPr>
        <xdr:cNvPr id="98" name="n_4aveValue有形固定資産減価償却率">
          <a:extLst>
            <a:ext uri="{FF2B5EF4-FFF2-40B4-BE49-F238E27FC236}">
              <a16:creationId xmlns:a16="http://schemas.microsoft.com/office/drawing/2014/main" id="{7AD1D56D-D576-4E3C-9DA5-6B3323A60035}"/>
            </a:ext>
          </a:extLst>
        </xdr:cNvPr>
        <xdr:cNvSpPr txBox="1"/>
      </xdr:nvSpPr>
      <xdr:spPr>
        <a:xfrm>
          <a:off x="1562744" y="470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18251</xdr:rowOff>
    </xdr:from>
    <xdr:ext cx="405111" cy="259045"/>
    <xdr:sp macro="" textlink="">
      <xdr:nvSpPr>
        <xdr:cNvPr id="99" name="n_1mainValue有形固定資産減価償却率">
          <a:extLst>
            <a:ext uri="{FF2B5EF4-FFF2-40B4-BE49-F238E27FC236}">
              <a16:creationId xmlns:a16="http://schemas.microsoft.com/office/drawing/2014/main" id="{DA2C4928-C88E-41F6-813A-D359F9AD1F43}"/>
            </a:ext>
          </a:extLst>
        </xdr:cNvPr>
        <xdr:cNvSpPr txBox="1"/>
      </xdr:nvSpPr>
      <xdr:spPr>
        <a:xfrm>
          <a:off x="3836044" y="5676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171195</xdr:rowOff>
    </xdr:from>
    <xdr:ext cx="405111" cy="259045"/>
    <xdr:sp macro="" textlink="">
      <xdr:nvSpPr>
        <xdr:cNvPr id="100" name="n_2mainValue有形固定資産減価償却率">
          <a:extLst>
            <a:ext uri="{FF2B5EF4-FFF2-40B4-BE49-F238E27FC236}">
              <a16:creationId xmlns:a16="http://schemas.microsoft.com/office/drawing/2014/main" id="{BE5CABFB-C611-4873-BE10-04D227D2A30B}"/>
            </a:ext>
          </a:extLst>
        </xdr:cNvPr>
        <xdr:cNvSpPr txBox="1"/>
      </xdr:nvSpPr>
      <xdr:spPr>
        <a:xfrm>
          <a:off x="3086744" y="5657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140352</xdr:rowOff>
    </xdr:from>
    <xdr:ext cx="405111" cy="259045"/>
    <xdr:sp macro="" textlink="">
      <xdr:nvSpPr>
        <xdr:cNvPr id="101" name="n_3mainValue有形固定資産減価償却率">
          <a:extLst>
            <a:ext uri="{FF2B5EF4-FFF2-40B4-BE49-F238E27FC236}">
              <a16:creationId xmlns:a16="http://schemas.microsoft.com/office/drawing/2014/main" id="{7DB4EC4C-C450-4D9A-81CE-C9E5A9F2ED50}"/>
            </a:ext>
          </a:extLst>
        </xdr:cNvPr>
        <xdr:cNvSpPr txBox="1"/>
      </xdr:nvSpPr>
      <xdr:spPr>
        <a:xfrm>
          <a:off x="2324744" y="5626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114952</xdr:rowOff>
    </xdr:from>
    <xdr:ext cx="405111" cy="259045"/>
    <xdr:sp macro="" textlink="">
      <xdr:nvSpPr>
        <xdr:cNvPr id="102" name="n_4mainValue有形固定資産減価償却率">
          <a:extLst>
            <a:ext uri="{FF2B5EF4-FFF2-40B4-BE49-F238E27FC236}">
              <a16:creationId xmlns:a16="http://schemas.microsoft.com/office/drawing/2014/main" id="{48B6BF2E-B09C-472B-9BCA-6E9C79F85F86}"/>
            </a:ext>
          </a:extLst>
        </xdr:cNvPr>
        <xdr:cNvSpPr txBox="1"/>
      </xdr:nvSpPr>
      <xdr:spPr>
        <a:xfrm>
          <a:off x="1562744" y="508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77CFEEA0-DBB2-4113-9C6B-409FF1DBBFD5}"/>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1B3C999F-14F8-4AC4-831F-2621E58A522B}"/>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AF2EF3F1-9F1E-4C56-99AA-D6653C72E892}"/>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[ 485.1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74B9C6F1-D8EB-4028-AFB3-E95D9E113E61}"/>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EC03228F-3F76-4FD6-9554-DF70C1AB4A8C}"/>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0FEEB5D8-433A-4AFB-A66B-C6B908E22FAE}"/>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FA896567-6A4F-4603-9CA0-F9F1A281D45B}"/>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8AD02A6B-B609-4F80-8919-635FED2C9AF9}"/>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80F2583C-12AA-4DFB-BA93-96F28688A35C}"/>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0D3F4BF2-5F53-467E-B5CC-46E983C4AC48}"/>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0EA61F9B-3174-46A9-BEFE-899E70E7B7B6}"/>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23324732-78A9-4DA3-A02F-39AB53A30FAE}"/>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3B0F77AF-AB28-479D-9982-FE51DA0DC9BD}"/>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年度における債務償還比率は類似団体平均と比較して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71.3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ポイント低い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485.1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％となっており、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傾向にある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これは当該年度の地方債償還額が発行額を上回ったことで将来負担額が減少したためと考えられる。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しかしながら令和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年度以降、地方債を財源とする大規模事業が控えているため、地方債残高の上昇により債務償還比率は増加することが見込まれる。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7AC1A07E-5832-4BD7-8246-159F7ADB901F}"/>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4642E7A0-D47A-412F-B901-8460A3DEAFEA}"/>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B22BA36C-B951-4F00-9ED8-5992BE946BF2}"/>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9" name="直線コネクタ 118">
          <a:extLst>
            <a:ext uri="{FF2B5EF4-FFF2-40B4-BE49-F238E27FC236}">
              <a16:creationId xmlns:a16="http://schemas.microsoft.com/office/drawing/2014/main" id="{46011400-79A7-4332-B70F-ADB216412848}"/>
            </a:ext>
          </a:extLst>
        </xdr:cNvPr>
        <xdr:cNvCxnSpPr/>
      </xdr:nvCxnSpPr>
      <xdr:spPr>
        <a:xfrm>
          <a:off x="11303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33</xdr:row>
      <xdr:rowOff>157024</xdr:rowOff>
    </xdr:from>
    <xdr:ext cx="482824" cy="225703"/>
    <xdr:sp macro="" textlink="">
      <xdr:nvSpPr>
        <xdr:cNvPr id="120" name="テキスト ボックス 119">
          <a:extLst>
            <a:ext uri="{FF2B5EF4-FFF2-40B4-BE49-F238E27FC236}">
              <a16:creationId xmlns:a16="http://schemas.microsoft.com/office/drawing/2014/main" id="{E8A14ADE-F8F5-4897-B5B5-85AB798EE109}"/>
            </a:ext>
          </a:extLst>
        </xdr:cNvPr>
        <xdr:cNvSpPr txBox="1"/>
      </xdr:nvSpPr>
      <xdr:spPr>
        <a:xfrm>
          <a:off x="10756676" y="58148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1" name="直線コネクタ 120">
          <a:extLst>
            <a:ext uri="{FF2B5EF4-FFF2-40B4-BE49-F238E27FC236}">
              <a16:creationId xmlns:a16="http://schemas.microsoft.com/office/drawing/2014/main" id="{33862252-CB3E-44B9-9DBC-12E69D016022}"/>
            </a:ext>
          </a:extLst>
        </xdr:cNvPr>
        <xdr:cNvCxnSpPr/>
      </xdr:nvCxnSpPr>
      <xdr:spPr>
        <a:xfrm>
          <a:off x="11303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68124</xdr:rowOff>
    </xdr:from>
    <xdr:ext cx="482824" cy="225703"/>
    <xdr:sp macro="" textlink="">
      <xdr:nvSpPr>
        <xdr:cNvPr id="122" name="テキスト ボックス 121">
          <a:extLst>
            <a:ext uri="{FF2B5EF4-FFF2-40B4-BE49-F238E27FC236}">
              <a16:creationId xmlns:a16="http://schemas.microsoft.com/office/drawing/2014/main" id="{DC47E12C-1005-4176-A5FD-7297764C66FA}"/>
            </a:ext>
          </a:extLst>
        </xdr:cNvPr>
        <xdr:cNvSpPr txBox="1"/>
      </xdr:nvSpPr>
      <xdr:spPr>
        <a:xfrm>
          <a:off x="10756676" y="53830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23" name="直線コネクタ 122">
          <a:extLst>
            <a:ext uri="{FF2B5EF4-FFF2-40B4-BE49-F238E27FC236}">
              <a16:creationId xmlns:a16="http://schemas.microsoft.com/office/drawing/2014/main" id="{C9653CAC-5791-495E-A9C5-4755D59D3CFA}"/>
            </a:ext>
          </a:extLst>
        </xdr:cNvPr>
        <xdr:cNvCxnSpPr/>
      </xdr:nvCxnSpPr>
      <xdr:spPr>
        <a:xfrm>
          <a:off x="11303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24" name="テキスト ボックス 123">
          <a:extLst>
            <a:ext uri="{FF2B5EF4-FFF2-40B4-BE49-F238E27FC236}">
              <a16:creationId xmlns:a16="http://schemas.microsoft.com/office/drawing/2014/main" id="{E0DD3538-13E0-452B-BEB9-A5B147D46987}"/>
            </a:ext>
          </a:extLst>
        </xdr:cNvPr>
        <xdr:cNvSpPr txBox="1"/>
      </xdr:nvSpPr>
      <xdr:spPr>
        <a:xfrm>
          <a:off x="10828811" y="49512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5" name="直線コネクタ 124">
          <a:extLst>
            <a:ext uri="{FF2B5EF4-FFF2-40B4-BE49-F238E27FC236}">
              <a16:creationId xmlns:a16="http://schemas.microsoft.com/office/drawing/2014/main" id="{7A0B42C6-FFD7-471F-AA3B-99C78D1ABE5B}"/>
            </a:ext>
          </a:extLst>
        </xdr:cNvPr>
        <xdr:cNvCxnSpPr/>
      </xdr:nvCxnSpPr>
      <xdr:spPr>
        <a:xfrm>
          <a:off x="11303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26" name="テキスト ボックス 125">
          <a:extLst>
            <a:ext uri="{FF2B5EF4-FFF2-40B4-BE49-F238E27FC236}">
              <a16:creationId xmlns:a16="http://schemas.microsoft.com/office/drawing/2014/main" id="{D3DDD9BF-FE2F-4CD6-AE50-D7D770055E92}"/>
            </a:ext>
          </a:extLst>
        </xdr:cNvPr>
        <xdr:cNvSpPr txBox="1"/>
      </xdr:nvSpPr>
      <xdr:spPr>
        <a:xfrm>
          <a:off x="10931403" y="45194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74DA281F-A4E6-4185-99F8-F7E2F7122024}"/>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5D4E2A17-A10E-4A8D-83C2-EB29DFF5DB6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125492</xdr:rowOff>
    </xdr:to>
    <xdr:cxnSp macro="">
      <xdr:nvCxnSpPr>
        <xdr:cNvPr id="129" name="直線コネクタ 128">
          <a:extLst>
            <a:ext uri="{FF2B5EF4-FFF2-40B4-BE49-F238E27FC236}">
              <a16:creationId xmlns:a16="http://schemas.microsoft.com/office/drawing/2014/main" id="{4B58D83A-143E-49A1-9CF5-08EBD0B94CCA}"/>
            </a:ext>
          </a:extLst>
        </xdr:cNvPr>
        <xdr:cNvCxnSpPr/>
      </xdr:nvCxnSpPr>
      <xdr:spPr>
        <a:xfrm flipV="1">
          <a:off x="14793595" y="4613275"/>
          <a:ext cx="1269" cy="1341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129319</xdr:rowOff>
    </xdr:from>
    <xdr:ext cx="560923" cy="259045"/>
    <xdr:sp macro="" textlink="">
      <xdr:nvSpPr>
        <xdr:cNvPr id="130" name="債務償還比率最小値テキスト">
          <a:extLst>
            <a:ext uri="{FF2B5EF4-FFF2-40B4-BE49-F238E27FC236}">
              <a16:creationId xmlns:a16="http://schemas.microsoft.com/office/drawing/2014/main" id="{A1735EF5-497F-4D65-B3B1-6BCD9124CD50}"/>
            </a:ext>
          </a:extLst>
        </xdr:cNvPr>
        <xdr:cNvSpPr txBox="1"/>
      </xdr:nvSpPr>
      <xdr:spPr>
        <a:xfrm>
          <a:off x="14846300" y="595861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125492</xdr:rowOff>
    </xdr:from>
    <xdr:to>
      <xdr:col>76</xdr:col>
      <xdr:colOff>111125</xdr:colOff>
      <xdr:row>34</xdr:row>
      <xdr:rowOff>125492</xdr:rowOff>
    </xdr:to>
    <xdr:cxnSp macro="">
      <xdr:nvCxnSpPr>
        <xdr:cNvPr id="131" name="直線コネクタ 130">
          <a:extLst>
            <a:ext uri="{FF2B5EF4-FFF2-40B4-BE49-F238E27FC236}">
              <a16:creationId xmlns:a16="http://schemas.microsoft.com/office/drawing/2014/main" id="{6A43EC0D-1990-4993-B366-96E0D1690D48}"/>
            </a:ext>
          </a:extLst>
        </xdr:cNvPr>
        <xdr:cNvCxnSpPr/>
      </xdr:nvCxnSpPr>
      <xdr:spPr>
        <a:xfrm>
          <a:off x="14706600" y="5954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32" name="債務償還比率最大値テキスト">
          <a:extLst>
            <a:ext uri="{FF2B5EF4-FFF2-40B4-BE49-F238E27FC236}">
              <a16:creationId xmlns:a16="http://schemas.microsoft.com/office/drawing/2014/main" id="{7768C3AD-46A9-4A6D-85D0-075A13C80A33}"/>
            </a:ext>
          </a:extLst>
        </xdr:cNvPr>
        <xdr:cNvSpPr txBox="1"/>
      </xdr:nvSpPr>
      <xdr:spPr>
        <a:xfrm>
          <a:off x="14846300" y="43885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33" name="直線コネクタ 132">
          <a:extLst>
            <a:ext uri="{FF2B5EF4-FFF2-40B4-BE49-F238E27FC236}">
              <a16:creationId xmlns:a16="http://schemas.microsoft.com/office/drawing/2014/main" id="{A91BE129-A4B5-46F3-9CBC-FE8A848A0727}"/>
            </a:ext>
          </a:extLst>
        </xdr:cNvPr>
        <xdr:cNvCxnSpPr/>
      </xdr:nvCxnSpPr>
      <xdr:spPr>
        <a:xfrm>
          <a:off x="14706600" y="461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49359</xdr:rowOff>
    </xdr:from>
    <xdr:ext cx="469744" cy="259045"/>
    <xdr:sp macro="" textlink="">
      <xdr:nvSpPr>
        <xdr:cNvPr id="134" name="債務償還比率平均値テキスト">
          <a:extLst>
            <a:ext uri="{FF2B5EF4-FFF2-40B4-BE49-F238E27FC236}">
              <a16:creationId xmlns:a16="http://schemas.microsoft.com/office/drawing/2014/main" id="{82559E9A-D137-4871-B586-917F4D3305BB}"/>
            </a:ext>
          </a:extLst>
        </xdr:cNvPr>
        <xdr:cNvSpPr txBox="1"/>
      </xdr:nvSpPr>
      <xdr:spPr>
        <a:xfrm>
          <a:off x="14846300" y="50214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70932</xdr:rowOff>
    </xdr:from>
    <xdr:to>
      <xdr:col>76</xdr:col>
      <xdr:colOff>73025</xdr:colOff>
      <xdr:row>30</xdr:row>
      <xdr:rowOff>1082</xdr:rowOff>
    </xdr:to>
    <xdr:sp macro="" textlink="">
      <xdr:nvSpPr>
        <xdr:cNvPr id="135" name="フローチャート: 判断 134">
          <a:extLst>
            <a:ext uri="{FF2B5EF4-FFF2-40B4-BE49-F238E27FC236}">
              <a16:creationId xmlns:a16="http://schemas.microsoft.com/office/drawing/2014/main" id="{A1C7BD88-6CC8-456B-87A4-CF3A6A768DFA}"/>
            </a:ext>
          </a:extLst>
        </xdr:cNvPr>
        <xdr:cNvSpPr/>
      </xdr:nvSpPr>
      <xdr:spPr>
        <a:xfrm>
          <a:off x="14744700" y="504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113421</xdr:rowOff>
    </xdr:from>
    <xdr:to>
      <xdr:col>72</xdr:col>
      <xdr:colOff>123825</xdr:colOff>
      <xdr:row>30</xdr:row>
      <xdr:rowOff>43571</xdr:rowOff>
    </xdr:to>
    <xdr:sp macro="" textlink="">
      <xdr:nvSpPr>
        <xdr:cNvPr id="136" name="フローチャート: 判断 135">
          <a:extLst>
            <a:ext uri="{FF2B5EF4-FFF2-40B4-BE49-F238E27FC236}">
              <a16:creationId xmlns:a16="http://schemas.microsoft.com/office/drawing/2014/main" id="{97FD61B2-9B24-4112-B87A-4F9ACC2EA227}"/>
            </a:ext>
          </a:extLst>
        </xdr:cNvPr>
        <xdr:cNvSpPr/>
      </xdr:nvSpPr>
      <xdr:spPr>
        <a:xfrm>
          <a:off x="14033500" y="508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101417</xdr:rowOff>
    </xdr:from>
    <xdr:to>
      <xdr:col>68</xdr:col>
      <xdr:colOff>123825</xdr:colOff>
      <xdr:row>30</xdr:row>
      <xdr:rowOff>31567</xdr:rowOff>
    </xdr:to>
    <xdr:sp macro="" textlink="">
      <xdr:nvSpPr>
        <xdr:cNvPr id="137" name="フローチャート: 判断 136">
          <a:extLst>
            <a:ext uri="{FF2B5EF4-FFF2-40B4-BE49-F238E27FC236}">
              <a16:creationId xmlns:a16="http://schemas.microsoft.com/office/drawing/2014/main" id="{75CFECDD-0504-437B-BEA7-47934D9CB6F1}"/>
            </a:ext>
          </a:extLst>
        </xdr:cNvPr>
        <xdr:cNvSpPr/>
      </xdr:nvSpPr>
      <xdr:spPr>
        <a:xfrm>
          <a:off x="13271500" y="507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101417</xdr:rowOff>
    </xdr:from>
    <xdr:to>
      <xdr:col>64</xdr:col>
      <xdr:colOff>123825</xdr:colOff>
      <xdr:row>30</xdr:row>
      <xdr:rowOff>31567</xdr:rowOff>
    </xdr:to>
    <xdr:sp macro="" textlink="">
      <xdr:nvSpPr>
        <xdr:cNvPr id="138" name="フローチャート: 判断 137">
          <a:extLst>
            <a:ext uri="{FF2B5EF4-FFF2-40B4-BE49-F238E27FC236}">
              <a16:creationId xmlns:a16="http://schemas.microsoft.com/office/drawing/2014/main" id="{4B599B46-07D8-4003-9D50-FD237BD355F1}"/>
            </a:ext>
          </a:extLst>
        </xdr:cNvPr>
        <xdr:cNvSpPr/>
      </xdr:nvSpPr>
      <xdr:spPr>
        <a:xfrm>
          <a:off x="12509500" y="507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116185</xdr:rowOff>
    </xdr:from>
    <xdr:to>
      <xdr:col>60</xdr:col>
      <xdr:colOff>123825</xdr:colOff>
      <xdr:row>30</xdr:row>
      <xdr:rowOff>46335</xdr:rowOff>
    </xdr:to>
    <xdr:sp macro="" textlink="">
      <xdr:nvSpPr>
        <xdr:cNvPr id="139" name="フローチャート: 判断 138">
          <a:extLst>
            <a:ext uri="{FF2B5EF4-FFF2-40B4-BE49-F238E27FC236}">
              <a16:creationId xmlns:a16="http://schemas.microsoft.com/office/drawing/2014/main" id="{0745CD9D-2029-431D-9C03-0394997262F1}"/>
            </a:ext>
          </a:extLst>
        </xdr:cNvPr>
        <xdr:cNvSpPr/>
      </xdr:nvSpPr>
      <xdr:spPr>
        <a:xfrm>
          <a:off x="11747500" y="50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33FA299A-4136-44B6-9D21-561A66AAFF56}"/>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237DA35F-D9C5-4C98-B463-519ADD709753}"/>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595A98EC-989F-46A7-A228-A847F1E90615}"/>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2FBB666D-9BA0-483B-942E-C4F9EF3A7344}"/>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56D510EC-C4F5-491F-A2AB-90648EB5BB3F}"/>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9357</xdr:rowOff>
    </xdr:from>
    <xdr:to>
      <xdr:col>76</xdr:col>
      <xdr:colOff>73025</xdr:colOff>
      <xdr:row>29</xdr:row>
      <xdr:rowOff>110957</xdr:rowOff>
    </xdr:to>
    <xdr:sp macro="" textlink="">
      <xdr:nvSpPr>
        <xdr:cNvPr id="145" name="楕円 144">
          <a:extLst>
            <a:ext uri="{FF2B5EF4-FFF2-40B4-BE49-F238E27FC236}">
              <a16:creationId xmlns:a16="http://schemas.microsoft.com/office/drawing/2014/main" id="{66B82A31-6824-42A6-81EE-F42BD07E4393}"/>
            </a:ext>
          </a:extLst>
        </xdr:cNvPr>
        <xdr:cNvSpPr/>
      </xdr:nvSpPr>
      <xdr:spPr>
        <a:xfrm>
          <a:off x="14744700" y="498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32234</xdr:rowOff>
    </xdr:from>
    <xdr:ext cx="469744" cy="259045"/>
    <xdr:sp macro="" textlink="">
      <xdr:nvSpPr>
        <xdr:cNvPr id="146" name="債務償還比率該当値テキスト">
          <a:extLst>
            <a:ext uri="{FF2B5EF4-FFF2-40B4-BE49-F238E27FC236}">
              <a16:creationId xmlns:a16="http://schemas.microsoft.com/office/drawing/2014/main" id="{26715EC4-EDF3-47D8-B361-85446BD2EE95}"/>
            </a:ext>
          </a:extLst>
        </xdr:cNvPr>
        <xdr:cNvSpPr txBox="1"/>
      </xdr:nvSpPr>
      <xdr:spPr>
        <a:xfrm>
          <a:off x="14846300" y="483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76459</xdr:rowOff>
    </xdr:from>
    <xdr:to>
      <xdr:col>72</xdr:col>
      <xdr:colOff>123825</xdr:colOff>
      <xdr:row>30</xdr:row>
      <xdr:rowOff>6609</xdr:rowOff>
    </xdr:to>
    <xdr:sp macro="" textlink="">
      <xdr:nvSpPr>
        <xdr:cNvPr id="147" name="楕円 146">
          <a:extLst>
            <a:ext uri="{FF2B5EF4-FFF2-40B4-BE49-F238E27FC236}">
              <a16:creationId xmlns:a16="http://schemas.microsoft.com/office/drawing/2014/main" id="{C0227E1C-9FD6-4433-B170-12DC6F87A11E}"/>
            </a:ext>
          </a:extLst>
        </xdr:cNvPr>
        <xdr:cNvSpPr/>
      </xdr:nvSpPr>
      <xdr:spPr>
        <a:xfrm>
          <a:off x="14033500" y="504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60157</xdr:rowOff>
    </xdr:from>
    <xdr:to>
      <xdr:col>76</xdr:col>
      <xdr:colOff>22225</xdr:colOff>
      <xdr:row>29</xdr:row>
      <xdr:rowOff>127259</xdr:rowOff>
    </xdr:to>
    <xdr:cxnSp macro="">
      <xdr:nvCxnSpPr>
        <xdr:cNvPr id="148" name="直線コネクタ 147">
          <a:extLst>
            <a:ext uri="{FF2B5EF4-FFF2-40B4-BE49-F238E27FC236}">
              <a16:creationId xmlns:a16="http://schemas.microsoft.com/office/drawing/2014/main" id="{5820D045-89CE-495D-9DC0-36ECA82C02E7}"/>
            </a:ext>
          </a:extLst>
        </xdr:cNvPr>
        <xdr:cNvCxnSpPr/>
      </xdr:nvCxnSpPr>
      <xdr:spPr>
        <a:xfrm flipV="1">
          <a:off x="14084300" y="5032207"/>
          <a:ext cx="711200" cy="67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78100</xdr:rowOff>
    </xdr:from>
    <xdr:to>
      <xdr:col>68</xdr:col>
      <xdr:colOff>123825</xdr:colOff>
      <xdr:row>30</xdr:row>
      <xdr:rowOff>8250</xdr:rowOff>
    </xdr:to>
    <xdr:sp macro="" textlink="">
      <xdr:nvSpPr>
        <xdr:cNvPr id="149" name="楕円 148">
          <a:extLst>
            <a:ext uri="{FF2B5EF4-FFF2-40B4-BE49-F238E27FC236}">
              <a16:creationId xmlns:a16="http://schemas.microsoft.com/office/drawing/2014/main" id="{C27C505F-258A-470D-96D8-A80C7330135F}"/>
            </a:ext>
          </a:extLst>
        </xdr:cNvPr>
        <xdr:cNvSpPr/>
      </xdr:nvSpPr>
      <xdr:spPr>
        <a:xfrm>
          <a:off x="13271500" y="505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127259</xdr:rowOff>
    </xdr:from>
    <xdr:to>
      <xdr:col>72</xdr:col>
      <xdr:colOff>73025</xdr:colOff>
      <xdr:row>29</xdr:row>
      <xdr:rowOff>128900</xdr:rowOff>
    </xdr:to>
    <xdr:cxnSp macro="">
      <xdr:nvCxnSpPr>
        <xdr:cNvPr id="150" name="直線コネクタ 149">
          <a:extLst>
            <a:ext uri="{FF2B5EF4-FFF2-40B4-BE49-F238E27FC236}">
              <a16:creationId xmlns:a16="http://schemas.microsoft.com/office/drawing/2014/main" id="{113FC63B-7CFB-4CEA-BFC8-26F39C897F89}"/>
            </a:ext>
          </a:extLst>
        </xdr:cNvPr>
        <xdr:cNvCxnSpPr/>
      </xdr:nvCxnSpPr>
      <xdr:spPr>
        <a:xfrm flipV="1">
          <a:off x="13322300" y="5099309"/>
          <a:ext cx="762000" cy="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118344</xdr:rowOff>
    </xdr:from>
    <xdr:to>
      <xdr:col>64</xdr:col>
      <xdr:colOff>123825</xdr:colOff>
      <xdr:row>30</xdr:row>
      <xdr:rowOff>48494</xdr:rowOff>
    </xdr:to>
    <xdr:sp macro="" textlink="">
      <xdr:nvSpPr>
        <xdr:cNvPr id="151" name="楕円 150">
          <a:extLst>
            <a:ext uri="{FF2B5EF4-FFF2-40B4-BE49-F238E27FC236}">
              <a16:creationId xmlns:a16="http://schemas.microsoft.com/office/drawing/2014/main" id="{3084E5B4-351D-4A8F-87B6-880486DBC99D}"/>
            </a:ext>
          </a:extLst>
        </xdr:cNvPr>
        <xdr:cNvSpPr/>
      </xdr:nvSpPr>
      <xdr:spPr>
        <a:xfrm>
          <a:off x="12509500" y="509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128900</xdr:rowOff>
    </xdr:from>
    <xdr:to>
      <xdr:col>68</xdr:col>
      <xdr:colOff>73025</xdr:colOff>
      <xdr:row>29</xdr:row>
      <xdr:rowOff>169144</xdr:rowOff>
    </xdr:to>
    <xdr:cxnSp macro="">
      <xdr:nvCxnSpPr>
        <xdr:cNvPr id="152" name="直線コネクタ 151">
          <a:extLst>
            <a:ext uri="{FF2B5EF4-FFF2-40B4-BE49-F238E27FC236}">
              <a16:creationId xmlns:a16="http://schemas.microsoft.com/office/drawing/2014/main" id="{B7F15103-99BF-49C1-BCB3-3D0CCA481AD9}"/>
            </a:ext>
          </a:extLst>
        </xdr:cNvPr>
        <xdr:cNvCxnSpPr/>
      </xdr:nvCxnSpPr>
      <xdr:spPr>
        <a:xfrm flipV="1">
          <a:off x="12560300" y="5100950"/>
          <a:ext cx="762000" cy="40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129052</xdr:rowOff>
    </xdr:from>
    <xdr:to>
      <xdr:col>60</xdr:col>
      <xdr:colOff>123825</xdr:colOff>
      <xdr:row>30</xdr:row>
      <xdr:rowOff>59202</xdr:rowOff>
    </xdr:to>
    <xdr:sp macro="" textlink="">
      <xdr:nvSpPr>
        <xdr:cNvPr id="153" name="楕円 152">
          <a:extLst>
            <a:ext uri="{FF2B5EF4-FFF2-40B4-BE49-F238E27FC236}">
              <a16:creationId xmlns:a16="http://schemas.microsoft.com/office/drawing/2014/main" id="{5F9C1424-8356-46A8-8682-F73CC07A9C02}"/>
            </a:ext>
          </a:extLst>
        </xdr:cNvPr>
        <xdr:cNvSpPr/>
      </xdr:nvSpPr>
      <xdr:spPr>
        <a:xfrm>
          <a:off x="11747500" y="510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169144</xdr:rowOff>
    </xdr:from>
    <xdr:to>
      <xdr:col>64</xdr:col>
      <xdr:colOff>73025</xdr:colOff>
      <xdr:row>30</xdr:row>
      <xdr:rowOff>8402</xdr:rowOff>
    </xdr:to>
    <xdr:cxnSp macro="">
      <xdr:nvCxnSpPr>
        <xdr:cNvPr id="154" name="直線コネクタ 153">
          <a:extLst>
            <a:ext uri="{FF2B5EF4-FFF2-40B4-BE49-F238E27FC236}">
              <a16:creationId xmlns:a16="http://schemas.microsoft.com/office/drawing/2014/main" id="{21EE7659-8429-4D30-A0AB-84C31C860D63}"/>
            </a:ext>
          </a:extLst>
        </xdr:cNvPr>
        <xdr:cNvCxnSpPr/>
      </xdr:nvCxnSpPr>
      <xdr:spPr>
        <a:xfrm flipV="1">
          <a:off x="11798300" y="5141194"/>
          <a:ext cx="762000" cy="1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34698</xdr:rowOff>
    </xdr:from>
    <xdr:ext cx="469744" cy="259045"/>
    <xdr:sp macro="" textlink="">
      <xdr:nvSpPr>
        <xdr:cNvPr id="155" name="n_1aveValue債務償還比率">
          <a:extLst>
            <a:ext uri="{FF2B5EF4-FFF2-40B4-BE49-F238E27FC236}">
              <a16:creationId xmlns:a16="http://schemas.microsoft.com/office/drawing/2014/main" id="{372E4DA1-572C-4C76-AA98-F9CE62FAA243}"/>
            </a:ext>
          </a:extLst>
        </xdr:cNvPr>
        <xdr:cNvSpPr txBox="1"/>
      </xdr:nvSpPr>
      <xdr:spPr>
        <a:xfrm>
          <a:off x="13836727" y="5178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22694</xdr:rowOff>
    </xdr:from>
    <xdr:ext cx="469744" cy="259045"/>
    <xdr:sp macro="" textlink="">
      <xdr:nvSpPr>
        <xdr:cNvPr id="156" name="n_2aveValue債務償還比率">
          <a:extLst>
            <a:ext uri="{FF2B5EF4-FFF2-40B4-BE49-F238E27FC236}">
              <a16:creationId xmlns:a16="http://schemas.microsoft.com/office/drawing/2014/main" id="{05F09668-E517-42DB-9A42-1B6725F4B353}"/>
            </a:ext>
          </a:extLst>
        </xdr:cNvPr>
        <xdr:cNvSpPr txBox="1"/>
      </xdr:nvSpPr>
      <xdr:spPr>
        <a:xfrm>
          <a:off x="13087427" y="5166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48094</xdr:rowOff>
    </xdr:from>
    <xdr:ext cx="469744" cy="259045"/>
    <xdr:sp macro="" textlink="">
      <xdr:nvSpPr>
        <xdr:cNvPr id="157" name="n_3aveValue債務償還比率">
          <a:extLst>
            <a:ext uri="{FF2B5EF4-FFF2-40B4-BE49-F238E27FC236}">
              <a16:creationId xmlns:a16="http://schemas.microsoft.com/office/drawing/2014/main" id="{6C5371C5-8467-4AA0-A949-4120CE81E021}"/>
            </a:ext>
          </a:extLst>
        </xdr:cNvPr>
        <xdr:cNvSpPr txBox="1"/>
      </xdr:nvSpPr>
      <xdr:spPr>
        <a:xfrm>
          <a:off x="12325427" y="4848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62862</xdr:rowOff>
    </xdr:from>
    <xdr:ext cx="469744" cy="259045"/>
    <xdr:sp macro="" textlink="">
      <xdr:nvSpPr>
        <xdr:cNvPr id="158" name="n_4aveValue債務償還比率">
          <a:extLst>
            <a:ext uri="{FF2B5EF4-FFF2-40B4-BE49-F238E27FC236}">
              <a16:creationId xmlns:a16="http://schemas.microsoft.com/office/drawing/2014/main" id="{5477AFC6-9630-482C-98D1-512E2EEDDB43}"/>
            </a:ext>
          </a:extLst>
        </xdr:cNvPr>
        <xdr:cNvSpPr txBox="1"/>
      </xdr:nvSpPr>
      <xdr:spPr>
        <a:xfrm>
          <a:off x="11563427" y="486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23136</xdr:rowOff>
    </xdr:from>
    <xdr:ext cx="469744" cy="259045"/>
    <xdr:sp macro="" textlink="">
      <xdr:nvSpPr>
        <xdr:cNvPr id="159" name="n_1mainValue債務償還比率">
          <a:extLst>
            <a:ext uri="{FF2B5EF4-FFF2-40B4-BE49-F238E27FC236}">
              <a16:creationId xmlns:a16="http://schemas.microsoft.com/office/drawing/2014/main" id="{2AEE1BA1-A873-44EE-9044-4A97E6BF94EB}"/>
            </a:ext>
          </a:extLst>
        </xdr:cNvPr>
        <xdr:cNvSpPr txBox="1"/>
      </xdr:nvSpPr>
      <xdr:spPr>
        <a:xfrm>
          <a:off x="13836727" y="4823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24777</xdr:rowOff>
    </xdr:from>
    <xdr:ext cx="469744" cy="259045"/>
    <xdr:sp macro="" textlink="">
      <xdr:nvSpPr>
        <xdr:cNvPr id="160" name="n_2mainValue債務償還比率">
          <a:extLst>
            <a:ext uri="{FF2B5EF4-FFF2-40B4-BE49-F238E27FC236}">
              <a16:creationId xmlns:a16="http://schemas.microsoft.com/office/drawing/2014/main" id="{D287ADFA-BD2A-4037-8B04-9F5AB860514B}"/>
            </a:ext>
          </a:extLst>
        </xdr:cNvPr>
        <xdr:cNvSpPr txBox="1"/>
      </xdr:nvSpPr>
      <xdr:spPr>
        <a:xfrm>
          <a:off x="13087427" y="4825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39621</xdr:rowOff>
    </xdr:from>
    <xdr:ext cx="469744" cy="259045"/>
    <xdr:sp macro="" textlink="">
      <xdr:nvSpPr>
        <xdr:cNvPr id="161" name="n_3mainValue債務償還比率">
          <a:extLst>
            <a:ext uri="{FF2B5EF4-FFF2-40B4-BE49-F238E27FC236}">
              <a16:creationId xmlns:a16="http://schemas.microsoft.com/office/drawing/2014/main" id="{8E9F76F0-6999-4D30-9420-7DF34D5995F8}"/>
            </a:ext>
          </a:extLst>
        </xdr:cNvPr>
        <xdr:cNvSpPr txBox="1"/>
      </xdr:nvSpPr>
      <xdr:spPr>
        <a:xfrm>
          <a:off x="12325427" y="5183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50329</xdr:rowOff>
    </xdr:from>
    <xdr:ext cx="469744" cy="259045"/>
    <xdr:sp macro="" textlink="">
      <xdr:nvSpPr>
        <xdr:cNvPr id="162" name="n_4mainValue債務償還比率">
          <a:extLst>
            <a:ext uri="{FF2B5EF4-FFF2-40B4-BE49-F238E27FC236}">
              <a16:creationId xmlns:a16="http://schemas.microsoft.com/office/drawing/2014/main" id="{FFD4A3FD-E6BA-4915-A627-018E6153E931}"/>
            </a:ext>
          </a:extLst>
        </xdr:cNvPr>
        <xdr:cNvSpPr txBox="1"/>
      </xdr:nvSpPr>
      <xdr:spPr>
        <a:xfrm>
          <a:off x="11563427" y="5193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30215B49-7BFE-40C9-B2FF-F989152BDB0F}"/>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BBB2927A-D09B-4956-A064-E9A8B67C17F5}"/>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74540DB3-4ECA-4D88-95F4-830EC0720218}"/>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ED2A32A9-ADC9-4E88-B6BC-B4E34170FF3F}"/>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2630F5C5-D5F7-4210-B283-DFF8694149F3}"/>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124834AE-3AE0-4AB4-A40C-DA85D82F503F}"/>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7C505BB-3DB0-4CDA-8622-7BC51A85783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D8ED9EA-190E-4C24-A05A-3172A6A472C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8589474-786A-4E5D-B278-51AB9D9E262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78C4C42-4B55-4A78-A570-F57C2F51B5F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04CD149-2459-46AB-9621-4ABE8ED9212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2797B49-6CBC-4C28-9DD0-7B9F8ADFE45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B4CB3F7-3831-4174-AE50-97E4E1D4881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BF1B88F-9538-480F-9AD2-0F781DEA1AE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47B43B1-E6CE-458C-BB66-653ACC9EBF3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61BB495-0D1A-49BE-A5A7-F1299BC1B56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41,369
41,207
28.73
19,583,210
18,523,235
938,884
8,008,500
13,305,254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F352E74-45CA-41B0-AE3E-C3F8B4616CB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3D36420-ED28-44C8-88D9-2CEC0C50A34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D2E5775-AFF0-4085-9157-5CF99E710B2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769F08A-E146-4B4D-ADF3-07C373762DD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2599E8F-5C91-430D-A524-ACCE3691FE8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6D16017-BE6A-46D8-ACB0-93E2550B030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BF95EE4-A8F9-4300-B464-BEC94A0CEF3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083949B-5B66-4749-9961-86A69F7AD55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027D9E4-1E1C-4029-AB9D-CF88F08107A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F488262-2E1E-4E98-8990-8F341BB3FA7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0A0A1A4-8626-4E12-94BB-B296FCE5C86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38EADE7-755B-4BBB-8A96-C3914FB6784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99018ED-89D5-40C5-B85A-EA23A8CC402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B45D986-91EE-491F-8086-08F66235062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57436F3-0A8A-444A-9103-68CE5EBF766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4FAC7D5-F9C4-4B12-BFC6-B7010B29CA6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2E49FFD-B0D5-4791-95FD-24230F8998C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8B124DB-137A-4D83-946D-A5748157109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43C210D-4B50-42C2-A8CF-DFE4FA42D1D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5DD2A02-3844-4E8E-9DE7-A0307DBEECD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3529721-8BD0-4BC8-8E65-21A77555690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28C5009-B21F-4C10-B2FB-6D8F6612F99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63C8B5A-5852-4CAF-8B2A-2DFCAD0DC98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369D123-AF19-48F8-8DAB-BE56E79CE79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4D48D3D-B84A-4CA2-B5E0-C296D59584D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9225626-2465-4DB3-B0AE-DC02374165A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565DE62-53A0-49F6-A0E4-61C4A5926E0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77D5B6E-8EB3-463D-824D-165F64BAB4B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3B8B6D6-A096-49C5-980E-15F057C5EE8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CFC0267-5FD5-4D06-99EE-A8FB9041517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5E4285A-90FB-410F-A67B-CE6A2403DD9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BBE2859-DB10-4287-AF83-F6625421C02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243938A-7CEA-4C8B-9004-81C7F69080BC}"/>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C75F6B57-766E-4068-827E-2D584294AA9A}"/>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95D2677D-814F-4EE9-A7E1-10CDD79129D4}"/>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27DE370-B069-49F8-856E-CA1A95D85D55}"/>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A9F752C-1B81-404C-9088-8DC0B0055061}"/>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39BBA4B-193A-41A3-BA7F-B476FECA87B3}"/>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91B1E80B-5A1F-4032-9054-EAE691178254}"/>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5123BAF-4D94-4CB4-BCB1-BD51BA49FEA2}"/>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4A82591-5591-4106-95B7-54321DC458B9}"/>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DBDDFDAE-1D4E-4B1A-9CF2-7D3DC552D444}"/>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6129F031-C8B3-40EC-8360-0DF076990A1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A26C9213-0FBA-4984-9CD5-57131B8105C5}"/>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D7CBF690-7431-475E-BFD2-F5208B4F8B5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78105</xdr:rowOff>
    </xdr:from>
    <xdr:to>
      <xdr:col>24</xdr:col>
      <xdr:colOff>62865</xdr:colOff>
      <xdr:row>42</xdr:row>
      <xdr:rowOff>28575</xdr:rowOff>
    </xdr:to>
    <xdr:cxnSp macro="">
      <xdr:nvCxnSpPr>
        <xdr:cNvPr id="57" name="直線コネクタ 56">
          <a:extLst>
            <a:ext uri="{FF2B5EF4-FFF2-40B4-BE49-F238E27FC236}">
              <a16:creationId xmlns:a16="http://schemas.microsoft.com/office/drawing/2014/main" id="{B3D79051-8FF5-44A2-811C-8B742E7D9BF8}"/>
            </a:ext>
          </a:extLst>
        </xdr:cNvPr>
        <xdr:cNvCxnSpPr/>
      </xdr:nvCxnSpPr>
      <xdr:spPr>
        <a:xfrm flipV="1">
          <a:off x="4634865" y="590740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32402</xdr:rowOff>
    </xdr:from>
    <xdr:ext cx="405111" cy="259045"/>
    <xdr:sp macro="" textlink="">
      <xdr:nvSpPr>
        <xdr:cNvPr id="58" name="【道路】&#10;有形固定資産減価償却率最小値テキスト">
          <a:extLst>
            <a:ext uri="{FF2B5EF4-FFF2-40B4-BE49-F238E27FC236}">
              <a16:creationId xmlns:a16="http://schemas.microsoft.com/office/drawing/2014/main" id="{5E204BC0-ECF4-49ED-A394-358B28E430A2}"/>
            </a:ext>
          </a:extLst>
        </xdr:cNvPr>
        <xdr:cNvSpPr txBox="1"/>
      </xdr:nvSpPr>
      <xdr:spPr>
        <a:xfrm>
          <a:off x="4673600" y="723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28575</xdr:rowOff>
    </xdr:from>
    <xdr:to>
      <xdr:col>24</xdr:col>
      <xdr:colOff>152400</xdr:colOff>
      <xdr:row>42</xdr:row>
      <xdr:rowOff>28575</xdr:rowOff>
    </xdr:to>
    <xdr:cxnSp macro="">
      <xdr:nvCxnSpPr>
        <xdr:cNvPr id="59" name="直線コネクタ 58">
          <a:extLst>
            <a:ext uri="{FF2B5EF4-FFF2-40B4-BE49-F238E27FC236}">
              <a16:creationId xmlns:a16="http://schemas.microsoft.com/office/drawing/2014/main" id="{8BE0C634-1676-413B-BFC3-3480D05C262A}"/>
            </a:ext>
          </a:extLst>
        </xdr:cNvPr>
        <xdr:cNvCxnSpPr/>
      </xdr:nvCxnSpPr>
      <xdr:spPr>
        <a:xfrm>
          <a:off x="4546600" y="72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24782</xdr:rowOff>
    </xdr:from>
    <xdr:ext cx="405111" cy="259045"/>
    <xdr:sp macro="" textlink="">
      <xdr:nvSpPr>
        <xdr:cNvPr id="60" name="【道路】&#10;有形固定資産減価償却率最大値テキスト">
          <a:extLst>
            <a:ext uri="{FF2B5EF4-FFF2-40B4-BE49-F238E27FC236}">
              <a16:creationId xmlns:a16="http://schemas.microsoft.com/office/drawing/2014/main" id="{2DDC818E-C61A-4C7C-AF8C-D150D24FCD09}"/>
            </a:ext>
          </a:extLst>
        </xdr:cNvPr>
        <xdr:cNvSpPr txBox="1"/>
      </xdr:nvSpPr>
      <xdr:spPr>
        <a:xfrm>
          <a:off x="4673600" y="568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78105</xdr:rowOff>
    </xdr:from>
    <xdr:to>
      <xdr:col>24</xdr:col>
      <xdr:colOff>152400</xdr:colOff>
      <xdr:row>34</xdr:row>
      <xdr:rowOff>78105</xdr:rowOff>
    </xdr:to>
    <xdr:cxnSp macro="">
      <xdr:nvCxnSpPr>
        <xdr:cNvPr id="61" name="直線コネクタ 60">
          <a:extLst>
            <a:ext uri="{FF2B5EF4-FFF2-40B4-BE49-F238E27FC236}">
              <a16:creationId xmlns:a16="http://schemas.microsoft.com/office/drawing/2014/main" id="{DB465588-BF05-4F8D-804D-EE5406A602AF}"/>
            </a:ext>
          </a:extLst>
        </xdr:cNvPr>
        <xdr:cNvCxnSpPr/>
      </xdr:nvCxnSpPr>
      <xdr:spPr>
        <a:xfrm>
          <a:off x="4546600" y="590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156227</xdr:rowOff>
    </xdr:from>
    <xdr:ext cx="405111" cy="259045"/>
    <xdr:sp macro="" textlink="">
      <xdr:nvSpPr>
        <xdr:cNvPr id="62" name="【道路】&#10;有形固定資産減価償却率平均値テキスト">
          <a:extLst>
            <a:ext uri="{FF2B5EF4-FFF2-40B4-BE49-F238E27FC236}">
              <a16:creationId xmlns:a16="http://schemas.microsoft.com/office/drawing/2014/main" id="{B196400B-3D1D-4932-8FC2-4AD01EB0F373}"/>
            </a:ext>
          </a:extLst>
        </xdr:cNvPr>
        <xdr:cNvSpPr txBox="1"/>
      </xdr:nvSpPr>
      <xdr:spPr>
        <a:xfrm>
          <a:off x="4673600" y="6499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xdr:rowOff>
    </xdr:from>
    <xdr:to>
      <xdr:col>24</xdr:col>
      <xdr:colOff>114300</xdr:colOff>
      <xdr:row>38</xdr:row>
      <xdr:rowOff>107950</xdr:rowOff>
    </xdr:to>
    <xdr:sp macro="" textlink="">
      <xdr:nvSpPr>
        <xdr:cNvPr id="63" name="フローチャート: 判断 62">
          <a:extLst>
            <a:ext uri="{FF2B5EF4-FFF2-40B4-BE49-F238E27FC236}">
              <a16:creationId xmlns:a16="http://schemas.microsoft.com/office/drawing/2014/main" id="{066D558B-3406-46AD-88CD-42F9809B46C0}"/>
            </a:ext>
          </a:extLst>
        </xdr:cNvPr>
        <xdr:cNvSpPr/>
      </xdr:nvSpPr>
      <xdr:spPr>
        <a:xfrm>
          <a:off x="45847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147320</xdr:rowOff>
    </xdr:from>
    <xdr:to>
      <xdr:col>20</xdr:col>
      <xdr:colOff>38100</xdr:colOff>
      <xdr:row>38</xdr:row>
      <xdr:rowOff>77470</xdr:rowOff>
    </xdr:to>
    <xdr:sp macro="" textlink="">
      <xdr:nvSpPr>
        <xdr:cNvPr id="64" name="フローチャート: 判断 63">
          <a:extLst>
            <a:ext uri="{FF2B5EF4-FFF2-40B4-BE49-F238E27FC236}">
              <a16:creationId xmlns:a16="http://schemas.microsoft.com/office/drawing/2014/main" id="{15998779-7370-45AA-9A2F-7E878D8C83F7}"/>
            </a:ext>
          </a:extLst>
        </xdr:cNvPr>
        <xdr:cNvSpPr/>
      </xdr:nvSpPr>
      <xdr:spPr>
        <a:xfrm>
          <a:off x="3746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113030</xdr:rowOff>
    </xdr:from>
    <xdr:to>
      <xdr:col>15</xdr:col>
      <xdr:colOff>101600</xdr:colOff>
      <xdr:row>38</xdr:row>
      <xdr:rowOff>43180</xdr:rowOff>
    </xdr:to>
    <xdr:sp macro="" textlink="">
      <xdr:nvSpPr>
        <xdr:cNvPr id="65" name="フローチャート: 判断 64">
          <a:extLst>
            <a:ext uri="{FF2B5EF4-FFF2-40B4-BE49-F238E27FC236}">
              <a16:creationId xmlns:a16="http://schemas.microsoft.com/office/drawing/2014/main" id="{F10272D7-457F-4CAE-B6A1-A8A9D5D88EB0}"/>
            </a:ext>
          </a:extLst>
        </xdr:cNvPr>
        <xdr:cNvSpPr/>
      </xdr:nvSpPr>
      <xdr:spPr>
        <a:xfrm>
          <a:off x="2857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82550</xdr:rowOff>
    </xdr:from>
    <xdr:to>
      <xdr:col>10</xdr:col>
      <xdr:colOff>165100</xdr:colOff>
      <xdr:row>38</xdr:row>
      <xdr:rowOff>12700</xdr:rowOff>
    </xdr:to>
    <xdr:sp macro="" textlink="">
      <xdr:nvSpPr>
        <xdr:cNvPr id="66" name="フローチャート: 判断 65">
          <a:extLst>
            <a:ext uri="{FF2B5EF4-FFF2-40B4-BE49-F238E27FC236}">
              <a16:creationId xmlns:a16="http://schemas.microsoft.com/office/drawing/2014/main" id="{E1D099C1-8D77-41F6-B2CC-6A7139F7BBD5}"/>
            </a:ext>
          </a:extLst>
        </xdr:cNvPr>
        <xdr:cNvSpPr/>
      </xdr:nvSpPr>
      <xdr:spPr>
        <a:xfrm>
          <a:off x="1968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57785</xdr:rowOff>
    </xdr:from>
    <xdr:to>
      <xdr:col>6</xdr:col>
      <xdr:colOff>38100</xdr:colOff>
      <xdr:row>37</xdr:row>
      <xdr:rowOff>159385</xdr:rowOff>
    </xdr:to>
    <xdr:sp macro="" textlink="">
      <xdr:nvSpPr>
        <xdr:cNvPr id="67" name="フローチャート: 判断 66">
          <a:extLst>
            <a:ext uri="{FF2B5EF4-FFF2-40B4-BE49-F238E27FC236}">
              <a16:creationId xmlns:a16="http://schemas.microsoft.com/office/drawing/2014/main" id="{A1930CB8-2D8C-4AE0-9DAD-43BE92FD68E8}"/>
            </a:ext>
          </a:extLst>
        </xdr:cNvPr>
        <xdr:cNvSpPr/>
      </xdr:nvSpPr>
      <xdr:spPr>
        <a:xfrm>
          <a:off x="1079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C4D3385-3609-45CA-B2C3-E7779267589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D322B20-D6AF-4909-BBEB-3E98511654E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E358604-57E6-4934-AD67-C291CE15CFB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933D43A-4275-4A99-9F94-82D92E6B799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FE0F5A2-47BB-43CC-9C84-4BC5969A938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141605</xdr:rowOff>
    </xdr:from>
    <xdr:to>
      <xdr:col>24</xdr:col>
      <xdr:colOff>114300</xdr:colOff>
      <xdr:row>36</xdr:row>
      <xdr:rowOff>71755</xdr:rowOff>
    </xdr:to>
    <xdr:sp macro="" textlink="">
      <xdr:nvSpPr>
        <xdr:cNvPr id="73" name="楕円 72">
          <a:extLst>
            <a:ext uri="{FF2B5EF4-FFF2-40B4-BE49-F238E27FC236}">
              <a16:creationId xmlns:a16="http://schemas.microsoft.com/office/drawing/2014/main" id="{C821FD4D-9113-44DE-B60E-5B27A1FEF97E}"/>
            </a:ext>
          </a:extLst>
        </xdr:cNvPr>
        <xdr:cNvSpPr/>
      </xdr:nvSpPr>
      <xdr:spPr>
        <a:xfrm>
          <a:off x="4584700" y="61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164482</xdr:rowOff>
    </xdr:from>
    <xdr:ext cx="405111" cy="259045"/>
    <xdr:sp macro="" textlink="">
      <xdr:nvSpPr>
        <xdr:cNvPr id="74" name="【道路】&#10;有形固定資産減価償却率該当値テキスト">
          <a:extLst>
            <a:ext uri="{FF2B5EF4-FFF2-40B4-BE49-F238E27FC236}">
              <a16:creationId xmlns:a16="http://schemas.microsoft.com/office/drawing/2014/main" id="{1D8E948B-8FCA-406B-BEF8-D95C619AAD49}"/>
            </a:ext>
          </a:extLst>
        </xdr:cNvPr>
        <xdr:cNvSpPr txBox="1"/>
      </xdr:nvSpPr>
      <xdr:spPr>
        <a:xfrm>
          <a:off x="4673600" y="599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107315</xdr:rowOff>
    </xdr:from>
    <xdr:to>
      <xdr:col>20</xdr:col>
      <xdr:colOff>38100</xdr:colOff>
      <xdr:row>36</xdr:row>
      <xdr:rowOff>37465</xdr:rowOff>
    </xdr:to>
    <xdr:sp macro="" textlink="">
      <xdr:nvSpPr>
        <xdr:cNvPr id="75" name="楕円 74">
          <a:extLst>
            <a:ext uri="{FF2B5EF4-FFF2-40B4-BE49-F238E27FC236}">
              <a16:creationId xmlns:a16="http://schemas.microsoft.com/office/drawing/2014/main" id="{8D770AE3-1DCA-4980-9A75-F15ADC7DAD7F}"/>
            </a:ext>
          </a:extLst>
        </xdr:cNvPr>
        <xdr:cNvSpPr/>
      </xdr:nvSpPr>
      <xdr:spPr>
        <a:xfrm>
          <a:off x="3746500" y="610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158115</xdr:rowOff>
    </xdr:from>
    <xdr:to>
      <xdr:col>24</xdr:col>
      <xdr:colOff>63500</xdr:colOff>
      <xdr:row>36</xdr:row>
      <xdr:rowOff>20955</xdr:rowOff>
    </xdr:to>
    <xdr:cxnSp macro="">
      <xdr:nvCxnSpPr>
        <xdr:cNvPr id="76" name="直線コネクタ 75">
          <a:extLst>
            <a:ext uri="{FF2B5EF4-FFF2-40B4-BE49-F238E27FC236}">
              <a16:creationId xmlns:a16="http://schemas.microsoft.com/office/drawing/2014/main" id="{C17FA480-83B4-4D9F-A347-157E1D893FEA}"/>
            </a:ext>
          </a:extLst>
        </xdr:cNvPr>
        <xdr:cNvCxnSpPr/>
      </xdr:nvCxnSpPr>
      <xdr:spPr>
        <a:xfrm>
          <a:off x="3797300" y="615886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74930</xdr:rowOff>
    </xdr:from>
    <xdr:to>
      <xdr:col>15</xdr:col>
      <xdr:colOff>101600</xdr:colOff>
      <xdr:row>36</xdr:row>
      <xdr:rowOff>5080</xdr:rowOff>
    </xdr:to>
    <xdr:sp macro="" textlink="">
      <xdr:nvSpPr>
        <xdr:cNvPr id="77" name="楕円 76">
          <a:extLst>
            <a:ext uri="{FF2B5EF4-FFF2-40B4-BE49-F238E27FC236}">
              <a16:creationId xmlns:a16="http://schemas.microsoft.com/office/drawing/2014/main" id="{9F2463CF-C9F8-4A99-B283-5D22DDAE5901}"/>
            </a:ext>
          </a:extLst>
        </xdr:cNvPr>
        <xdr:cNvSpPr/>
      </xdr:nvSpPr>
      <xdr:spPr>
        <a:xfrm>
          <a:off x="2857500" y="607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125730</xdr:rowOff>
    </xdr:from>
    <xdr:to>
      <xdr:col>19</xdr:col>
      <xdr:colOff>177800</xdr:colOff>
      <xdr:row>35</xdr:row>
      <xdr:rowOff>158115</xdr:rowOff>
    </xdr:to>
    <xdr:cxnSp macro="">
      <xdr:nvCxnSpPr>
        <xdr:cNvPr id="78" name="直線コネクタ 77">
          <a:extLst>
            <a:ext uri="{FF2B5EF4-FFF2-40B4-BE49-F238E27FC236}">
              <a16:creationId xmlns:a16="http://schemas.microsoft.com/office/drawing/2014/main" id="{F955C113-DCED-4054-9DB1-6F8F707A95DE}"/>
            </a:ext>
          </a:extLst>
        </xdr:cNvPr>
        <xdr:cNvCxnSpPr/>
      </xdr:nvCxnSpPr>
      <xdr:spPr>
        <a:xfrm>
          <a:off x="2908300" y="612648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67310</xdr:rowOff>
    </xdr:from>
    <xdr:to>
      <xdr:col>10</xdr:col>
      <xdr:colOff>165100</xdr:colOff>
      <xdr:row>35</xdr:row>
      <xdr:rowOff>168910</xdr:rowOff>
    </xdr:to>
    <xdr:sp macro="" textlink="">
      <xdr:nvSpPr>
        <xdr:cNvPr id="79" name="楕円 78">
          <a:extLst>
            <a:ext uri="{FF2B5EF4-FFF2-40B4-BE49-F238E27FC236}">
              <a16:creationId xmlns:a16="http://schemas.microsoft.com/office/drawing/2014/main" id="{3D3361EA-8C76-400A-9C9C-4B9355423278}"/>
            </a:ext>
          </a:extLst>
        </xdr:cNvPr>
        <xdr:cNvSpPr/>
      </xdr:nvSpPr>
      <xdr:spPr>
        <a:xfrm>
          <a:off x="19685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118110</xdr:rowOff>
    </xdr:from>
    <xdr:to>
      <xdr:col>15</xdr:col>
      <xdr:colOff>50800</xdr:colOff>
      <xdr:row>35</xdr:row>
      <xdr:rowOff>125730</xdr:rowOff>
    </xdr:to>
    <xdr:cxnSp macro="">
      <xdr:nvCxnSpPr>
        <xdr:cNvPr id="80" name="直線コネクタ 79">
          <a:extLst>
            <a:ext uri="{FF2B5EF4-FFF2-40B4-BE49-F238E27FC236}">
              <a16:creationId xmlns:a16="http://schemas.microsoft.com/office/drawing/2014/main" id="{2EC9A7FA-3335-4E26-A9E8-A7B82931FEC9}"/>
            </a:ext>
          </a:extLst>
        </xdr:cNvPr>
        <xdr:cNvCxnSpPr/>
      </xdr:nvCxnSpPr>
      <xdr:spPr>
        <a:xfrm>
          <a:off x="2019300" y="61188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23495</xdr:rowOff>
    </xdr:from>
    <xdr:to>
      <xdr:col>6</xdr:col>
      <xdr:colOff>38100</xdr:colOff>
      <xdr:row>36</xdr:row>
      <xdr:rowOff>125095</xdr:rowOff>
    </xdr:to>
    <xdr:sp macro="" textlink="">
      <xdr:nvSpPr>
        <xdr:cNvPr id="81" name="楕円 80">
          <a:extLst>
            <a:ext uri="{FF2B5EF4-FFF2-40B4-BE49-F238E27FC236}">
              <a16:creationId xmlns:a16="http://schemas.microsoft.com/office/drawing/2014/main" id="{F482FBC4-B5A6-4AAA-97C4-DD1542A36D0D}"/>
            </a:ext>
          </a:extLst>
        </xdr:cNvPr>
        <xdr:cNvSpPr/>
      </xdr:nvSpPr>
      <xdr:spPr>
        <a:xfrm>
          <a:off x="1079500" y="619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118110</xdr:rowOff>
    </xdr:from>
    <xdr:to>
      <xdr:col>10</xdr:col>
      <xdr:colOff>114300</xdr:colOff>
      <xdr:row>36</xdr:row>
      <xdr:rowOff>74295</xdr:rowOff>
    </xdr:to>
    <xdr:cxnSp macro="">
      <xdr:nvCxnSpPr>
        <xdr:cNvPr id="82" name="直線コネクタ 81">
          <a:extLst>
            <a:ext uri="{FF2B5EF4-FFF2-40B4-BE49-F238E27FC236}">
              <a16:creationId xmlns:a16="http://schemas.microsoft.com/office/drawing/2014/main" id="{FD9EFC44-8C22-4A7B-858B-F0DF5B3B9EDE}"/>
            </a:ext>
          </a:extLst>
        </xdr:cNvPr>
        <xdr:cNvCxnSpPr/>
      </xdr:nvCxnSpPr>
      <xdr:spPr>
        <a:xfrm flipV="1">
          <a:off x="1130300" y="6118860"/>
          <a:ext cx="889000" cy="12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68597</xdr:rowOff>
    </xdr:from>
    <xdr:ext cx="405111" cy="259045"/>
    <xdr:sp macro="" textlink="">
      <xdr:nvSpPr>
        <xdr:cNvPr id="83" name="n_1aveValue【道路】&#10;有形固定資産減価償却率">
          <a:extLst>
            <a:ext uri="{FF2B5EF4-FFF2-40B4-BE49-F238E27FC236}">
              <a16:creationId xmlns:a16="http://schemas.microsoft.com/office/drawing/2014/main" id="{9B4EC211-335E-41CB-AD5D-1C31D23F4286}"/>
            </a:ext>
          </a:extLst>
        </xdr:cNvPr>
        <xdr:cNvSpPr txBox="1"/>
      </xdr:nvSpPr>
      <xdr:spPr>
        <a:xfrm>
          <a:off x="35820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34307</xdr:rowOff>
    </xdr:from>
    <xdr:ext cx="405111" cy="259045"/>
    <xdr:sp macro="" textlink="">
      <xdr:nvSpPr>
        <xdr:cNvPr id="84" name="n_2aveValue【道路】&#10;有形固定資産減価償却率">
          <a:extLst>
            <a:ext uri="{FF2B5EF4-FFF2-40B4-BE49-F238E27FC236}">
              <a16:creationId xmlns:a16="http://schemas.microsoft.com/office/drawing/2014/main" id="{9744C442-6FCD-42F7-839B-FA112E2B1051}"/>
            </a:ext>
          </a:extLst>
        </xdr:cNvPr>
        <xdr:cNvSpPr txBox="1"/>
      </xdr:nvSpPr>
      <xdr:spPr>
        <a:xfrm>
          <a:off x="2705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3827</xdr:rowOff>
    </xdr:from>
    <xdr:ext cx="405111" cy="259045"/>
    <xdr:sp macro="" textlink="">
      <xdr:nvSpPr>
        <xdr:cNvPr id="85" name="n_3aveValue【道路】&#10;有形固定資産減価償却率">
          <a:extLst>
            <a:ext uri="{FF2B5EF4-FFF2-40B4-BE49-F238E27FC236}">
              <a16:creationId xmlns:a16="http://schemas.microsoft.com/office/drawing/2014/main" id="{C2D4A21F-B0E8-4BA9-BE1F-A8559EFD6B35}"/>
            </a:ext>
          </a:extLst>
        </xdr:cNvPr>
        <xdr:cNvSpPr txBox="1"/>
      </xdr:nvSpPr>
      <xdr:spPr>
        <a:xfrm>
          <a:off x="1816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150512</xdr:rowOff>
    </xdr:from>
    <xdr:ext cx="405111" cy="259045"/>
    <xdr:sp macro="" textlink="">
      <xdr:nvSpPr>
        <xdr:cNvPr id="86" name="n_4aveValue【道路】&#10;有形固定資産減価償却率">
          <a:extLst>
            <a:ext uri="{FF2B5EF4-FFF2-40B4-BE49-F238E27FC236}">
              <a16:creationId xmlns:a16="http://schemas.microsoft.com/office/drawing/2014/main" id="{D99A0782-F688-491D-87D5-F4F979A15813}"/>
            </a:ext>
          </a:extLst>
        </xdr:cNvPr>
        <xdr:cNvSpPr txBox="1"/>
      </xdr:nvSpPr>
      <xdr:spPr>
        <a:xfrm>
          <a:off x="9277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53992</xdr:rowOff>
    </xdr:from>
    <xdr:ext cx="405111" cy="259045"/>
    <xdr:sp macro="" textlink="">
      <xdr:nvSpPr>
        <xdr:cNvPr id="87" name="n_1mainValue【道路】&#10;有形固定資産減価償却率">
          <a:extLst>
            <a:ext uri="{FF2B5EF4-FFF2-40B4-BE49-F238E27FC236}">
              <a16:creationId xmlns:a16="http://schemas.microsoft.com/office/drawing/2014/main" id="{7A0E0B9C-023E-418E-AAF8-F911B6FFB22D}"/>
            </a:ext>
          </a:extLst>
        </xdr:cNvPr>
        <xdr:cNvSpPr txBox="1"/>
      </xdr:nvSpPr>
      <xdr:spPr>
        <a:xfrm>
          <a:off x="3582044" y="588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21607</xdr:rowOff>
    </xdr:from>
    <xdr:ext cx="405111" cy="259045"/>
    <xdr:sp macro="" textlink="">
      <xdr:nvSpPr>
        <xdr:cNvPr id="88" name="n_2mainValue【道路】&#10;有形固定資産減価償却率">
          <a:extLst>
            <a:ext uri="{FF2B5EF4-FFF2-40B4-BE49-F238E27FC236}">
              <a16:creationId xmlns:a16="http://schemas.microsoft.com/office/drawing/2014/main" id="{5A64FA06-D6DA-4D01-8D0D-645A73FED923}"/>
            </a:ext>
          </a:extLst>
        </xdr:cNvPr>
        <xdr:cNvSpPr txBox="1"/>
      </xdr:nvSpPr>
      <xdr:spPr>
        <a:xfrm>
          <a:off x="2705744" y="585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13987</xdr:rowOff>
    </xdr:from>
    <xdr:ext cx="405111" cy="259045"/>
    <xdr:sp macro="" textlink="">
      <xdr:nvSpPr>
        <xdr:cNvPr id="89" name="n_3mainValue【道路】&#10;有形固定資産減価償却率">
          <a:extLst>
            <a:ext uri="{FF2B5EF4-FFF2-40B4-BE49-F238E27FC236}">
              <a16:creationId xmlns:a16="http://schemas.microsoft.com/office/drawing/2014/main" id="{134A41F6-932E-4F02-ADE0-9ACCBDFC83CD}"/>
            </a:ext>
          </a:extLst>
        </xdr:cNvPr>
        <xdr:cNvSpPr txBox="1"/>
      </xdr:nvSpPr>
      <xdr:spPr>
        <a:xfrm>
          <a:off x="18167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141622</xdr:rowOff>
    </xdr:from>
    <xdr:ext cx="405111" cy="259045"/>
    <xdr:sp macro="" textlink="">
      <xdr:nvSpPr>
        <xdr:cNvPr id="90" name="n_4mainValue【道路】&#10;有形固定資産減価償却率">
          <a:extLst>
            <a:ext uri="{FF2B5EF4-FFF2-40B4-BE49-F238E27FC236}">
              <a16:creationId xmlns:a16="http://schemas.microsoft.com/office/drawing/2014/main" id="{DC8019EA-168E-4FB4-9620-A50E5BBE0645}"/>
            </a:ext>
          </a:extLst>
        </xdr:cNvPr>
        <xdr:cNvSpPr txBox="1"/>
      </xdr:nvSpPr>
      <xdr:spPr>
        <a:xfrm>
          <a:off x="927744" y="59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AAD1490B-FDAF-4416-81C5-88AFBB12514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ECF3AB69-8BE7-4498-8BDF-06AF96D5A9A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7816F301-AAF2-4A1B-9CCD-819C7A23388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76EF6898-E066-4E27-B796-3333709EE69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C29716CA-1B48-4328-97BB-F153B6E09CF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18CB6295-DE43-453F-A660-E376F0540ED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BDBA1888-7266-493F-8C90-82525BDA05B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44195777-4AAF-451C-A3DE-7A589740093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9565FF2F-61E3-4309-AC3F-0ECF3FAF3F2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A793F754-75E2-453B-9659-70CAA15EEAA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ECEBE4A6-9FF8-48C2-BF95-4A984D727D07}"/>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B2B4153F-2A45-4AB0-BBFE-1873DE35C5F4}"/>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6B5DE679-E4E1-4D69-9004-E8561AA2D36F}"/>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8F75A282-051C-4B0D-9F85-AB94B2D01422}"/>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354A533E-FEBD-4D9F-A076-9FBB04D27527}"/>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75DEE4C1-CC01-41F2-BC4D-BDCCEA93924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D5EFE291-1221-4CF7-BBEA-3E620DF29956}"/>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172C2B34-EAA2-40F2-94B8-3A97CF60AD46}"/>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7642C691-EA6C-4BB1-B5A0-96F81E35FA69}"/>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BA4CD75-C2B2-44CD-84A5-8775E38B6067}"/>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AD488629-B9EB-44B0-A0DA-3CFB05B04D4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B54AFAC9-0CE7-42F2-99A0-E2C41877CE9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F7471D05-5B8C-4D3F-97E3-640AD43AC10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138075</xdr:rowOff>
    </xdr:from>
    <xdr:to>
      <xdr:col>54</xdr:col>
      <xdr:colOff>189865</xdr:colOff>
      <xdr:row>41</xdr:row>
      <xdr:rowOff>127939</xdr:rowOff>
    </xdr:to>
    <xdr:cxnSp macro="">
      <xdr:nvCxnSpPr>
        <xdr:cNvPr id="114" name="直線コネクタ 113">
          <a:extLst>
            <a:ext uri="{FF2B5EF4-FFF2-40B4-BE49-F238E27FC236}">
              <a16:creationId xmlns:a16="http://schemas.microsoft.com/office/drawing/2014/main" id="{61242177-7D2E-4AD1-AE6C-FFE0FC63F165}"/>
            </a:ext>
          </a:extLst>
        </xdr:cNvPr>
        <xdr:cNvCxnSpPr/>
      </xdr:nvCxnSpPr>
      <xdr:spPr>
        <a:xfrm flipV="1">
          <a:off x="10476865" y="5967375"/>
          <a:ext cx="0" cy="1190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131766</xdr:rowOff>
    </xdr:from>
    <xdr:ext cx="469744" cy="259045"/>
    <xdr:sp macro="" textlink="">
      <xdr:nvSpPr>
        <xdr:cNvPr id="115" name="【道路】&#10;一人当たり延長最小値テキスト">
          <a:extLst>
            <a:ext uri="{FF2B5EF4-FFF2-40B4-BE49-F238E27FC236}">
              <a16:creationId xmlns:a16="http://schemas.microsoft.com/office/drawing/2014/main" id="{B4C6D495-DAC4-45D8-8D2D-C6829742CB88}"/>
            </a:ext>
          </a:extLst>
        </xdr:cNvPr>
        <xdr:cNvSpPr txBox="1"/>
      </xdr:nvSpPr>
      <xdr:spPr>
        <a:xfrm>
          <a:off x="10515600" y="716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127939</xdr:rowOff>
    </xdr:from>
    <xdr:to>
      <xdr:col>55</xdr:col>
      <xdr:colOff>88900</xdr:colOff>
      <xdr:row>41</xdr:row>
      <xdr:rowOff>127939</xdr:rowOff>
    </xdr:to>
    <xdr:cxnSp macro="">
      <xdr:nvCxnSpPr>
        <xdr:cNvPr id="116" name="直線コネクタ 115">
          <a:extLst>
            <a:ext uri="{FF2B5EF4-FFF2-40B4-BE49-F238E27FC236}">
              <a16:creationId xmlns:a16="http://schemas.microsoft.com/office/drawing/2014/main" id="{F5B7EFDC-FE75-4248-8590-4973BB08E5DA}"/>
            </a:ext>
          </a:extLst>
        </xdr:cNvPr>
        <xdr:cNvCxnSpPr/>
      </xdr:nvCxnSpPr>
      <xdr:spPr>
        <a:xfrm>
          <a:off x="10388600" y="7157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84752</xdr:rowOff>
    </xdr:from>
    <xdr:ext cx="534377" cy="259045"/>
    <xdr:sp macro="" textlink="">
      <xdr:nvSpPr>
        <xdr:cNvPr id="117" name="【道路】&#10;一人当たり延長最大値テキスト">
          <a:extLst>
            <a:ext uri="{FF2B5EF4-FFF2-40B4-BE49-F238E27FC236}">
              <a16:creationId xmlns:a16="http://schemas.microsoft.com/office/drawing/2014/main" id="{75ADC964-D278-4860-B642-E52D7F579030}"/>
            </a:ext>
          </a:extLst>
        </xdr:cNvPr>
        <xdr:cNvSpPr txBox="1"/>
      </xdr:nvSpPr>
      <xdr:spPr>
        <a:xfrm>
          <a:off x="10515600" y="574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138075</xdr:rowOff>
    </xdr:from>
    <xdr:to>
      <xdr:col>55</xdr:col>
      <xdr:colOff>88900</xdr:colOff>
      <xdr:row>34</xdr:row>
      <xdr:rowOff>138075</xdr:rowOff>
    </xdr:to>
    <xdr:cxnSp macro="">
      <xdr:nvCxnSpPr>
        <xdr:cNvPr id="118" name="直線コネクタ 117">
          <a:extLst>
            <a:ext uri="{FF2B5EF4-FFF2-40B4-BE49-F238E27FC236}">
              <a16:creationId xmlns:a16="http://schemas.microsoft.com/office/drawing/2014/main" id="{7974CE23-555A-4DE7-9D00-C6C192E63AAF}"/>
            </a:ext>
          </a:extLst>
        </xdr:cNvPr>
        <xdr:cNvCxnSpPr/>
      </xdr:nvCxnSpPr>
      <xdr:spPr>
        <a:xfrm>
          <a:off x="10388600" y="596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5033</xdr:rowOff>
    </xdr:from>
    <xdr:ext cx="469744" cy="259045"/>
    <xdr:sp macro="" textlink="">
      <xdr:nvSpPr>
        <xdr:cNvPr id="119" name="【道路】&#10;一人当たり延長平均値テキスト">
          <a:extLst>
            <a:ext uri="{FF2B5EF4-FFF2-40B4-BE49-F238E27FC236}">
              <a16:creationId xmlns:a16="http://schemas.microsoft.com/office/drawing/2014/main" id="{B178F0AA-DD59-471D-8763-F3320D636ACC}"/>
            </a:ext>
          </a:extLst>
        </xdr:cNvPr>
        <xdr:cNvSpPr txBox="1"/>
      </xdr:nvSpPr>
      <xdr:spPr>
        <a:xfrm>
          <a:off x="10515600" y="6691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153606</xdr:rowOff>
    </xdr:from>
    <xdr:to>
      <xdr:col>55</xdr:col>
      <xdr:colOff>50800</xdr:colOff>
      <xdr:row>40</xdr:row>
      <xdr:rowOff>83756</xdr:rowOff>
    </xdr:to>
    <xdr:sp macro="" textlink="">
      <xdr:nvSpPr>
        <xdr:cNvPr id="120" name="フローチャート: 判断 119">
          <a:extLst>
            <a:ext uri="{FF2B5EF4-FFF2-40B4-BE49-F238E27FC236}">
              <a16:creationId xmlns:a16="http://schemas.microsoft.com/office/drawing/2014/main" id="{F5EF6F26-D153-4FC3-A723-2F3765AB548A}"/>
            </a:ext>
          </a:extLst>
        </xdr:cNvPr>
        <xdr:cNvSpPr/>
      </xdr:nvSpPr>
      <xdr:spPr>
        <a:xfrm>
          <a:off x="10426700" y="684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137605</xdr:rowOff>
    </xdr:from>
    <xdr:to>
      <xdr:col>50</xdr:col>
      <xdr:colOff>165100</xdr:colOff>
      <xdr:row>40</xdr:row>
      <xdr:rowOff>67755</xdr:rowOff>
    </xdr:to>
    <xdr:sp macro="" textlink="">
      <xdr:nvSpPr>
        <xdr:cNvPr id="121" name="フローチャート: 判断 120">
          <a:extLst>
            <a:ext uri="{FF2B5EF4-FFF2-40B4-BE49-F238E27FC236}">
              <a16:creationId xmlns:a16="http://schemas.microsoft.com/office/drawing/2014/main" id="{6F62F0B8-511B-4A8C-A27D-81D13C5DE028}"/>
            </a:ext>
          </a:extLst>
        </xdr:cNvPr>
        <xdr:cNvSpPr/>
      </xdr:nvSpPr>
      <xdr:spPr>
        <a:xfrm>
          <a:off x="9588500" y="682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135699</xdr:rowOff>
    </xdr:from>
    <xdr:to>
      <xdr:col>46</xdr:col>
      <xdr:colOff>38100</xdr:colOff>
      <xdr:row>40</xdr:row>
      <xdr:rowOff>65849</xdr:rowOff>
    </xdr:to>
    <xdr:sp macro="" textlink="">
      <xdr:nvSpPr>
        <xdr:cNvPr id="122" name="フローチャート: 判断 121">
          <a:extLst>
            <a:ext uri="{FF2B5EF4-FFF2-40B4-BE49-F238E27FC236}">
              <a16:creationId xmlns:a16="http://schemas.microsoft.com/office/drawing/2014/main" id="{9E384138-20C7-492D-9575-89396A57F1AE}"/>
            </a:ext>
          </a:extLst>
        </xdr:cNvPr>
        <xdr:cNvSpPr/>
      </xdr:nvSpPr>
      <xdr:spPr>
        <a:xfrm>
          <a:off x="8699500" y="68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151054</xdr:rowOff>
    </xdr:from>
    <xdr:to>
      <xdr:col>41</xdr:col>
      <xdr:colOff>101600</xdr:colOff>
      <xdr:row>40</xdr:row>
      <xdr:rowOff>81204</xdr:rowOff>
    </xdr:to>
    <xdr:sp macro="" textlink="">
      <xdr:nvSpPr>
        <xdr:cNvPr id="123" name="フローチャート: 判断 122">
          <a:extLst>
            <a:ext uri="{FF2B5EF4-FFF2-40B4-BE49-F238E27FC236}">
              <a16:creationId xmlns:a16="http://schemas.microsoft.com/office/drawing/2014/main" id="{6AB7E9C7-9432-4D33-943D-62D71970BCDD}"/>
            </a:ext>
          </a:extLst>
        </xdr:cNvPr>
        <xdr:cNvSpPr/>
      </xdr:nvSpPr>
      <xdr:spPr>
        <a:xfrm>
          <a:off x="7810500" y="683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122174</xdr:rowOff>
    </xdr:from>
    <xdr:to>
      <xdr:col>36</xdr:col>
      <xdr:colOff>165100</xdr:colOff>
      <xdr:row>40</xdr:row>
      <xdr:rowOff>52324</xdr:rowOff>
    </xdr:to>
    <xdr:sp macro="" textlink="">
      <xdr:nvSpPr>
        <xdr:cNvPr id="124" name="フローチャート: 判断 123">
          <a:extLst>
            <a:ext uri="{FF2B5EF4-FFF2-40B4-BE49-F238E27FC236}">
              <a16:creationId xmlns:a16="http://schemas.microsoft.com/office/drawing/2014/main" id="{3900EB9C-00AB-41CF-ACA2-D96AA86B38BA}"/>
            </a:ext>
          </a:extLst>
        </xdr:cNvPr>
        <xdr:cNvSpPr/>
      </xdr:nvSpPr>
      <xdr:spPr>
        <a:xfrm>
          <a:off x="6921500" y="680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BF59627-1D0A-478A-9BE8-361DB695531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5F559CA-0FF2-4190-B682-71E2DB33F88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197DB62-A51F-4B64-98A6-5640483E685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416A46B-9C5F-4AA8-BFC8-7466DE1CFDE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75703021-8AE5-49C9-8547-B3EF8E71E5C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95580</xdr:rowOff>
    </xdr:from>
    <xdr:to>
      <xdr:col>55</xdr:col>
      <xdr:colOff>50800</xdr:colOff>
      <xdr:row>41</xdr:row>
      <xdr:rowOff>25730</xdr:rowOff>
    </xdr:to>
    <xdr:sp macro="" textlink="">
      <xdr:nvSpPr>
        <xdr:cNvPr id="130" name="楕円 129">
          <a:extLst>
            <a:ext uri="{FF2B5EF4-FFF2-40B4-BE49-F238E27FC236}">
              <a16:creationId xmlns:a16="http://schemas.microsoft.com/office/drawing/2014/main" id="{D8753254-D07F-442A-8E89-19DD0E12F3BB}"/>
            </a:ext>
          </a:extLst>
        </xdr:cNvPr>
        <xdr:cNvSpPr/>
      </xdr:nvSpPr>
      <xdr:spPr>
        <a:xfrm>
          <a:off x="10426700" y="695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74007</xdr:rowOff>
    </xdr:from>
    <xdr:ext cx="469744" cy="259045"/>
    <xdr:sp macro="" textlink="">
      <xdr:nvSpPr>
        <xdr:cNvPr id="131" name="【道路】&#10;一人当たり延長該当値テキスト">
          <a:extLst>
            <a:ext uri="{FF2B5EF4-FFF2-40B4-BE49-F238E27FC236}">
              <a16:creationId xmlns:a16="http://schemas.microsoft.com/office/drawing/2014/main" id="{DEB3BD33-DEDA-4A12-8F2C-341176E0E4A8}"/>
            </a:ext>
          </a:extLst>
        </xdr:cNvPr>
        <xdr:cNvSpPr txBox="1"/>
      </xdr:nvSpPr>
      <xdr:spPr>
        <a:xfrm>
          <a:off x="10515600" y="693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98399</xdr:rowOff>
    </xdr:from>
    <xdr:to>
      <xdr:col>50</xdr:col>
      <xdr:colOff>165100</xdr:colOff>
      <xdr:row>41</xdr:row>
      <xdr:rowOff>28549</xdr:rowOff>
    </xdr:to>
    <xdr:sp macro="" textlink="">
      <xdr:nvSpPr>
        <xdr:cNvPr id="132" name="楕円 131">
          <a:extLst>
            <a:ext uri="{FF2B5EF4-FFF2-40B4-BE49-F238E27FC236}">
              <a16:creationId xmlns:a16="http://schemas.microsoft.com/office/drawing/2014/main" id="{9A6B4EA2-23D5-4945-8A46-B14C097E364A}"/>
            </a:ext>
          </a:extLst>
        </xdr:cNvPr>
        <xdr:cNvSpPr/>
      </xdr:nvSpPr>
      <xdr:spPr>
        <a:xfrm>
          <a:off x="9588500" y="695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146380</xdr:rowOff>
    </xdr:from>
    <xdr:to>
      <xdr:col>55</xdr:col>
      <xdr:colOff>0</xdr:colOff>
      <xdr:row>40</xdr:row>
      <xdr:rowOff>149199</xdr:rowOff>
    </xdr:to>
    <xdr:cxnSp macro="">
      <xdr:nvCxnSpPr>
        <xdr:cNvPr id="133" name="直線コネクタ 132">
          <a:extLst>
            <a:ext uri="{FF2B5EF4-FFF2-40B4-BE49-F238E27FC236}">
              <a16:creationId xmlns:a16="http://schemas.microsoft.com/office/drawing/2014/main" id="{8B30EADA-D587-4ED8-AE29-E5FDACD257D8}"/>
            </a:ext>
          </a:extLst>
        </xdr:cNvPr>
        <xdr:cNvCxnSpPr/>
      </xdr:nvCxnSpPr>
      <xdr:spPr>
        <a:xfrm flipV="1">
          <a:off x="9639300" y="7004380"/>
          <a:ext cx="838200" cy="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100343</xdr:rowOff>
    </xdr:from>
    <xdr:to>
      <xdr:col>46</xdr:col>
      <xdr:colOff>38100</xdr:colOff>
      <xdr:row>41</xdr:row>
      <xdr:rowOff>30493</xdr:rowOff>
    </xdr:to>
    <xdr:sp macro="" textlink="">
      <xdr:nvSpPr>
        <xdr:cNvPr id="134" name="楕円 133">
          <a:extLst>
            <a:ext uri="{FF2B5EF4-FFF2-40B4-BE49-F238E27FC236}">
              <a16:creationId xmlns:a16="http://schemas.microsoft.com/office/drawing/2014/main" id="{95D265BA-1005-4E39-A31B-E17C0E76828C}"/>
            </a:ext>
          </a:extLst>
        </xdr:cNvPr>
        <xdr:cNvSpPr/>
      </xdr:nvSpPr>
      <xdr:spPr>
        <a:xfrm>
          <a:off x="8699500" y="695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149199</xdr:rowOff>
    </xdr:from>
    <xdr:to>
      <xdr:col>50</xdr:col>
      <xdr:colOff>114300</xdr:colOff>
      <xdr:row>40</xdr:row>
      <xdr:rowOff>151143</xdr:rowOff>
    </xdr:to>
    <xdr:cxnSp macro="">
      <xdr:nvCxnSpPr>
        <xdr:cNvPr id="135" name="直線コネクタ 134">
          <a:extLst>
            <a:ext uri="{FF2B5EF4-FFF2-40B4-BE49-F238E27FC236}">
              <a16:creationId xmlns:a16="http://schemas.microsoft.com/office/drawing/2014/main" id="{ADD98DE8-E63A-4922-8E31-6344938D7C3D}"/>
            </a:ext>
          </a:extLst>
        </xdr:cNvPr>
        <xdr:cNvCxnSpPr/>
      </xdr:nvCxnSpPr>
      <xdr:spPr>
        <a:xfrm flipV="1">
          <a:off x="8750300" y="7007199"/>
          <a:ext cx="889000" cy="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146939</xdr:rowOff>
    </xdr:from>
    <xdr:to>
      <xdr:col>41</xdr:col>
      <xdr:colOff>101600</xdr:colOff>
      <xdr:row>41</xdr:row>
      <xdr:rowOff>77089</xdr:rowOff>
    </xdr:to>
    <xdr:sp macro="" textlink="">
      <xdr:nvSpPr>
        <xdr:cNvPr id="136" name="楕円 135">
          <a:extLst>
            <a:ext uri="{FF2B5EF4-FFF2-40B4-BE49-F238E27FC236}">
              <a16:creationId xmlns:a16="http://schemas.microsoft.com/office/drawing/2014/main" id="{ED5AAA26-6A3D-40C9-8FBD-0AA00DA74C3B}"/>
            </a:ext>
          </a:extLst>
        </xdr:cNvPr>
        <xdr:cNvSpPr/>
      </xdr:nvSpPr>
      <xdr:spPr>
        <a:xfrm>
          <a:off x="7810500" y="700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151143</xdr:rowOff>
    </xdr:from>
    <xdr:to>
      <xdr:col>45</xdr:col>
      <xdr:colOff>177800</xdr:colOff>
      <xdr:row>41</xdr:row>
      <xdr:rowOff>26289</xdr:rowOff>
    </xdr:to>
    <xdr:cxnSp macro="">
      <xdr:nvCxnSpPr>
        <xdr:cNvPr id="137" name="直線コネクタ 136">
          <a:extLst>
            <a:ext uri="{FF2B5EF4-FFF2-40B4-BE49-F238E27FC236}">
              <a16:creationId xmlns:a16="http://schemas.microsoft.com/office/drawing/2014/main" id="{A5FEE7D1-1234-4E59-95A7-F6AC21C429FC}"/>
            </a:ext>
          </a:extLst>
        </xdr:cNvPr>
        <xdr:cNvCxnSpPr/>
      </xdr:nvCxnSpPr>
      <xdr:spPr>
        <a:xfrm flipV="1">
          <a:off x="7861300" y="7009143"/>
          <a:ext cx="889000" cy="4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105258</xdr:rowOff>
    </xdr:from>
    <xdr:to>
      <xdr:col>36</xdr:col>
      <xdr:colOff>165100</xdr:colOff>
      <xdr:row>41</xdr:row>
      <xdr:rowOff>35408</xdr:rowOff>
    </xdr:to>
    <xdr:sp macro="" textlink="">
      <xdr:nvSpPr>
        <xdr:cNvPr id="138" name="楕円 137">
          <a:extLst>
            <a:ext uri="{FF2B5EF4-FFF2-40B4-BE49-F238E27FC236}">
              <a16:creationId xmlns:a16="http://schemas.microsoft.com/office/drawing/2014/main" id="{E8A47C55-9E2E-41F7-9C9B-036AB3C29A67}"/>
            </a:ext>
          </a:extLst>
        </xdr:cNvPr>
        <xdr:cNvSpPr/>
      </xdr:nvSpPr>
      <xdr:spPr>
        <a:xfrm>
          <a:off x="6921500" y="696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156058</xdr:rowOff>
    </xdr:from>
    <xdr:to>
      <xdr:col>41</xdr:col>
      <xdr:colOff>50800</xdr:colOff>
      <xdr:row>41</xdr:row>
      <xdr:rowOff>26289</xdr:rowOff>
    </xdr:to>
    <xdr:cxnSp macro="">
      <xdr:nvCxnSpPr>
        <xdr:cNvPr id="139" name="直線コネクタ 138">
          <a:extLst>
            <a:ext uri="{FF2B5EF4-FFF2-40B4-BE49-F238E27FC236}">
              <a16:creationId xmlns:a16="http://schemas.microsoft.com/office/drawing/2014/main" id="{508E2E34-9FDB-4700-ABA7-8612D5BD4BC2}"/>
            </a:ext>
          </a:extLst>
        </xdr:cNvPr>
        <xdr:cNvCxnSpPr/>
      </xdr:nvCxnSpPr>
      <xdr:spPr>
        <a:xfrm>
          <a:off x="6972300" y="7014058"/>
          <a:ext cx="889000" cy="41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84282</xdr:rowOff>
    </xdr:from>
    <xdr:ext cx="469744" cy="259045"/>
    <xdr:sp macro="" textlink="">
      <xdr:nvSpPr>
        <xdr:cNvPr id="140" name="n_1aveValue【道路】&#10;一人当たり延長">
          <a:extLst>
            <a:ext uri="{FF2B5EF4-FFF2-40B4-BE49-F238E27FC236}">
              <a16:creationId xmlns:a16="http://schemas.microsoft.com/office/drawing/2014/main" id="{1B426075-AECA-4E81-8F7E-1FFDA5828A51}"/>
            </a:ext>
          </a:extLst>
        </xdr:cNvPr>
        <xdr:cNvSpPr txBox="1"/>
      </xdr:nvSpPr>
      <xdr:spPr>
        <a:xfrm>
          <a:off x="9391727" y="659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82376</xdr:rowOff>
    </xdr:from>
    <xdr:ext cx="469744" cy="259045"/>
    <xdr:sp macro="" textlink="">
      <xdr:nvSpPr>
        <xdr:cNvPr id="141" name="n_2aveValue【道路】&#10;一人当たり延長">
          <a:extLst>
            <a:ext uri="{FF2B5EF4-FFF2-40B4-BE49-F238E27FC236}">
              <a16:creationId xmlns:a16="http://schemas.microsoft.com/office/drawing/2014/main" id="{2DF0BAB9-0DE7-476B-9E3F-780A7844666E}"/>
            </a:ext>
          </a:extLst>
        </xdr:cNvPr>
        <xdr:cNvSpPr txBox="1"/>
      </xdr:nvSpPr>
      <xdr:spPr>
        <a:xfrm>
          <a:off x="8515427" y="659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97731</xdr:rowOff>
    </xdr:from>
    <xdr:ext cx="469744" cy="259045"/>
    <xdr:sp macro="" textlink="">
      <xdr:nvSpPr>
        <xdr:cNvPr id="142" name="n_3aveValue【道路】&#10;一人当たり延長">
          <a:extLst>
            <a:ext uri="{FF2B5EF4-FFF2-40B4-BE49-F238E27FC236}">
              <a16:creationId xmlns:a16="http://schemas.microsoft.com/office/drawing/2014/main" id="{A13A7A3F-4DA4-4464-A515-A11DB273C785}"/>
            </a:ext>
          </a:extLst>
        </xdr:cNvPr>
        <xdr:cNvSpPr txBox="1"/>
      </xdr:nvSpPr>
      <xdr:spPr>
        <a:xfrm>
          <a:off x="7626427" y="661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68851</xdr:rowOff>
    </xdr:from>
    <xdr:ext cx="469744" cy="259045"/>
    <xdr:sp macro="" textlink="">
      <xdr:nvSpPr>
        <xdr:cNvPr id="143" name="n_4aveValue【道路】&#10;一人当たり延長">
          <a:extLst>
            <a:ext uri="{FF2B5EF4-FFF2-40B4-BE49-F238E27FC236}">
              <a16:creationId xmlns:a16="http://schemas.microsoft.com/office/drawing/2014/main" id="{97800DA2-9892-4939-8CE4-805C9DA9BDA0}"/>
            </a:ext>
          </a:extLst>
        </xdr:cNvPr>
        <xdr:cNvSpPr txBox="1"/>
      </xdr:nvSpPr>
      <xdr:spPr>
        <a:xfrm>
          <a:off x="6737427" y="6583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19676</xdr:rowOff>
    </xdr:from>
    <xdr:ext cx="469744" cy="259045"/>
    <xdr:sp macro="" textlink="">
      <xdr:nvSpPr>
        <xdr:cNvPr id="144" name="n_1mainValue【道路】&#10;一人当たり延長">
          <a:extLst>
            <a:ext uri="{FF2B5EF4-FFF2-40B4-BE49-F238E27FC236}">
              <a16:creationId xmlns:a16="http://schemas.microsoft.com/office/drawing/2014/main" id="{BF4DFC2B-0358-4D81-B52F-4EA2DFECEA16}"/>
            </a:ext>
          </a:extLst>
        </xdr:cNvPr>
        <xdr:cNvSpPr txBox="1"/>
      </xdr:nvSpPr>
      <xdr:spPr>
        <a:xfrm>
          <a:off x="9391727" y="7049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21620</xdr:rowOff>
    </xdr:from>
    <xdr:ext cx="469744" cy="259045"/>
    <xdr:sp macro="" textlink="">
      <xdr:nvSpPr>
        <xdr:cNvPr id="145" name="n_2mainValue【道路】&#10;一人当たり延長">
          <a:extLst>
            <a:ext uri="{FF2B5EF4-FFF2-40B4-BE49-F238E27FC236}">
              <a16:creationId xmlns:a16="http://schemas.microsoft.com/office/drawing/2014/main" id="{FE52CA92-24BD-4FFB-B94E-39AA9E944BCC}"/>
            </a:ext>
          </a:extLst>
        </xdr:cNvPr>
        <xdr:cNvSpPr txBox="1"/>
      </xdr:nvSpPr>
      <xdr:spPr>
        <a:xfrm>
          <a:off x="8515427" y="705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68216</xdr:rowOff>
    </xdr:from>
    <xdr:ext cx="469744" cy="259045"/>
    <xdr:sp macro="" textlink="">
      <xdr:nvSpPr>
        <xdr:cNvPr id="146" name="n_3mainValue【道路】&#10;一人当たり延長">
          <a:extLst>
            <a:ext uri="{FF2B5EF4-FFF2-40B4-BE49-F238E27FC236}">
              <a16:creationId xmlns:a16="http://schemas.microsoft.com/office/drawing/2014/main" id="{4E3F1573-1485-4F2B-9D49-6DBA5D18991D}"/>
            </a:ext>
          </a:extLst>
        </xdr:cNvPr>
        <xdr:cNvSpPr txBox="1"/>
      </xdr:nvSpPr>
      <xdr:spPr>
        <a:xfrm>
          <a:off x="7626427" y="709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26535</xdr:rowOff>
    </xdr:from>
    <xdr:ext cx="469744" cy="259045"/>
    <xdr:sp macro="" textlink="">
      <xdr:nvSpPr>
        <xdr:cNvPr id="147" name="n_4mainValue【道路】&#10;一人当たり延長">
          <a:extLst>
            <a:ext uri="{FF2B5EF4-FFF2-40B4-BE49-F238E27FC236}">
              <a16:creationId xmlns:a16="http://schemas.microsoft.com/office/drawing/2014/main" id="{0EE8767F-D17C-4793-A0C2-A95E67CA5641}"/>
            </a:ext>
          </a:extLst>
        </xdr:cNvPr>
        <xdr:cNvSpPr txBox="1"/>
      </xdr:nvSpPr>
      <xdr:spPr>
        <a:xfrm>
          <a:off x="6737427" y="7055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BA091B13-5036-45F9-8C9A-3575A259ABE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A7939F1F-C832-495E-A928-33F6301C629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A80C3A9-A9BD-4D16-87B2-001C47FC0E3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73B9E554-46D2-4773-859C-BCEA54F0478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51B094E3-D640-4CD6-AD40-60A5CD46718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4E698A9-210B-4388-892F-3B184D0B6F0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C1FB8481-5F97-4267-A5E2-DB12E9FE9F9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E8DCF7B8-46E5-4CCA-8557-7647B14E56D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402E4F67-F4A1-4174-91E0-BBD6EC55132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5F52236B-7D4D-4F87-89F4-FF6E7E1DF95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7CCDE6AB-A6D3-489D-B964-EBF43DFB874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D98D77F0-FE14-496D-979C-28736275B53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8030E475-9595-405A-AFAE-126B1B28BC99}"/>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724E16A6-7907-416E-839C-7F815E3C6D81}"/>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CB6EFFF1-6F1F-4FC7-8A82-050AA9A6B65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8BDD5628-046F-4C76-BA7A-9747B76C7419}"/>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CA0CB5E9-7D9D-42E7-B930-0267A1A9B00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5E88552A-0C18-40F6-9F7C-501055B0BD7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1398C70E-D09C-414C-84C0-AC171A9D552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AB721768-0407-4C4C-941A-BC13B5283E82}"/>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E517BFD8-3612-476E-98DA-42FBCA44653B}"/>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12A78E82-96E2-457A-8C0C-AF50208DCB7A}"/>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DF3005E8-1398-4CCD-AAF1-0810BE80C4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1133F7DD-5FA6-43E9-B619-5E87DEE2455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2B7C5AA1-4506-4306-B3A4-79C0E530D5F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89807</xdr:rowOff>
    </xdr:from>
    <xdr:to>
      <xdr:col>24</xdr:col>
      <xdr:colOff>62865</xdr:colOff>
      <xdr:row>64</xdr:row>
      <xdr:rowOff>128996</xdr:rowOff>
    </xdr:to>
    <xdr:cxnSp macro="">
      <xdr:nvCxnSpPr>
        <xdr:cNvPr id="173" name="直線コネクタ 172">
          <a:extLst>
            <a:ext uri="{FF2B5EF4-FFF2-40B4-BE49-F238E27FC236}">
              <a16:creationId xmlns:a16="http://schemas.microsoft.com/office/drawing/2014/main" id="{38265581-91DF-4D1B-AF03-2E3B55215EB5}"/>
            </a:ext>
          </a:extLst>
        </xdr:cNvPr>
        <xdr:cNvCxnSpPr/>
      </xdr:nvCxnSpPr>
      <xdr:spPr>
        <a:xfrm flipV="1">
          <a:off x="4634865" y="9519557"/>
          <a:ext cx="0" cy="158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D0180979-A517-496C-ABA4-3964ED86BAC4}"/>
            </a:ext>
          </a:extLst>
        </xdr:cNvPr>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a:extLst>
            <a:ext uri="{FF2B5EF4-FFF2-40B4-BE49-F238E27FC236}">
              <a16:creationId xmlns:a16="http://schemas.microsoft.com/office/drawing/2014/main" id="{EFDBFBA8-0E22-4E04-B921-C6564DDD244E}"/>
            </a:ext>
          </a:extLst>
        </xdr:cNvPr>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36484</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FC5DAE3-4A24-4B18-8767-EF86A03996A3}"/>
            </a:ext>
          </a:extLst>
        </xdr:cNvPr>
        <xdr:cNvSpPr txBox="1"/>
      </xdr:nvSpPr>
      <xdr:spPr>
        <a:xfrm>
          <a:off x="4673600" y="929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89807</xdr:rowOff>
    </xdr:from>
    <xdr:to>
      <xdr:col>24</xdr:col>
      <xdr:colOff>152400</xdr:colOff>
      <xdr:row>55</xdr:row>
      <xdr:rowOff>89807</xdr:rowOff>
    </xdr:to>
    <xdr:cxnSp macro="">
      <xdr:nvCxnSpPr>
        <xdr:cNvPr id="177" name="直線コネクタ 176">
          <a:extLst>
            <a:ext uri="{FF2B5EF4-FFF2-40B4-BE49-F238E27FC236}">
              <a16:creationId xmlns:a16="http://schemas.microsoft.com/office/drawing/2014/main" id="{42EAC250-E858-487A-9E75-803008B82014}"/>
            </a:ext>
          </a:extLst>
        </xdr:cNvPr>
        <xdr:cNvCxnSpPr/>
      </xdr:nvCxnSpPr>
      <xdr:spPr>
        <a:xfrm>
          <a:off x="4546600" y="951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110507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43BDC71F-BACF-4F37-B4B4-2AD4B1608A68}"/>
            </a:ext>
          </a:extLst>
        </xdr:cNvPr>
        <xdr:cNvSpPr txBox="1"/>
      </xdr:nvSpPr>
      <xdr:spPr>
        <a:xfrm>
          <a:off x="4673600" y="1039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79" name="フローチャート: 判断 178">
          <a:extLst>
            <a:ext uri="{FF2B5EF4-FFF2-40B4-BE49-F238E27FC236}">
              <a16:creationId xmlns:a16="http://schemas.microsoft.com/office/drawing/2014/main" id="{BDBFABA8-D369-41E1-8D69-5925829C6394}"/>
            </a:ext>
          </a:extLst>
        </xdr:cNvPr>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92891</xdr:rowOff>
    </xdr:from>
    <xdr:to>
      <xdr:col>20</xdr:col>
      <xdr:colOff>38100</xdr:colOff>
      <xdr:row>61</xdr:row>
      <xdr:rowOff>23041</xdr:rowOff>
    </xdr:to>
    <xdr:sp macro="" textlink="">
      <xdr:nvSpPr>
        <xdr:cNvPr id="180" name="フローチャート: 判断 179">
          <a:extLst>
            <a:ext uri="{FF2B5EF4-FFF2-40B4-BE49-F238E27FC236}">
              <a16:creationId xmlns:a16="http://schemas.microsoft.com/office/drawing/2014/main" id="{C9CA374B-F5E4-40AD-93F1-5D05D00CBCD7}"/>
            </a:ext>
          </a:extLst>
        </xdr:cNvPr>
        <xdr:cNvSpPr/>
      </xdr:nvSpPr>
      <xdr:spPr>
        <a:xfrm>
          <a:off x="3746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70031</xdr:rowOff>
    </xdr:from>
    <xdr:to>
      <xdr:col>15</xdr:col>
      <xdr:colOff>101600</xdr:colOff>
      <xdr:row>61</xdr:row>
      <xdr:rowOff>181</xdr:rowOff>
    </xdr:to>
    <xdr:sp macro="" textlink="">
      <xdr:nvSpPr>
        <xdr:cNvPr id="181" name="フローチャート: 判断 180">
          <a:extLst>
            <a:ext uri="{FF2B5EF4-FFF2-40B4-BE49-F238E27FC236}">
              <a16:creationId xmlns:a16="http://schemas.microsoft.com/office/drawing/2014/main" id="{B37C173A-ED4F-4215-AF0E-B630209B4773}"/>
            </a:ext>
          </a:extLst>
        </xdr:cNvPr>
        <xdr:cNvSpPr/>
      </xdr:nvSpPr>
      <xdr:spPr>
        <a:xfrm>
          <a:off x="2857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43906</xdr:rowOff>
    </xdr:from>
    <xdr:to>
      <xdr:col>10</xdr:col>
      <xdr:colOff>165100</xdr:colOff>
      <xdr:row>60</xdr:row>
      <xdr:rowOff>145506</xdr:rowOff>
    </xdr:to>
    <xdr:sp macro="" textlink="">
      <xdr:nvSpPr>
        <xdr:cNvPr id="182" name="フローチャート: 判断 181">
          <a:extLst>
            <a:ext uri="{FF2B5EF4-FFF2-40B4-BE49-F238E27FC236}">
              <a16:creationId xmlns:a16="http://schemas.microsoft.com/office/drawing/2014/main" id="{B3E6492F-1123-400A-BC86-09F2406D54F9}"/>
            </a:ext>
          </a:extLst>
        </xdr:cNvPr>
        <xdr:cNvSpPr/>
      </xdr:nvSpPr>
      <xdr:spPr>
        <a:xfrm>
          <a:off x="1968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56969</xdr:rowOff>
    </xdr:from>
    <xdr:to>
      <xdr:col>6</xdr:col>
      <xdr:colOff>38100</xdr:colOff>
      <xdr:row>60</xdr:row>
      <xdr:rowOff>158569</xdr:rowOff>
    </xdr:to>
    <xdr:sp macro="" textlink="">
      <xdr:nvSpPr>
        <xdr:cNvPr id="183" name="フローチャート: 判断 182">
          <a:extLst>
            <a:ext uri="{FF2B5EF4-FFF2-40B4-BE49-F238E27FC236}">
              <a16:creationId xmlns:a16="http://schemas.microsoft.com/office/drawing/2014/main" id="{1D7F7816-D39A-4D89-B244-14DE47E51986}"/>
            </a:ext>
          </a:extLst>
        </xdr:cNvPr>
        <xdr:cNvSpPr/>
      </xdr:nvSpPr>
      <xdr:spPr>
        <a:xfrm>
          <a:off x="1079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DE8170A-AEE9-4AF0-8239-A23922D63FA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008804D-D9BC-459E-BE29-55D2BFE76D6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9143F08-9C99-4BB5-A68B-F6EBD80144F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2CED4C7-D363-4F83-B59A-6117D29F459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E0790637-9710-49FE-9A10-BDF41BDF632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29210</xdr:rowOff>
    </xdr:from>
    <xdr:to>
      <xdr:col>24</xdr:col>
      <xdr:colOff>114300</xdr:colOff>
      <xdr:row>60</xdr:row>
      <xdr:rowOff>130810</xdr:rowOff>
    </xdr:to>
    <xdr:sp macro="" textlink="">
      <xdr:nvSpPr>
        <xdr:cNvPr id="189" name="楕円 188">
          <a:extLst>
            <a:ext uri="{FF2B5EF4-FFF2-40B4-BE49-F238E27FC236}">
              <a16:creationId xmlns:a16="http://schemas.microsoft.com/office/drawing/2014/main" id="{E1F44FEE-B6F1-4018-9545-927FD72F40CF}"/>
            </a:ext>
          </a:extLst>
        </xdr:cNvPr>
        <xdr:cNvSpPr/>
      </xdr:nvSpPr>
      <xdr:spPr>
        <a:xfrm>
          <a:off x="45847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52087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65E67304-76B9-4A04-B338-3442153FB903}"/>
            </a:ext>
          </a:extLst>
        </xdr:cNvPr>
        <xdr:cNvSpPr txBox="1"/>
      </xdr:nvSpPr>
      <xdr:spPr>
        <a:xfrm>
          <a:off x="4673600" y="10167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6350</xdr:rowOff>
    </xdr:from>
    <xdr:to>
      <xdr:col>20</xdr:col>
      <xdr:colOff>38100</xdr:colOff>
      <xdr:row>60</xdr:row>
      <xdr:rowOff>107950</xdr:rowOff>
    </xdr:to>
    <xdr:sp macro="" textlink="">
      <xdr:nvSpPr>
        <xdr:cNvPr id="191" name="楕円 190">
          <a:extLst>
            <a:ext uri="{FF2B5EF4-FFF2-40B4-BE49-F238E27FC236}">
              <a16:creationId xmlns:a16="http://schemas.microsoft.com/office/drawing/2014/main" id="{42A3FA33-B886-42DC-82FA-EC4B201F9FA7}"/>
            </a:ext>
          </a:extLst>
        </xdr:cNvPr>
        <xdr:cNvSpPr/>
      </xdr:nvSpPr>
      <xdr:spPr>
        <a:xfrm>
          <a:off x="3746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57150</xdr:rowOff>
    </xdr:from>
    <xdr:to>
      <xdr:col>24</xdr:col>
      <xdr:colOff>63500</xdr:colOff>
      <xdr:row>60</xdr:row>
      <xdr:rowOff>80010</xdr:rowOff>
    </xdr:to>
    <xdr:cxnSp macro="">
      <xdr:nvCxnSpPr>
        <xdr:cNvPr id="192" name="直線コネクタ 191">
          <a:extLst>
            <a:ext uri="{FF2B5EF4-FFF2-40B4-BE49-F238E27FC236}">
              <a16:creationId xmlns:a16="http://schemas.microsoft.com/office/drawing/2014/main" id="{A8A137CC-1BAC-4E00-9065-0ED89A28515C}"/>
            </a:ext>
          </a:extLst>
        </xdr:cNvPr>
        <xdr:cNvCxnSpPr/>
      </xdr:nvCxnSpPr>
      <xdr:spPr>
        <a:xfrm>
          <a:off x="3797300" y="1034415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154940</xdr:rowOff>
    </xdr:from>
    <xdr:to>
      <xdr:col>15</xdr:col>
      <xdr:colOff>101600</xdr:colOff>
      <xdr:row>60</xdr:row>
      <xdr:rowOff>85090</xdr:rowOff>
    </xdr:to>
    <xdr:sp macro="" textlink="">
      <xdr:nvSpPr>
        <xdr:cNvPr id="193" name="楕円 192">
          <a:extLst>
            <a:ext uri="{FF2B5EF4-FFF2-40B4-BE49-F238E27FC236}">
              <a16:creationId xmlns:a16="http://schemas.microsoft.com/office/drawing/2014/main" id="{79C160B3-A638-483B-8F4F-2651FB591604}"/>
            </a:ext>
          </a:extLst>
        </xdr:cNvPr>
        <xdr:cNvSpPr/>
      </xdr:nvSpPr>
      <xdr:spPr>
        <a:xfrm>
          <a:off x="2857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34290</xdr:rowOff>
    </xdr:from>
    <xdr:to>
      <xdr:col>19</xdr:col>
      <xdr:colOff>177800</xdr:colOff>
      <xdr:row>60</xdr:row>
      <xdr:rowOff>57150</xdr:rowOff>
    </xdr:to>
    <xdr:cxnSp macro="">
      <xdr:nvCxnSpPr>
        <xdr:cNvPr id="194" name="直線コネクタ 193">
          <a:extLst>
            <a:ext uri="{FF2B5EF4-FFF2-40B4-BE49-F238E27FC236}">
              <a16:creationId xmlns:a16="http://schemas.microsoft.com/office/drawing/2014/main" id="{17FC7066-E920-443D-B57C-880CB487422B}"/>
            </a:ext>
          </a:extLst>
        </xdr:cNvPr>
        <xdr:cNvCxnSpPr/>
      </xdr:nvCxnSpPr>
      <xdr:spPr>
        <a:xfrm>
          <a:off x="2908300" y="103212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136978</xdr:rowOff>
    </xdr:from>
    <xdr:to>
      <xdr:col>10</xdr:col>
      <xdr:colOff>165100</xdr:colOff>
      <xdr:row>60</xdr:row>
      <xdr:rowOff>67128</xdr:rowOff>
    </xdr:to>
    <xdr:sp macro="" textlink="">
      <xdr:nvSpPr>
        <xdr:cNvPr id="195" name="楕円 194">
          <a:extLst>
            <a:ext uri="{FF2B5EF4-FFF2-40B4-BE49-F238E27FC236}">
              <a16:creationId xmlns:a16="http://schemas.microsoft.com/office/drawing/2014/main" id="{607F51ED-F66D-4F0A-8EA2-7F48FD157665}"/>
            </a:ext>
          </a:extLst>
        </xdr:cNvPr>
        <xdr:cNvSpPr/>
      </xdr:nvSpPr>
      <xdr:spPr>
        <a:xfrm>
          <a:off x="1968500" y="102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16328</xdr:rowOff>
    </xdr:from>
    <xdr:to>
      <xdr:col>15</xdr:col>
      <xdr:colOff>50800</xdr:colOff>
      <xdr:row>60</xdr:row>
      <xdr:rowOff>34290</xdr:rowOff>
    </xdr:to>
    <xdr:cxnSp macro="">
      <xdr:nvCxnSpPr>
        <xdr:cNvPr id="196" name="直線コネクタ 195">
          <a:extLst>
            <a:ext uri="{FF2B5EF4-FFF2-40B4-BE49-F238E27FC236}">
              <a16:creationId xmlns:a16="http://schemas.microsoft.com/office/drawing/2014/main" id="{55D0DA1E-2E7F-4426-9A46-602F8FE1026D}"/>
            </a:ext>
          </a:extLst>
        </xdr:cNvPr>
        <xdr:cNvCxnSpPr/>
      </xdr:nvCxnSpPr>
      <xdr:spPr>
        <a:xfrm>
          <a:off x="2019300" y="10303328"/>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115751</xdr:rowOff>
    </xdr:from>
    <xdr:to>
      <xdr:col>6</xdr:col>
      <xdr:colOff>38100</xdr:colOff>
      <xdr:row>61</xdr:row>
      <xdr:rowOff>45901</xdr:rowOff>
    </xdr:to>
    <xdr:sp macro="" textlink="">
      <xdr:nvSpPr>
        <xdr:cNvPr id="197" name="楕円 196">
          <a:extLst>
            <a:ext uri="{FF2B5EF4-FFF2-40B4-BE49-F238E27FC236}">
              <a16:creationId xmlns:a16="http://schemas.microsoft.com/office/drawing/2014/main" id="{5C91F688-ADA8-41D7-B624-76FC5DB0D7A6}"/>
            </a:ext>
          </a:extLst>
        </xdr:cNvPr>
        <xdr:cNvSpPr/>
      </xdr:nvSpPr>
      <xdr:spPr>
        <a:xfrm>
          <a:off x="1079500" y="1040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16328</xdr:rowOff>
    </xdr:from>
    <xdr:to>
      <xdr:col>10</xdr:col>
      <xdr:colOff>114300</xdr:colOff>
      <xdr:row>60</xdr:row>
      <xdr:rowOff>166551</xdr:rowOff>
    </xdr:to>
    <xdr:cxnSp macro="">
      <xdr:nvCxnSpPr>
        <xdr:cNvPr id="198" name="直線コネクタ 197">
          <a:extLst>
            <a:ext uri="{FF2B5EF4-FFF2-40B4-BE49-F238E27FC236}">
              <a16:creationId xmlns:a16="http://schemas.microsoft.com/office/drawing/2014/main" id="{9E9F2020-4D2C-401E-A9DF-B2526D8BDB28}"/>
            </a:ext>
          </a:extLst>
        </xdr:cNvPr>
        <xdr:cNvCxnSpPr/>
      </xdr:nvCxnSpPr>
      <xdr:spPr>
        <a:xfrm flipV="1">
          <a:off x="1130300" y="10303328"/>
          <a:ext cx="8890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14168</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F685CA26-AF38-4B47-BF22-560CC8B32FA8}"/>
            </a:ext>
          </a:extLst>
        </xdr:cNvPr>
        <xdr:cNvSpPr txBox="1"/>
      </xdr:nvSpPr>
      <xdr:spPr>
        <a:xfrm>
          <a:off x="35820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162758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E4C617DB-C669-4322-9CA2-F5BDE25DB313}"/>
            </a:ext>
          </a:extLst>
        </xdr:cNvPr>
        <xdr:cNvSpPr txBox="1"/>
      </xdr:nvSpPr>
      <xdr:spPr>
        <a:xfrm>
          <a:off x="27057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136633</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51E5579B-FF27-4F17-92D9-A929292C54A1}"/>
            </a:ext>
          </a:extLst>
        </xdr:cNvPr>
        <xdr:cNvSpPr txBox="1"/>
      </xdr:nvSpPr>
      <xdr:spPr>
        <a:xfrm>
          <a:off x="1816744"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3646</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9B4FB768-45D8-4DC0-9377-24E55B412220}"/>
            </a:ext>
          </a:extLst>
        </xdr:cNvPr>
        <xdr:cNvSpPr txBox="1"/>
      </xdr:nvSpPr>
      <xdr:spPr>
        <a:xfrm>
          <a:off x="927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124477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D478EB43-BBEF-464D-A24D-3A59BCEE1C2F}"/>
            </a:ext>
          </a:extLst>
        </xdr:cNvPr>
        <xdr:cNvSpPr txBox="1"/>
      </xdr:nvSpPr>
      <xdr:spPr>
        <a:xfrm>
          <a:off x="35820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101617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D9E5B3A2-5122-46C6-BFCB-043DBFC27BE0}"/>
            </a:ext>
          </a:extLst>
        </xdr:cNvPr>
        <xdr:cNvSpPr txBox="1"/>
      </xdr:nvSpPr>
      <xdr:spPr>
        <a:xfrm>
          <a:off x="2705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83655</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7756B5D2-B2A1-422A-A403-E0F3793FB561}"/>
            </a:ext>
          </a:extLst>
        </xdr:cNvPr>
        <xdr:cNvSpPr txBox="1"/>
      </xdr:nvSpPr>
      <xdr:spPr>
        <a:xfrm>
          <a:off x="18167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37028</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B1A5A8C2-693F-41E1-9F0F-3CCEBD7BB51D}"/>
            </a:ext>
          </a:extLst>
        </xdr:cNvPr>
        <xdr:cNvSpPr txBox="1"/>
      </xdr:nvSpPr>
      <xdr:spPr>
        <a:xfrm>
          <a:off x="9277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D3808E17-C6E7-48BB-8985-3BD7010E4F3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108C4221-AD9D-446A-9958-D58DA667691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6DBDE119-AAED-437A-89DA-9D3818D3F33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353FD3D0-9E75-45E9-893F-C7AECE94ACB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366D327A-1FBA-4E08-8132-C58CDF37227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40B6B37D-57D4-4662-83D2-6892E7ED1D4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13E8D0B9-ED9C-4C69-B308-65B5A9E0323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C430CD2B-4586-4C33-8BCB-C1AEDF4A014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FA4E92C3-318A-4BDF-B077-FB98AF76A0B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9FA7F684-850A-449F-9F96-7C24A2020A3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5B20E281-A595-4130-8847-C6900D5B26A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7A7C71F8-68B8-413D-9F68-707C67DB09C8}"/>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8373783E-0421-4723-B202-C79205EC52E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48894ABD-1608-40B3-98E3-3D2FF63FA3E6}"/>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67A2D7ED-2F35-4250-A8D1-6001686885A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5ED7CE45-DCF2-4FB2-BCF3-2ABDC394BC92}"/>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23F9039E-90E9-4DA3-B80D-941E1FF359E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B76D64E4-5F24-4BC6-9AE6-AD2B1CCFA84E}"/>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844785A-9F0D-4BB3-B7A5-B131F6EFC7BA}"/>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DF113C8F-ADC7-4910-9F02-9D8EF8958D09}"/>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85239BCF-03CF-42F6-B75F-C989D52FD8D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C9721E94-1F4D-4B2B-85BC-EF64289C6EED}"/>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63EDFC12-4295-49BC-8270-FB391B489DD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48524</xdr:rowOff>
    </xdr:from>
    <xdr:to>
      <xdr:col>54</xdr:col>
      <xdr:colOff>189865</xdr:colOff>
      <xdr:row>64</xdr:row>
      <xdr:rowOff>74779</xdr:rowOff>
    </xdr:to>
    <xdr:cxnSp macro="">
      <xdr:nvCxnSpPr>
        <xdr:cNvPr id="230" name="直線コネクタ 229">
          <a:extLst>
            <a:ext uri="{FF2B5EF4-FFF2-40B4-BE49-F238E27FC236}">
              <a16:creationId xmlns:a16="http://schemas.microsoft.com/office/drawing/2014/main" id="{20B070C9-0B64-4267-842E-983035ADFFC9}"/>
            </a:ext>
          </a:extLst>
        </xdr:cNvPr>
        <xdr:cNvCxnSpPr/>
      </xdr:nvCxnSpPr>
      <xdr:spPr>
        <a:xfrm flipV="1">
          <a:off x="10476865" y="9649724"/>
          <a:ext cx="0" cy="139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78606</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DE3DE202-95A2-484E-8C87-BA3B7038CD30}"/>
            </a:ext>
          </a:extLst>
        </xdr:cNvPr>
        <xdr:cNvSpPr txBox="1"/>
      </xdr:nvSpPr>
      <xdr:spPr>
        <a:xfrm>
          <a:off x="10515600" y="1105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74779</xdr:rowOff>
    </xdr:from>
    <xdr:to>
      <xdr:col>55</xdr:col>
      <xdr:colOff>88900</xdr:colOff>
      <xdr:row>64</xdr:row>
      <xdr:rowOff>74779</xdr:rowOff>
    </xdr:to>
    <xdr:cxnSp macro="">
      <xdr:nvCxnSpPr>
        <xdr:cNvPr id="232" name="直線コネクタ 231">
          <a:extLst>
            <a:ext uri="{FF2B5EF4-FFF2-40B4-BE49-F238E27FC236}">
              <a16:creationId xmlns:a16="http://schemas.microsoft.com/office/drawing/2014/main" id="{DE99019B-DA81-4D45-A639-0C7A9765827D}"/>
            </a:ext>
          </a:extLst>
        </xdr:cNvPr>
        <xdr:cNvCxnSpPr/>
      </xdr:nvCxnSpPr>
      <xdr:spPr>
        <a:xfrm>
          <a:off x="10388600" y="11047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166651</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B7F13CD-B9B9-465B-A248-C26D4A140B73}"/>
            </a:ext>
          </a:extLst>
        </xdr:cNvPr>
        <xdr:cNvSpPr txBox="1"/>
      </xdr:nvSpPr>
      <xdr:spPr>
        <a:xfrm>
          <a:off x="10515600" y="94249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48524</xdr:rowOff>
    </xdr:from>
    <xdr:to>
      <xdr:col>55</xdr:col>
      <xdr:colOff>88900</xdr:colOff>
      <xdr:row>56</xdr:row>
      <xdr:rowOff>48524</xdr:rowOff>
    </xdr:to>
    <xdr:cxnSp macro="">
      <xdr:nvCxnSpPr>
        <xdr:cNvPr id="234" name="直線コネクタ 233">
          <a:extLst>
            <a:ext uri="{FF2B5EF4-FFF2-40B4-BE49-F238E27FC236}">
              <a16:creationId xmlns:a16="http://schemas.microsoft.com/office/drawing/2014/main" id="{CD27E6C8-1C27-48A0-B77A-C6FD27DFA405}"/>
            </a:ext>
          </a:extLst>
        </xdr:cNvPr>
        <xdr:cNvCxnSpPr/>
      </xdr:nvCxnSpPr>
      <xdr:spPr>
        <a:xfrm>
          <a:off x="10388600" y="964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12109</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F2CB50B1-ADC4-4143-8DBA-90ED4221C7B0}"/>
            </a:ext>
          </a:extLst>
        </xdr:cNvPr>
        <xdr:cNvSpPr txBox="1"/>
      </xdr:nvSpPr>
      <xdr:spPr>
        <a:xfrm>
          <a:off x="10515600" y="106420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160682</xdr:rowOff>
    </xdr:from>
    <xdr:to>
      <xdr:col>55</xdr:col>
      <xdr:colOff>50800</xdr:colOff>
      <xdr:row>63</xdr:row>
      <xdr:rowOff>90832</xdr:rowOff>
    </xdr:to>
    <xdr:sp macro="" textlink="">
      <xdr:nvSpPr>
        <xdr:cNvPr id="236" name="フローチャート: 判断 235">
          <a:extLst>
            <a:ext uri="{FF2B5EF4-FFF2-40B4-BE49-F238E27FC236}">
              <a16:creationId xmlns:a16="http://schemas.microsoft.com/office/drawing/2014/main" id="{D482F677-1792-4047-8037-3CECA4AAB48C}"/>
            </a:ext>
          </a:extLst>
        </xdr:cNvPr>
        <xdr:cNvSpPr/>
      </xdr:nvSpPr>
      <xdr:spPr>
        <a:xfrm>
          <a:off x="10426700" y="1079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109991</xdr:rowOff>
    </xdr:from>
    <xdr:to>
      <xdr:col>50</xdr:col>
      <xdr:colOff>165100</xdr:colOff>
      <xdr:row>63</xdr:row>
      <xdr:rowOff>40141</xdr:rowOff>
    </xdr:to>
    <xdr:sp macro="" textlink="">
      <xdr:nvSpPr>
        <xdr:cNvPr id="237" name="フローチャート: 判断 236">
          <a:extLst>
            <a:ext uri="{FF2B5EF4-FFF2-40B4-BE49-F238E27FC236}">
              <a16:creationId xmlns:a16="http://schemas.microsoft.com/office/drawing/2014/main" id="{33B22FEE-10E3-43B8-BAEF-F22AE2C5D957}"/>
            </a:ext>
          </a:extLst>
        </xdr:cNvPr>
        <xdr:cNvSpPr/>
      </xdr:nvSpPr>
      <xdr:spPr>
        <a:xfrm>
          <a:off x="9588500" y="1073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124426</xdr:rowOff>
    </xdr:from>
    <xdr:to>
      <xdr:col>46</xdr:col>
      <xdr:colOff>38100</xdr:colOff>
      <xdr:row>63</xdr:row>
      <xdr:rowOff>54576</xdr:rowOff>
    </xdr:to>
    <xdr:sp macro="" textlink="">
      <xdr:nvSpPr>
        <xdr:cNvPr id="238" name="フローチャート: 判断 237">
          <a:extLst>
            <a:ext uri="{FF2B5EF4-FFF2-40B4-BE49-F238E27FC236}">
              <a16:creationId xmlns:a16="http://schemas.microsoft.com/office/drawing/2014/main" id="{9D7F9FCA-FF5D-481B-86A0-12CCA5A5F882}"/>
            </a:ext>
          </a:extLst>
        </xdr:cNvPr>
        <xdr:cNvSpPr/>
      </xdr:nvSpPr>
      <xdr:spPr>
        <a:xfrm>
          <a:off x="8699500" y="1075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125730</xdr:rowOff>
    </xdr:from>
    <xdr:to>
      <xdr:col>41</xdr:col>
      <xdr:colOff>101600</xdr:colOff>
      <xdr:row>63</xdr:row>
      <xdr:rowOff>55880</xdr:rowOff>
    </xdr:to>
    <xdr:sp macro="" textlink="">
      <xdr:nvSpPr>
        <xdr:cNvPr id="239" name="フローチャート: 判断 238">
          <a:extLst>
            <a:ext uri="{FF2B5EF4-FFF2-40B4-BE49-F238E27FC236}">
              <a16:creationId xmlns:a16="http://schemas.microsoft.com/office/drawing/2014/main" id="{F2D0408C-2C1D-4A7F-9171-236080EC0C8D}"/>
            </a:ext>
          </a:extLst>
        </xdr:cNvPr>
        <xdr:cNvSpPr/>
      </xdr:nvSpPr>
      <xdr:spPr>
        <a:xfrm>
          <a:off x="7810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135337</xdr:rowOff>
    </xdr:from>
    <xdr:to>
      <xdr:col>36</xdr:col>
      <xdr:colOff>165100</xdr:colOff>
      <xdr:row>63</xdr:row>
      <xdr:rowOff>65487</xdr:rowOff>
    </xdr:to>
    <xdr:sp macro="" textlink="">
      <xdr:nvSpPr>
        <xdr:cNvPr id="240" name="フローチャート: 判断 239">
          <a:extLst>
            <a:ext uri="{FF2B5EF4-FFF2-40B4-BE49-F238E27FC236}">
              <a16:creationId xmlns:a16="http://schemas.microsoft.com/office/drawing/2014/main" id="{C835DE4A-A82F-40BA-ACF3-DCF60A29A96B}"/>
            </a:ext>
          </a:extLst>
        </xdr:cNvPr>
        <xdr:cNvSpPr/>
      </xdr:nvSpPr>
      <xdr:spPr>
        <a:xfrm>
          <a:off x="6921500" y="107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59245EE-7C16-47E1-816D-11140716ECB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85F42679-BB8B-431A-804B-D1F4911BCC5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E07C4CB-BD98-49D1-97D1-993A8C0C129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4162572-322F-42D4-B7BA-605F663B977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16FDF38D-0FC2-42CE-A80E-D6CABA8FB76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122221</xdr:rowOff>
    </xdr:from>
    <xdr:to>
      <xdr:col>55</xdr:col>
      <xdr:colOff>50800</xdr:colOff>
      <xdr:row>64</xdr:row>
      <xdr:rowOff>52371</xdr:rowOff>
    </xdr:to>
    <xdr:sp macro="" textlink="">
      <xdr:nvSpPr>
        <xdr:cNvPr id="246" name="楕円 245">
          <a:extLst>
            <a:ext uri="{FF2B5EF4-FFF2-40B4-BE49-F238E27FC236}">
              <a16:creationId xmlns:a16="http://schemas.microsoft.com/office/drawing/2014/main" id="{99B42F45-D5BF-4001-BAEF-80D7F4905970}"/>
            </a:ext>
          </a:extLst>
        </xdr:cNvPr>
        <xdr:cNvSpPr/>
      </xdr:nvSpPr>
      <xdr:spPr>
        <a:xfrm>
          <a:off x="10426700" y="1092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37148</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70223C4E-ECC3-4F13-8ECE-8B9EDBA0CD2B}"/>
            </a:ext>
          </a:extLst>
        </xdr:cNvPr>
        <xdr:cNvSpPr txBox="1"/>
      </xdr:nvSpPr>
      <xdr:spPr>
        <a:xfrm>
          <a:off x="10515600" y="10838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122639</xdr:rowOff>
    </xdr:from>
    <xdr:to>
      <xdr:col>50</xdr:col>
      <xdr:colOff>165100</xdr:colOff>
      <xdr:row>64</xdr:row>
      <xdr:rowOff>52789</xdr:rowOff>
    </xdr:to>
    <xdr:sp macro="" textlink="">
      <xdr:nvSpPr>
        <xdr:cNvPr id="248" name="楕円 247">
          <a:extLst>
            <a:ext uri="{FF2B5EF4-FFF2-40B4-BE49-F238E27FC236}">
              <a16:creationId xmlns:a16="http://schemas.microsoft.com/office/drawing/2014/main" id="{5F40FF0A-8FE7-46B7-BE44-D67C0671FBFF}"/>
            </a:ext>
          </a:extLst>
        </xdr:cNvPr>
        <xdr:cNvSpPr/>
      </xdr:nvSpPr>
      <xdr:spPr>
        <a:xfrm>
          <a:off x="9588500" y="1092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1571</xdr:rowOff>
    </xdr:from>
    <xdr:to>
      <xdr:col>55</xdr:col>
      <xdr:colOff>0</xdr:colOff>
      <xdr:row>64</xdr:row>
      <xdr:rowOff>1989</xdr:rowOff>
    </xdr:to>
    <xdr:cxnSp macro="">
      <xdr:nvCxnSpPr>
        <xdr:cNvPr id="249" name="直線コネクタ 248">
          <a:extLst>
            <a:ext uri="{FF2B5EF4-FFF2-40B4-BE49-F238E27FC236}">
              <a16:creationId xmlns:a16="http://schemas.microsoft.com/office/drawing/2014/main" id="{B7E69816-BA51-4740-BC6E-6C991F4DAB2C}"/>
            </a:ext>
          </a:extLst>
        </xdr:cNvPr>
        <xdr:cNvCxnSpPr/>
      </xdr:nvCxnSpPr>
      <xdr:spPr>
        <a:xfrm flipV="1">
          <a:off x="9639300" y="10974371"/>
          <a:ext cx="838200" cy="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123075</xdr:rowOff>
    </xdr:from>
    <xdr:to>
      <xdr:col>46</xdr:col>
      <xdr:colOff>38100</xdr:colOff>
      <xdr:row>64</xdr:row>
      <xdr:rowOff>53225</xdr:rowOff>
    </xdr:to>
    <xdr:sp macro="" textlink="">
      <xdr:nvSpPr>
        <xdr:cNvPr id="250" name="楕円 249">
          <a:extLst>
            <a:ext uri="{FF2B5EF4-FFF2-40B4-BE49-F238E27FC236}">
              <a16:creationId xmlns:a16="http://schemas.microsoft.com/office/drawing/2014/main" id="{367800EC-7753-4D6C-A0C3-CE8B4454FF84}"/>
            </a:ext>
          </a:extLst>
        </xdr:cNvPr>
        <xdr:cNvSpPr/>
      </xdr:nvSpPr>
      <xdr:spPr>
        <a:xfrm>
          <a:off x="8699500" y="1092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1989</xdr:rowOff>
    </xdr:from>
    <xdr:to>
      <xdr:col>50</xdr:col>
      <xdr:colOff>114300</xdr:colOff>
      <xdr:row>64</xdr:row>
      <xdr:rowOff>2425</xdr:rowOff>
    </xdr:to>
    <xdr:cxnSp macro="">
      <xdr:nvCxnSpPr>
        <xdr:cNvPr id="251" name="直線コネクタ 250">
          <a:extLst>
            <a:ext uri="{FF2B5EF4-FFF2-40B4-BE49-F238E27FC236}">
              <a16:creationId xmlns:a16="http://schemas.microsoft.com/office/drawing/2014/main" id="{76DC3017-2D58-46C0-BF2C-8D0595987842}"/>
            </a:ext>
          </a:extLst>
        </xdr:cNvPr>
        <xdr:cNvCxnSpPr/>
      </xdr:nvCxnSpPr>
      <xdr:spPr>
        <a:xfrm flipV="1">
          <a:off x="8750300" y="10974789"/>
          <a:ext cx="889000" cy="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124276</xdr:rowOff>
    </xdr:from>
    <xdr:to>
      <xdr:col>41</xdr:col>
      <xdr:colOff>101600</xdr:colOff>
      <xdr:row>64</xdr:row>
      <xdr:rowOff>54426</xdr:rowOff>
    </xdr:to>
    <xdr:sp macro="" textlink="">
      <xdr:nvSpPr>
        <xdr:cNvPr id="252" name="楕円 251">
          <a:extLst>
            <a:ext uri="{FF2B5EF4-FFF2-40B4-BE49-F238E27FC236}">
              <a16:creationId xmlns:a16="http://schemas.microsoft.com/office/drawing/2014/main" id="{E7D98E62-8B7E-4536-A899-D5D18C8060FF}"/>
            </a:ext>
          </a:extLst>
        </xdr:cNvPr>
        <xdr:cNvSpPr/>
      </xdr:nvSpPr>
      <xdr:spPr>
        <a:xfrm>
          <a:off x="7810500" y="1092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2425</xdr:rowOff>
    </xdr:from>
    <xdr:to>
      <xdr:col>45</xdr:col>
      <xdr:colOff>177800</xdr:colOff>
      <xdr:row>64</xdr:row>
      <xdr:rowOff>3626</xdr:rowOff>
    </xdr:to>
    <xdr:cxnSp macro="">
      <xdr:nvCxnSpPr>
        <xdr:cNvPr id="253" name="直線コネクタ 252">
          <a:extLst>
            <a:ext uri="{FF2B5EF4-FFF2-40B4-BE49-F238E27FC236}">
              <a16:creationId xmlns:a16="http://schemas.microsoft.com/office/drawing/2014/main" id="{498C30A1-6907-4993-8020-2D3DB93F6809}"/>
            </a:ext>
          </a:extLst>
        </xdr:cNvPr>
        <xdr:cNvCxnSpPr/>
      </xdr:nvCxnSpPr>
      <xdr:spPr>
        <a:xfrm flipV="1">
          <a:off x="7861300" y="10975225"/>
          <a:ext cx="889000" cy="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137253</xdr:rowOff>
    </xdr:from>
    <xdr:to>
      <xdr:col>36</xdr:col>
      <xdr:colOff>165100</xdr:colOff>
      <xdr:row>64</xdr:row>
      <xdr:rowOff>67403</xdr:rowOff>
    </xdr:to>
    <xdr:sp macro="" textlink="">
      <xdr:nvSpPr>
        <xdr:cNvPr id="254" name="楕円 253">
          <a:extLst>
            <a:ext uri="{FF2B5EF4-FFF2-40B4-BE49-F238E27FC236}">
              <a16:creationId xmlns:a16="http://schemas.microsoft.com/office/drawing/2014/main" id="{807241E9-F8F2-400D-9578-55AC5D0B1FE4}"/>
            </a:ext>
          </a:extLst>
        </xdr:cNvPr>
        <xdr:cNvSpPr/>
      </xdr:nvSpPr>
      <xdr:spPr>
        <a:xfrm>
          <a:off x="6921500" y="1093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3626</xdr:rowOff>
    </xdr:from>
    <xdr:to>
      <xdr:col>41</xdr:col>
      <xdr:colOff>50800</xdr:colOff>
      <xdr:row>64</xdr:row>
      <xdr:rowOff>16603</xdr:rowOff>
    </xdr:to>
    <xdr:cxnSp macro="">
      <xdr:nvCxnSpPr>
        <xdr:cNvPr id="255" name="直線コネクタ 254">
          <a:extLst>
            <a:ext uri="{FF2B5EF4-FFF2-40B4-BE49-F238E27FC236}">
              <a16:creationId xmlns:a16="http://schemas.microsoft.com/office/drawing/2014/main" id="{E3097ECA-BE32-4E5A-A131-981ECF4391BC}"/>
            </a:ext>
          </a:extLst>
        </xdr:cNvPr>
        <xdr:cNvCxnSpPr/>
      </xdr:nvCxnSpPr>
      <xdr:spPr>
        <a:xfrm flipV="1">
          <a:off x="6972300" y="10976426"/>
          <a:ext cx="889000" cy="1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56668</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7CD99402-53EC-4662-A5D7-97FDDFBE6DF5}"/>
            </a:ext>
          </a:extLst>
        </xdr:cNvPr>
        <xdr:cNvSpPr txBox="1"/>
      </xdr:nvSpPr>
      <xdr:spPr>
        <a:xfrm>
          <a:off x="9327095" y="10515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71103</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3A14292B-3E05-487A-A463-AD58585DAAF5}"/>
            </a:ext>
          </a:extLst>
        </xdr:cNvPr>
        <xdr:cNvSpPr txBox="1"/>
      </xdr:nvSpPr>
      <xdr:spPr>
        <a:xfrm>
          <a:off x="8450795" y="10529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72407</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F26D3503-0AC9-4C4B-99D7-F36D9DD2D7B8}"/>
            </a:ext>
          </a:extLst>
        </xdr:cNvPr>
        <xdr:cNvSpPr txBox="1"/>
      </xdr:nvSpPr>
      <xdr:spPr>
        <a:xfrm>
          <a:off x="7561795" y="10530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82014</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C8051E40-230D-4691-BFDE-1CA0E5581163}"/>
            </a:ext>
          </a:extLst>
        </xdr:cNvPr>
        <xdr:cNvSpPr txBox="1"/>
      </xdr:nvSpPr>
      <xdr:spPr>
        <a:xfrm>
          <a:off x="6672795" y="1054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43916</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29CBC5EB-4C45-48D6-8853-0CBF02202EF2}"/>
            </a:ext>
          </a:extLst>
        </xdr:cNvPr>
        <xdr:cNvSpPr txBox="1"/>
      </xdr:nvSpPr>
      <xdr:spPr>
        <a:xfrm>
          <a:off x="9359411" y="1101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44352</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AEDBDBED-B0FB-4677-9A41-438D89590E8F}"/>
            </a:ext>
          </a:extLst>
        </xdr:cNvPr>
        <xdr:cNvSpPr txBox="1"/>
      </xdr:nvSpPr>
      <xdr:spPr>
        <a:xfrm>
          <a:off x="8483111" y="1101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45553</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859F7B90-264F-4893-93D0-ABF02376630B}"/>
            </a:ext>
          </a:extLst>
        </xdr:cNvPr>
        <xdr:cNvSpPr txBox="1"/>
      </xdr:nvSpPr>
      <xdr:spPr>
        <a:xfrm>
          <a:off x="7594111" y="1101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58530</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573894FC-9C98-4D36-B6EC-D79018D67608}"/>
            </a:ext>
          </a:extLst>
        </xdr:cNvPr>
        <xdr:cNvSpPr txBox="1"/>
      </xdr:nvSpPr>
      <xdr:spPr>
        <a:xfrm>
          <a:off x="6705111" y="1103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49A44C67-C3E1-437E-BE50-E108C250721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B358225A-4DDA-42D2-8436-B4BDF9FEB40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D7D169E3-F545-4407-B618-72C7E391265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DF9B512F-B0A1-4052-B0E8-5604550FF4A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939F607D-B0AA-48AD-9FD7-67028C0870C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2DE9E782-2321-4E81-B6FB-8312134B5BE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E47DFEA9-3DB2-4ED8-89F6-D782C7EFA0B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DC110E29-3C2A-466B-A026-49AAACAEB3E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4B32BBB7-CB85-45C1-AC68-82477675CD6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AFB1F1E-522B-42FC-BE2D-43BF5134A83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98D6D71F-BA1E-4408-96EA-1442AEDBF2B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F2DA4F93-E8E7-4030-B695-BC430E6CEF32}"/>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D8BBF8A8-5D65-4161-9A8F-85F2EA8E28A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6C5FF3ED-2F62-4CE3-9E06-AB890D2D4B1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2B094957-2615-4839-987E-A631DB9E02F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65BBAD3A-7259-4F23-AE42-420A2B2D4772}"/>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73C8D24D-AC2C-43E2-A37D-55D0918CBCA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BBBCB9FA-7450-403B-8A9D-0EA3D0D43EE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5F5F04B3-78E5-4160-848A-F726E8925C2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48A14C57-2801-4CB9-B349-EBA433502F07}"/>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4" name="テキスト ボックス 283">
          <a:extLst>
            <a:ext uri="{FF2B5EF4-FFF2-40B4-BE49-F238E27FC236}">
              <a16:creationId xmlns:a16="http://schemas.microsoft.com/office/drawing/2014/main" id="{AD274E7B-6626-4094-8F18-6D07FD5BCDA7}"/>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837E7FD7-752C-4134-8741-E8CC4A519EA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CC9C6F0E-E62A-424F-A1B7-34F33AC3823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11430</xdr:rowOff>
    </xdr:from>
    <xdr:to>
      <xdr:col>24</xdr:col>
      <xdr:colOff>62865</xdr:colOff>
      <xdr:row>85</xdr:row>
      <xdr:rowOff>31750</xdr:rowOff>
    </xdr:to>
    <xdr:cxnSp macro="">
      <xdr:nvCxnSpPr>
        <xdr:cNvPr id="287" name="直線コネクタ 286">
          <a:extLst>
            <a:ext uri="{FF2B5EF4-FFF2-40B4-BE49-F238E27FC236}">
              <a16:creationId xmlns:a16="http://schemas.microsoft.com/office/drawing/2014/main" id="{E941AC51-CC6F-4CC9-B719-01918F83DB42}"/>
            </a:ext>
          </a:extLst>
        </xdr:cNvPr>
        <xdr:cNvCxnSpPr/>
      </xdr:nvCxnSpPr>
      <xdr:spPr>
        <a:xfrm flipV="1">
          <a:off x="4634865" y="13384530"/>
          <a:ext cx="0" cy="1220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12CB1F94-B426-48F1-92A3-0A19667E2EEB}"/>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9" name="直線コネクタ 288">
          <a:extLst>
            <a:ext uri="{FF2B5EF4-FFF2-40B4-BE49-F238E27FC236}">
              <a16:creationId xmlns:a16="http://schemas.microsoft.com/office/drawing/2014/main" id="{CFB0C78E-1C81-4FBF-88A2-364E49F5070E}"/>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129557</xdr:rowOff>
    </xdr:from>
    <xdr:ext cx="340478" cy="259045"/>
    <xdr:sp macro="" textlink="">
      <xdr:nvSpPr>
        <xdr:cNvPr id="290" name="【公営住宅】&#10;有形固定資産減価償却率最大値テキスト">
          <a:extLst>
            <a:ext uri="{FF2B5EF4-FFF2-40B4-BE49-F238E27FC236}">
              <a16:creationId xmlns:a16="http://schemas.microsoft.com/office/drawing/2014/main" id="{219A56D4-AF5E-4073-9E9D-CDFF4DD000FD}"/>
            </a:ext>
          </a:extLst>
        </xdr:cNvPr>
        <xdr:cNvSpPr txBox="1"/>
      </xdr:nvSpPr>
      <xdr:spPr>
        <a:xfrm>
          <a:off x="4673600" y="131597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11430</xdr:rowOff>
    </xdr:from>
    <xdr:to>
      <xdr:col>24</xdr:col>
      <xdr:colOff>152400</xdr:colOff>
      <xdr:row>78</xdr:row>
      <xdr:rowOff>11430</xdr:rowOff>
    </xdr:to>
    <xdr:cxnSp macro="">
      <xdr:nvCxnSpPr>
        <xdr:cNvPr id="291" name="直線コネクタ 290">
          <a:extLst>
            <a:ext uri="{FF2B5EF4-FFF2-40B4-BE49-F238E27FC236}">
              <a16:creationId xmlns:a16="http://schemas.microsoft.com/office/drawing/2014/main" id="{0EAB34F0-84F2-4AAA-A3CD-2C11587C7CDE}"/>
            </a:ext>
          </a:extLst>
        </xdr:cNvPr>
        <xdr:cNvCxnSpPr/>
      </xdr:nvCxnSpPr>
      <xdr:spPr>
        <a:xfrm>
          <a:off x="4546600" y="1338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12716</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18921610-D1C6-4477-A991-C85075919893}"/>
            </a:ext>
          </a:extLst>
        </xdr:cNvPr>
        <xdr:cNvSpPr txBox="1"/>
      </xdr:nvSpPr>
      <xdr:spPr>
        <a:xfrm>
          <a:off x="4673600" y="14071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34289</xdr:rowOff>
    </xdr:from>
    <xdr:to>
      <xdr:col>24</xdr:col>
      <xdr:colOff>114300</xdr:colOff>
      <xdr:row>82</xdr:row>
      <xdr:rowOff>135889</xdr:rowOff>
    </xdr:to>
    <xdr:sp macro="" textlink="">
      <xdr:nvSpPr>
        <xdr:cNvPr id="293" name="フローチャート: 判断 292">
          <a:extLst>
            <a:ext uri="{FF2B5EF4-FFF2-40B4-BE49-F238E27FC236}">
              <a16:creationId xmlns:a16="http://schemas.microsoft.com/office/drawing/2014/main" id="{26203814-15C0-496B-840C-28DD40AA71C3}"/>
            </a:ext>
          </a:extLst>
        </xdr:cNvPr>
        <xdr:cNvSpPr/>
      </xdr:nvSpPr>
      <xdr:spPr>
        <a:xfrm>
          <a:off x="4584700" y="1409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38100</xdr:rowOff>
    </xdr:from>
    <xdr:to>
      <xdr:col>20</xdr:col>
      <xdr:colOff>38100</xdr:colOff>
      <xdr:row>82</xdr:row>
      <xdr:rowOff>139700</xdr:rowOff>
    </xdr:to>
    <xdr:sp macro="" textlink="">
      <xdr:nvSpPr>
        <xdr:cNvPr id="294" name="フローチャート: 判断 293">
          <a:extLst>
            <a:ext uri="{FF2B5EF4-FFF2-40B4-BE49-F238E27FC236}">
              <a16:creationId xmlns:a16="http://schemas.microsoft.com/office/drawing/2014/main" id="{A8167039-1D6C-4B2B-8A95-B0F57764463A}"/>
            </a:ext>
          </a:extLst>
        </xdr:cNvPr>
        <xdr:cNvSpPr/>
      </xdr:nvSpPr>
      <xdr:spPr>
        <a:xfrm>
          <a:off x="3746500" y="14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31750</xdr:rowOff>
    </xdr:from>
    <xdr:to>
      <xdr:col>15</xdr:col>
      <xdr:colOff>101600</xdr:colOff>
      <xdr:row>82</xdr:row>
      <xdr:rowOff>133350</xdr:rowOff>
    </xdr:to>
    <xdr:sp macro="" textlink="">
      <xdr:nvSpPr>
        <xdr:cNvPr id="295" name="フローチャート: 判断 294">
          <a:extLst>
            <a:ext uri="{FF2B5EF4-FFF2-40B4-BE49-F238E27FC236}">
              <a16:creationId xmlns:a16="http://schemas.microsoft.com/office/drawing/2014/main" id="{0066A620-86BF-497B-BF49-91D90DEA91F2}"/>
            </a:ext>
          </a:extLst>
        </xdr:cNvPr>
        <xdr:cNvSpPr/>
      </xdr:nvSpPr>
      <xdr:spPr>
        <a:xfrm>
          <a:off x="2857500" y="1409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147320</xdr:rowOff>
    </xdr:from>
    <xdr:to>
      <xdr:col>10</xdr:col>
      <xdr:colOff>165100</xdr:colOff>
      <xdr:row>82</xdr:row>
      <xdr:rowOff>77470</xdr:rowOff>
    </xdr:to>
    <xdr:sp macro="" textlink="">
      <xdr:nvSpPr>
        <xdr:cNvPr id="296" name="フローチャート: 判断 295">
          <a:extLst>
            <a:ext uri="{FF2B5EF4-FFF2-40B4-BE49-F238E27FC236}">
              <a16:creationId xmlns:a16="http://schemas.microsoft.com/office/drawing/2014/main" id="{43ED4A88-A916-42FE-A285-8F798706082D}"/>
            </a:ext>
          </a:extLst>
        </xdr:cNvPr>
        <xdr:cNvSpPr/>
      </xdr:nvSpPr>
      <xdr:spPr>
        <a:xfrm>
          <a:off x="1968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12700</xdr:rowOff>
    </xdr:from>
    <xdr:to>
      <xdr:col>6</xdr:col>
      <xdr:colOff>38100</xdr:colOff>
      <xdr:row>82</xdr:row>
      <xdr:rowOff>114300</xdr:rowOff>
    </xdr:to>
    <xdr:sp macro="" textlink="">
      <xdr:nvSpPr>
        <xdr:cNvPr id="297" name="フローチャート: 判断 296">
          <a:extLst>
            <a:ext uri="{FF2B5EF4-FFF2-40B4-BE49-F238E27FC236}">
              <a16:creationId xmlns:a16="http://schemas.microsoft.com/office/drawing/2014/main" id="{83409FAD-B6F4-4D40-B476-3B8AC312675E}"/>
            </a:ext>
          </a:extLst>
        </xdr:cNvPr>
        <xdr:cNvSpPr/>
      </xdr:nvSpPr>
      <xdr:spPr>
        <a:xfrm>
          <a:off x="1079500" y="1407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C17A8177-052A-40F9-8F47-501DD307F96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830A68F4-8285-4C10-8489-BA3078903B9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1656EB0-3087-42BB-8AD0-565D1EAECBF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B09D257-CABD-4927-B4BD-AFA25DF2922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CBB5982D-8F47-492F-893E-67D0D4B79F5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132080</xdr:rowOff>
    </xdr:from>
    <xdr:to>
      <xdr:col>24</xdr:col>
      <xdr:colOff>114300</xdr:colOff>
      <xdr:row>78</xdr:row>
      <xdr:rowOff>62230</xdr:rowOff>
    </xdr:to>
    <xdr:sp macro="" textlink="">
      <xdr:nvSpPr>
        <xdr:cNvPr id="303" name="楕円 302">
          <a:extLst>
            <a:ext uri="{FF2B5EF4-FFF2-40B4-BE49-F238E27FC236}">
              <a16:creationId xmlns:a16="http://schemas.microsoft.com/office/drawing/2014/main" id="{02D37EA6-3E0E-4FE3-B9FB-1FE198479F90}"/>
            </a:ext>
          </a:extLst>
        </xdr:cNvPr>
        <xdr:cNvSpPr/>
      </xdr:nvSpPr>
      <xdr:spPr>
        <a:xfrm>
          <a:off x="4584700" y="1333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85107</xdr:rowOff>
    </xdr:from>
    <xdr:ext cx="340478" cy="259045"/>
    <xdr:sp macro="" textlink="">
      <xdr:nvSpPr>
        <xdr:cNvPr id="304" name="【公営住宅】&#10;有形固定資産減価償却率該当値テキスト">
          <a:extLst>
            <a:ext uri="{FF2B5EF4-FFF2-40B4-BE49-F238E27FC236}">
              <a16:creationId xmlns:a16="http://schemas.microsoft.com/office/drawing/2014/main" id="{81F8350C-29EE-465F-8223-993CE7F6D57B}"/>
            </a:ext>
          </a:extLst>
        </xdr:cNvPr>
        <xdr:cNvSpPr txBox="1"/>
      </xdr:nvSpPr>
      <xdr:spPr>
        <a:xfrm>
          <a:off x="4673600" y="132867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120650</xdr:rowOff>
    </xdr:from>
    <xdr:to>
      <xdr:col>20</xdr:col>
      <xdr:colOff>38100</xdr:colOff>
      <xdr:row>78</xdr:row>
      <xdr:rowOff>50800</xdr:rowOff>
    </xdr:to>
    <xdr:sp macro="" textlink="">
      <xdr:nvSpPr>
        <xdr:cNvPr id="305" name="楕円 304">
          <a:extLst>
            <a:ext uri="{FF2B5EF4-FFF2-40B4-BE49-F238E27FC236}">
              <a16:creationId xmlns:a16="http://schemas.microsoft.com/office/drawing/2014/main" id="{476F958F-8AE4-4A2D-9A4E-F5B4F2D98B4D}"/>
            </a:ext>
          </a:extLst>
        </xdr:cNvPr>
        <xdr:cNvSpPr/>
      </xdr:nvSpPr>
      <xdr:spPr>
        <a:xfrm>
          <a:off x="3746500" y="133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0</xdr:rowOff>
    </xdr:from>
    <xdr:to>
      <xdr:col>24</xdr:col>
      <xdr:colOff>63500</xdr:colOff>
      <xdr:row>78</xdr:row>
      <xdr:rowOff>11430</xdr:rowOff>
    </xdr:to>
    <xdr:cxnSp macro="">
      <xdr:nvCxnSpPr>
        <xdr:cNvPr id="306" name="直線コネクタ 305">
          <a:extLst>
            <a:ext uri="{FF2B5EF4-FFF2-40B4-BE49-F238E27FC236}">
              <a16:creationId xmlns:a16="http://schemas.microsoft.com/office/drawing/2014/main" id="{5551AD5A-CB9D-4CC5-ACD1-F6ECEB6A6469}"/>
            </a:ext>
          </a:extLst>
        </xdr:cNvPr>
        <xdr:cNvCxnSpPr/>
      </xdr:nvCxnSpPr>
      <xdr:spPr>
        <a:xfrm>
          <a:off x="3797300" y="133731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110489</xdr:rowOff>
    </xdr:from>
    <xdr:to>
      <xdr:col>15</xdr:col>
      <xdr:colOff>101600</xdr:colOff>
      <xdr:row>78</xdr:row>
      <xdr:rowOff>40639</xdr:rowOff>
    </xdr:to>
    <xdr:sp macro="" textlink="">
      <xdr:nvSpPr>
        <xdr:cNvPr id="307" name="楕円 306">
          <a:extLst>
            <a:ext uri="{FF2B5EF4-FFF2-40B4-BE49-F238E27FC236}">
              <a16:creationId xmlns:a16="http://schemas.microsoft.com/office/drawing/2014/main" id="{57F15669-9785-44D9-8CDF-AB391B9F206B}"/>
            </a:ext>
          </a:extLst>
        </xdr:cNvPr>
        <xdr:cNvSpPr/>
      </xdr:nvSpPr>
      <xdr:spPr>
        <a:xfrm>
          <a:off x="28575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161289</xdr:rowOff>
    </xdr:from>
    <xdr:to>
      <xdr:col>19</xdr:col>
      <xdr:colOff>177800</xdr:colOff>
      <xdr:row>78</xdr:row>
      <xdr:rowOff>0</xdr:rowOff>
    </xdr:to>
    <xdr:cxnSp macro="">
      <xdr:nvCxnSpPr>
        <xdr:cNvPr id="308" name="直線コネクタ 307">
          <a:extLst>
            <a:ext uri="{FF2B5EF4-FFF2-40B4-BE49-F238E27FC236}">
              <a16:creationId xmlns:a16="http://schemas.microsoft.com/office/drawing/2014/main" id="{22EF3C14-9992-42E0-8645-F76810BD2979}"/>
            </a:ext>
          </a:extLst>
        </xdr:cNvPr>
        <xdr:cNvCxnSpPr/>
      </xdr:nvCxnSpPr>
      <xdr:spPr>
        <a:xfrm>
          <a:off x="2908300" y="13362939"/>
          <a:ext cx="889000" cy="1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82550</xdr:rowOff>
    </xdr:from>
    <xdr:to>
      <xdr:col>10</xdr:col>
      <xdr:colOff>165100</xdr:colOff>
      <xdr:row>78</xdr:row>
      <xdr:rowOff>12700</xdr:rowOff>
    </xdr:to>
    <xdr:sp macro="" textlink="">
      <xdr:nvSpPr>
        <xdr:cNvPr id="309" name="楕円 308">
          <a:extLst>
            <a:ext uri="{FF2B5EF4-FFF2-40B4-BE49-F238E27FC236}">
              <a16:creationId xmlns:a16="http://schemas.microsoft.com/office/drawing/2014/main" id="{AA99861C-7CC1-4BDA-AE92-5F2203BD1DEC}"/>
            </a:ext>
          </a:extLst>
        </xdr:cNvPr>
        <xdr:cNvSpPr/>
      </xdr:nvSpPr>
      <xdr:spPr>
        <a:xfrm>
          <a:off x="1968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133350</xdr:rowOff>
    </xdr:from>
    <xdr:to>
      <xdr:col>15</xdr:col>
      <xdr:colOff>50800</xdr:colOff>
      <xdr:row>77</xdr:row>
      <xdr:rowOff>161289</xdr:rowOff>
    </xdr:to>
    <xdr:cxnSp macro="">
      <xdr:nvCxnSpPr>
        <xdr:cNvPr id="310" name="直線コネクタ 309">
          <a:extLst>
            <a:ext uri="{FF2B5EF4-FFF2-40B4-BE49-F238E27FC236}">
              <a16:creationId xmlns:a16="http://schemas.microsoft.com/office/drawing/2014/main" id="{A839563A-7A7F-4ED2-93B9-3A63EB5A9F9B}"/>
            </a:ext>
          </a:extLst>
        </xdr:cNvPr>
        <xdr:cNvCxnSpPr/>
      </xdr:nvCxnSpPr>
      <xdr:spPr>
        <a:xfrm>
          <a:off x="2019300" y="13335000"/>
          <a:ext cx="889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130827</xdr:rowOff>
    </xdr:from>
    <xdr:ext cx="405111" cy="259045"/>
    <xdr:sp macro="" textlink="">
      <xdr:nvSpPr>
        <xdr:cNvPr id="311" name="n_1aveValue【公営住宅】&#10;有形固定資産減価償却率">
          <a:extLst>
            <a:ext uri="{FF2B5EF4-FFF2-40B4-BE49-F238E27FC236}">
              <a16:creationId xmlns:a16="http://schemas.microsoft.com/office/drawing/2014/main" id="{1642C668-11FF-455A-8116-C7F0E60A3A18}"/>
            </a:ext>
          </a:extLst>
        </xdr:cNvPr>
        <xdr:cNvSpPr txBox="1"/>
      </xdr:nvSpPr>
      <xdr:spPr>
        <a:xfrm>
          <a:off x="3582044" y="1418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124477</xdr:rowOff>
    </xdr:from>
    <xdr:ext cx="405111" cy="259045"/>
    <xdr:sp macro="" textlink="">
      <xdr:nvSpPr>
        <xdr:cNvPr id="312" name="n_2aveValue【公営住宅】&#10;有形固定資産減価償却率">
          <a:extLst>
            <a:ext uri="{FF2B5EF4-FFF2-40B4-BE49-F238E27FC236}">
              <a16:creationId xmlns:a16="http://schemas.microsoft.com/office/drawing/2014/main" id="{9DC08A42-BC35-4C05-B949-E8FC61D23FF1}"/>
            </a:ext>
          </a:extLst>
        </xdr:cNvPr>
        <xdr:cNvSpPr txBox="1"/>
      </xdr:nvSpPr>
      <xdr:spPr>
        <a:xfrm>
          <a:off x="2705744" y="14183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68597</xdr:rowOff>
    </xdr:from>
    <xdr:ext cx="405111" cy="259045"/>
    <xdr:sp macro="" textlink="">
      <xdr:nvSpPr>
        <xdr:cNvPr id="313" name="n_3aveValue【公営住宅】&#10;有形固定資産減価償却率">
          <a:extLst>
            <a:ext uri="{FF2B5EF4-FFF2-40B4-BE49-F238E27FC236}">
              <a16:creationId xmlns:a16="http://schemas.microsoft.com/office/drawing/2014/main" id="{6387C023-0517-4260-BDE9-2FB809B4D36B}"/>
            </a:ext>
          </a:extLst>
        </xdr:cNvPr>
        <xdr:cNvSpPr txBox="1"/>
      </xdr:nvSpPr>
      <xdr:spPr>
        <a:xfrm>
          <a:off x="18167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130827</xdr:rowOff>
    </xdr:from>
    <xdr:ext cx="405111" cy="259045"/>
    <xdr:sp macro="" textlink="">
      <xdr:nvSpPr>
        <xdr:cNvPr id="314" name="n_4aveValue【公営住宅】&#10;有形固定資産減価償却率">
          <a:extLst>
            <a:ext uri="{FF2B5EF4-FFF2-40B4-BE49-F238E27FC236}">
              <a16:creationId xmlns:a16="http://schemas.microsoft.com/office/drawing/2014/main" id="{2344D4B0-94ED-4BAE-9B55-F62515AA68D5}"/>
            </a:ext>
          </a:extLst>
        </xdr:cNvPr>
        <xdr:cNvSpPr txBox="1"/>
      </xdr:nvSpPr>
      <xdr:spPr>
        <a:xfrm>
          <a:off x="927744" y="13846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76</xdr:row>
      <xdr:rowOff>67327</xdr:rowOff>
    </xdr:from>
    <xdr:ext cx="340478" cy="259045"/>
    <xdr:sp macro="" textlink="">
      <xdr:nvSpPr>
        <xdr:cNvPr id="315" name="n_1mainValue【公営住宅】&#10;有形固定資産減価償却率">
          <a:extLst>
            <a:ext uri="{FF2B5EF4-FFF2-40B4-BE49-F238E27FC236}">
              <a16:creationId xmlns:a16="http://schemas.microsoft.com/office/drawing/2014/main" id="{63AD9624-29D1-41B6-A45B-D22964F8CC17}"/>
            </a:ext>
          </a:extLst>
        </xdr:cNvPr>
        <xdr:cNvSpPr txBox="1"/>
      </xdr:nvSpPr>
      <xdr:spPr>
        <a:xfrm>
          <a:off x="3614361" y="130975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76</xdr:row>
      <xdr:rowOff>57166</xdr:rowOff>
    </xdr:from>
    <xdr:ext cx="340478" cy="259045"/>
    <xdr:sp macro="" textlink="">
      <xdr:nvSpPr>
        <xdr:cNvPr id="316" name="n_2mainValue【公営住宅】&#10;有形固定資産減価償却率">
          <a:extLst>
            <a:ext uri="{FF2B5EF4-FFF2-40B4-BE49-F238E27FC236}">
              <a16:creationId xmlns:a16="http://schemas.microsoft.com/office/drawing/2014/main" id="{11BC4312-CCFF-40D4-8ACF-3B7429A06ECA}"/>
            </a:ext>
          </a:extLst>
        </xdr:cNvPr>
        <xdr:cNvSpPr txBox="1"/>
      </xdr:nvSpPr>
      <xdr:spPr>
        <a:xfrm>
          <a:off x="2738061" y="130873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76</xdr:row>
      <xdr:rowOff>29227</xdr:rowOff>
    </xdr:from>
    <xdr:ext cx="340478" cy="259045"/>
    <xdr:sp macro="" textlink="">
      <xdr:nvSpPr>
        <xdr:cNvPr id="317" name="n_3mainValue【公営住宅】&#10;有形固定資産減価償却率">
          <a:extLst>
            <a:ext uri="{FF2B5EF4-FFF2-40B4-BE49-F238E27FC236}">
              <a16:creationId xmlns:a16="http://schemas.microsoft.com/office/drawing/2014/main" id="{E50B475E-3A34-4650-8B3C-8CC511BB94C8}"/>
            </a:ext>
          </a:extLst>
        </xdr:cNvPr>
        <xdr:cNvSpPr txBox="1"/>
      </xdr:nvSpPr>
      <xdr:spPr>
        <a:xfrm>
          <a:off x="1849061" y="1305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8E6575FB-00CE-4630-A702-FC41BE04A29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495A3F1E-419C-4A36-A164-BAC2E777DE2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90192362-9C85-4554-B58D-82113E86A23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05DC309B-6E30-42BC-9BCB-A10A9D7D76C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6A56F57D-F8DC-4964-A036-9A43E12E5EB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B680223E-0AE9-41AA-B10E-4C7883C30F7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7CDFF43F-C077-41B5-B82F-25F42506862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6B5B7EEE-8B41-4548-A821-A43EA0BB8A7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31775B2D-AA0F-45A1-A621-90DADED64B2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2B47477A-336F-4677-A975-5A72D0834B7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8" name="直線コネクタ 327">
          <a:extLst>
            <a:ext uri="{FF2B5EF4-FFF2-40B4-BE49-F238E27FC236}">
              <a16:creationId xmlns:a16="http://schemas.microsoft.com/office/drawing/2014/main" id="{DB1CEB11-5AE8-42B0-B7B1-A0F9A97E52E3}"/>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9" name="テキスト ボックス 328">
          <a:extLst>
            <a:ext uri="{FF2B5EF4-FFF2-40B4-BE49-F238E27FC236}">
              <a16:creationId xmlns:a16="http://schemas.microsoft.com/office/drawing/2014/main" id="{158B6BB5-7624-4AC2-BBD2-5F2A30DE3B4C}"/>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0" name="直線コネクタ 329">
          <a:extLst>
            <a:ext uri="{FF2B5EF4-FFF2-40B4-BE49-F238E27FC236}">
              <a16:creationId xmlns:a16="http://schemas.microsoft.com/office/drawing/2014/main" id="{8EE250D1-3F03-45BA-872B-DC05D2E8A5A1}"/>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1" name="テキスト ボックス 330">
          <a:extLst>
            <a:ext uri="{FF2B5EF4-FFF2-40B4-BE49-F238E27FC236}">
              <a16:creationId xmlns:a16="http://schemas.microsoft.com/office/drawing/2014/main" id="{E4AB0844-943B-4ACA-B1A0-AF79B7960E17}"/>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2" name="直線コネクタ 331">
          <a:extLst>
            <a:ext uri="{FF2B5EF4-FFF2-40B4-BE49-F238E27FC236}">
              <a16:creationId xmlns:a16="http://schemas.microsoft.com/office/drawing/2014/main" id="{71C82321-68DF-44D0-8DFB-F73D75C5265F}"/>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3" name="テキスト ボックス 332">
          <a:extLst>
            <a:ext uri="{FF2B5EF4-FFF2-40B4-BE49-F238E27FC236}">
              <a16:creationId xmlns:a16="http://schemas.microsoft.com/office/drawing/2014/main" id="{19E94389-AF82-4408-A925-AE8289641D61}"/>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4" name="直線コネクタ 333">
          <a:extLst>
            <a:ext uri="{FF2B5EF4-FFF2-40B4-BE49-F238E27FC236}">
              <a16:creationId xmlns:a16="http://schemas.microsoft.com/office/drawing/2014/main" id="{D561C05A-C023-40AB-A9A7-17B42C7189BE}"/>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5" name="テキスト ボックス 334">
          <a:extLst>
            <a:ext uri="{FF2B5EF4-FFF2-40B4-BE49-F238E27FC236}">
              <a16:creationId xmlns:a16="http://schemas.microsoft.com/office/drawing/2014/main" id="{44F41173-19DE-4AE3-A7B0-193BE1E510E4}"/>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a:extLst>
            <a:ext uri="{FF2B5EF4-FFF2-40B4-BE49-F238E27FC236}">
              <a16:creationId xmlns:a16="http://schemas.microsoft.com/office/drawing/2014/main" id="{7C2E233B-276F-45B5-A247-521EAAD7F3A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a:extLst>
            <a:ext uri="{FF2B5EF4-FFF2-40B4-BE49-F238E27FC236}">
              <a16:creationId xmlns:a16="http://schemas.microsoft.com/office/drawing/2014/main" id="{A64B5E52-EA36-4861-9DCC-89D55C42778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公営住宅】&#10;一人当たり面積グラフ枠">
          <a:extLst>
            <a:ext uri="{FF2B5EF4-FFF2-40B4-BE49-F238E27FC236}">
              <a16:creationId xmlns:a16="http://schemas.microsoft.com/office/drawing/2014/main" id="{8ACF133B-8738-408A-8D86-BF5A7BC1500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154457</xdr:rowOff>
    </xdr:from>
    <xdr:to>
      <xdr:col>54</xdr:col>
      <xdr:colOff>189865</xdr:colOff>
      <xdr:row>86</xdr:row>
      <xdr:rowOff>35128</xdr:rowOff>
    </xdr:to>
    <xdr:cxnSp macro="">
      <xdr:nvCxnSpPr>
        <xdr:cNvPr id="339" name="直線コネクタ 338">
          <a:extLst>
            <a:ext uri="{FF2B5EF4-FFF2-40B4-BE49-F238E27FC236}">
              <a16:creationId xmlns:a16="http://schemas.microsoft.com/office/drawing/2014/main" id="{93B6549B-6B2D-46A9-AAD3-F974E12E47C5}"/>
            </a:ext>
          </a:extLst>
        </xdr:cNvPr>
        <xdr:cNvCxnSpPr/>
      </xdr:nvCxnSpPr>
      <xdr:spPr>
        <a:xfrm flipV="1">
          <a:off x="10476865" y="13527557"/>
          <a:ext cx="0" cy="125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0" name="【公営住宅】&#10;一人当たり面積最小値テキスト">
          <a:extLst>
            <a:ext uri="{FF2B5EF4-FFF2-40B4-BE49-F238E27FC236}">
              <a16:creationId xmlns:a16="http://schemas.microsoft.com/office/drawing/2014/main" id="{22F96DAC-1DE2-4301-8301-53FFC73BCA6B}"/>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1" name="直線コネクタ 340">
          <a:extLst>
            <a:ext uri="{FF2B5EF4-FFF2-40B4-BE49-F238E27FC236}">
              <a16:creationId xmlns:a16="http://schemas.microsoft.com/office/drawing/2014/main" id="{20FCB4D3-8946-4B29-9944-7B0BA66C838F}"/>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101134</xdr:rowOff>
    </xdr:from>
    <xdr:ext cx="469744" cy="259045"/>
    <xdr:sp macro="" textlink="">
      <xdr:nvSpPr>
        <xdr:cNvPr id="342" name="【公営住宅】&#10;一人当たり面積最大値テキスト">
          <a:extLst>
            <a:ext uri="{FF2B5EF4-FFF2-40B4-BE49-F238E27FC236}">
              <a16:creationId xmlns:a16="http://schemas.microsoft.com/office/drawing/2014/main" id="{204138DE-E113-4FC0-ADDC-4CE4BAEFB354}"/>
            </a:ext>
          </a:extLst>
        </xdr:cNvPr>
        <xdr:cNvSpPr txBox="1"/>
      </xdr:nvSpPr>
      <xdr:spPr>
        <a:xfrm>
          <a:off x="10515600" y="1330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154457</xdr:rowOff>
    </xdr:from>
    <xdr:to>
      <xdr:col>55</xdr:col>
      <xdr:colOff>88900</xdr:colOff>
      <xdr:row>78</xdr:row>
      <xdr:rowOff>154457</xdr:rowOff>
    </xdr:to>
    <xdr:cxnSp macro="">
      <xdr:nvCxnSpPr>
        <xdr:cNvPr id="343" name="直線コネクタ 342">
          <a:extLst>
            <a:ext uri="{FF2B5EF4-FFF2-40B4-BE49-F238E27FC236}">
              <a16:creationId xmlns:a16="http://schemas.microsoft.com/office/drawing/2014/main" id="{8F667A3B-016B-4BBD-9F6C-9D9987BC37EC}"/>
            </a:ext>
          </a:extLst>
        </xdr:cNvPr>
        <xdr:cNvCxnSpPr/>
      </xdr:nvCxnSpPr>
      <xdr:spPr>
        <a:xfrm>
          <a:off x="10388600" y="13527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55669</xdr:rowOff>
    </xdr:from>
    <xdr:ext cx="469744" cy="259045"/>
    <xdr:sp macro="" textlink="">
      <xdr:nvSpPr>
        <xdr:cNvPr id="344" name="【公営住宅】&#10;一人当たり面積平均値テキスト">
          <a:extLst>
            <a:ext uri="{FF2B5EF4-FFF2-40B4-BE49-F238E27FC236}">
              <a16:creationId xmlns:a16="http://schemas.microsoft.com/office/drawing/2014/main" id="{A5826C26-E92F-4AB4-8268-442AF134220A}"/>
            </a:ext>
          </a:extLst>
        </xdr:cNvPr>
        <xdr:cNvSpPr txBox="1"/>
      </xdr:nvSpPr>
      <xdr:spPr>
        <a:xfrm>
          <a:off x="10515600" y="14457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32792</xdr:rowOff>
    </xdr:from>
    <xdr:to>
      <xdr:col>55</xdr:col>
      <xdr:colOff>50800</xdr:colOff>
      <xdr:row>85</xdr:row>
      <xdr:rowOff>134392</xdr:rowOff>
    </xdr:to>
    <xdr:sp macro="" textlink="">
      <xdr:nvSpPr>
        <xdr:cNvPr id="345" name="フローチャート: 判断 344">
          <a:extLst>
            <a:ext uri="{FF2B5EF4-FFF2-40B4-BE49-F238E27FC236}">
              <a16:creationId xmlns:a16="http://schemas.microsoft.com/office/drawing/2014/main" id="{540B3C60-1867-477F-BABF-73E032FBBBDF}"/>
            </a:ext>
          </a:extLst>
        </xdr:cNvPr>
        <xdr:cNvSpPr/>
      </xdr:nvSpPr>
      <xdr:spPr>
        <a:xfrm>
          <a:off x="10426700" y="1460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20447</xdr:rowOff>
    </xdr:from>
    <xdr:to>
      <xdr:col>50</xdr:col>
      <xdr:colOff>165100</xdr:colOff>
      <xdr:row>85</xdr:row>
      <xdr:rowOff>122047</xdr:rowOff>
    </xdr:to>
    <xdr:sp macro="" textlink="">
      <xdr:nvSpPr>
        <xdr:cNvPr id="346" name="フローチャート: 判断 345">
          <a:extLst>
            <a:ext uri="{FF2B5EF4-FFF2-40B4-BE49-F238E27FC236}">
              <a16:creationId xmlns:a16="http://schemas.microsoft.com/office/drawing/2014/main" id="{9E16F219-4A66-40CE-833D-C7169A934902}"/>
            </a:ext>
          </a:extLst>
        </xdr:cNvPr>
        <xdr:cNvSpPr/>
      </xdr:nvSpPr>
      <xdr:spPr>
        <a:xfrm>
          <a:off x="9588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20676</xdr:rowOff>
    </xdr:from>
    <xdr:to>
      <xdr:col>46</xdr:col>
      <xdr:colOff>38100</xdr:colOff>
      <xdr:row>85</xdr:row>
      <xdr:rowOff>122276</xdr:rowOff>
    </xdr:to>
    <xdr:sp macro="" textlink="">
      <xdr:nvSpPr>
        <xdr:cNvPr id="347" name="フローチャート: 判断 346">
          <a:extLst>
            <a:ext uri="{FF2B5EF4-FFF2-40B4-BE49-F238E27FC236}">
              <a16:creationId xmlns:a16="http://schemas.microsoft.com/office/drawing/2014/main" id="{8F9CA8E4-3473-4D23-B15D-BBBD8CF9ADC5}"/>
            </a:ext>
          </a:extLst>
        </xdr:cNvPr>
        <xdr:cNvSpPr/>
      </xdr:nvSpPr>
      <xdr:spPr>
        <a:xfrm>
          <a:off x="8699500" y="1459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35077</xdr:rowOff>
    </xdr:from>
    <xdr:to>
      <xdr:col>41</xdr:col>
      <xdr:colOff>101600</xdr:colOff>
      <xdr:row>85</xdr:row>
      <xdr:rowOff>136677</xdr:rowOff>
    </xdr:to>
    <xdr:sp macro="" textlink="">
      <xdr:nvSpPr>
        <xdr:cNvPr id="348" name="フローチャート: 判断 347">
          <a:extLst>
            <a:ext uri="{FF2B5EF4-FFF2-40B4-BE49-F238E27FC236}">
              <a16:creationId xmlns:a16="http://schemas.microsoft.com/office/drawing/2014/main" id="{4D77AC51-19E3-4910-9E51-CD9534408B7E}"/>
            </a:ext>
          </a:extLst>
        </xdr:cNvPr>
        <xdr:cNvSpPr/>
      </xdr:nvSpPr>
      <xdr:spPr>
        <a:xfrm>
          <a:off x="7810500" y="146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17475</xdr:rowOff>
    </xdr:from>
    <xdr:to>
      <xdr:col>36</xdr:col>
      <xdr:colOff>165100</xdr:colOff>
      <xdr:row>85</xdr:row>
      <xdr:rowOff>119075</xdr:rowOff>
    </xdr:to>
    <xdr:sp macro="" textlink="">
      <xdr:nvSpPr>
        <xdr:cNvPr id="349" name="フローチャート: 判断 348">
          <a:extLst>
            <a:ext uri="{FF2B5EF4-FFF2-40B4-BE49-F238E27FC236}">
              <a16:creationId xmlns:a16="http://schemas.microsoft.com/office/drawing/2014/main" id="{3F4DCC3D-A321-4285-98EF-31A6F51FA71C}"/>
            </a:ext>
          </a:extLst>
        </xdr:cNvPr>
        <xdr:cNvSpPr/>
      </xdr:nvSpPr>
      <xdr:spPr>
        <a:xfrm>
          <a:off x="6921500" y="1459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B8E738B9-6545-41B6-BB75-3A0D299949D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AE7BD760-94F7-4019-ADED-8966AE97077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4D697924-0BC4-4CC1-BBC1-3ABF8EBF5DA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B0DBC7CC-47BE-4406-B3F5-C8152707A60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E5A8D474-4198-4B43-8887-03C18EF6EA8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91312</xdr:rowOff>
    </xdr:from>
    <xdr:to>
      <xdr:col>55</xdr:col>
      <xdr:colOff>50800</xdr:colOff>
      <xdr:row>86</xdr:row>
      <xdr:rowOff>21462</xdr:rowOff>
    </xdr:to>
    <xdr:sp macro="" textlink="">
      <xdr:nvSpPr>
        <xdr:cNvPr id="355" name="楕円 354">
          <a:extLst>
            <a:ext uri="{FF2B5EF4-FFF2-40B4-BE49-F238E27FC236}">
              <a16:creationId xmlns:a16="http://schemas.microsoft.com/office/drawing/2014/main" id="{5D9DC2EC-CB8C-45F5-8EEF-77936A95B7DA}"/>
            </a:ext>
          </a:extLst>
        </xdr:cNvPr>
        <xdr:cNvSpPr/>
      </xdr:nvSpPr>
      <xdr:spPr>
        <a:xfrm>
          <a:off x="10426700" y="1466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11217</xdr:rowOff>
    </xdr:from>
    <xdr:ext cx="469744" cy="259045"/>
    <xdr:sp macro="" textlink="">
      <xdr:nvSpPr>
        <xdr:cNvPr id="356" name="【公営住宅】&#10;一人当たり面積該当値テキスト">
          <a:extLst>
            <a:ext uri="{FF2B5EF4-FFF2-40B4-BE49-F238E27FC236}">
              <a16:creationId xmlns:a16="http://schemas.microsoft.com/office/drawing/2014/main" id="{D72FDF6C-8FD0-4A9C-855A-E6BF513265D3}"/>
            </a:ext>
          </a:extLst>
        </xdr:cNvPr>
        <xdr:cNvSpPr txBox="1"/>
      </xdr:nvSpPr>
      <xdr:spPr>
        <a:xfrm>
          <a:off x="10515600" y="1458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91770</xdr:rowOff>
    </xdr:from>
    <xdr:to>
      <xdr:col>50</xdr:col>
      <xdr:colOff>165100</xdr:colOff>
      <xdr:row>86</xdr:row>
      <xdr:rowOff>21920</xdr:rowOff>
    </xdr:to>
    <xdr:sp macro="" textlink="">
      <xdr:nvSpPr>
        <xdr:cNvPr id="357" name="楕円 356">
          <a:extLst>
            <a:ext uri="{FF2B5EF4-FFF2-40B4-BE49-F238E27FC236}">
              <a16:creationId xmlns:a16="http://schemas.microsoft.com/office/drawing/2014/main" id="{64B95C8F-1F63-4C33-8EC5-B3F4BB6CFE1B}"/>
            </a:ext>
          </a:extLst>
        </xdr:cNvPr>
        <xdr:cNvSpPr/>
      </xdr:nvSpPr>
      <xdr:spPr>
        <a:xfrm>
          <a:off x="9588500" y="1466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142112</xdr:rowOff>
    </xdr:from>
    <xdr:to>
      <xdr:col>55</xdr:col>
      <xdr:colOff>0</xdr:colOff>
      <xdr:row>85</xdr:row>
      <xdr:rowOff>142570</xdr:rowOff>
    </xdr:to>
    <xdr:cxnSp macro="">
      <xdr:nvCxnSpPr>
        <xdr:cNvPr id="358" name="直線コネクタ 357">
          <a:extLst>
            <a:ext uri="{FF2B5EF4-FFF2-40B4-BE49-F238E27FC236}">
              <a16:creationId xmlns:a16="http://schemas.microsoft.com/office/drawing/2014/main" id="{C8F9E0F6-7B5E-400D-A076-C8701079271A}"/>
            </a:ext>
          </a:extLst>
        </xdr:cNvPr>
        <xdr:cNvCxnSpPr/>
      </xdr:nvCxnSpPr>
      <xdr:spPr>
        <a:xfrm flipV="1">
          <a:off x="9639300" y="14715362"/>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92227</xdr:rowOff>
    </xdr:from>
    <xdr:to>
      <xdr:col>46</xdr:col>
      <xdr:colOff>38100</xdr:colOff>
      <xdr:row>86</xdr:row>
      <xdr:rowOff>22377</xdr:rowOff>
    </xdr:to>
    <xdr:sp macro="" textlink="">
      <xdr:nvSpPr>
        <xdr:cNvPr id="359" name="楕円 358">
          <a:extLst>
            <a:ext uri="{FF2B5EF4-FFF2-40B4-BE49-F238E27FC236}">
              <a16:creationId xmlns:a16="http://schemas.microsoft.com/office/drawing/2014/main" id="{115A036D-B088-4615-975C-9DDCCCE63F45}"/>
            </a:ext>
          </a:extLst>
        </xdr:cNvPr>
        <xdr:cNvSpPr/>
      </xdr:nvSpPr>
      <xdr:spPr>
        <a:xfrm>
          <a:off x="8699500" y="1466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142570</xdr:rowOff>
    </xdr:from>
    <xdr:to>
      <xdr:col>50</xdr:col>
      <xdr:colOff>114300</xdr:colOff>
      <xdr:row>85</xdr:row>
      <xdr:rowOff>143027</xdr:rowOff>
    </xdr:to>
    <xdr:cxnSp macro="">
      <xdr:nvCxnSpPr>
        <xdr:cNvPr id="360" name="直線コネクタ 359">
          <a:extLst>
            <a:ext uri="{FF2B5EF4-FFF2-40B4-BE49-F238E27FC236}">
              <a16:creationId xmlns:a16="http://schemas.microsoft.com/office/drawing/2014/main" id="{6BAF1979-44FE-4674-9D4A-F5F72AF85B7D}"/>
            </a:ext>
          </a:extLst>
        </xdr:cNvPr>
        <xdr:cNvCxnSpPr/>
      </xdr:nvCxnSpPr>
      <xdr:spPr>
        <a:xfrm flipV="1">
          <a:off x="8750300" y="14715820"/>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92914</xdr:rowOff>
    </xdr:from>
    <xdr:to>
      <xdr:col>41</xdr:col>
      <xdr:colOff>101600</xdr:colOff>
      <xdr:row>86</xdr:row>
      <xdr:rowOff>23064</xdr:rowOff>
    </xdr:to>
    <xdr:sp macro="" textlink="">
      <xdr:nvSpPr>
        <xdr:cNvPr id="361" name="楕円 360">
          <a:extLst>
            <a:ext uri="{FF2B5EF4-FFF2-40B4-BE49-F238E27FC236}">
              <a16:creationId xmlns:a16="http://schemas.microsoft.com/office/drawing/2014/main" id="{68E6D499-44A0-4CD4-96DD-6EEE00C457FC}"/>
            </a:ext>
          </a:extLst>
        </xdr:cNvPr>
        <xdr:cNvSpPr/>
      </xdr:nvSpPr>
      <xdr:spPr>
        <a:xfrm>
          <a:off x="7810500" y="1466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143027</xdr:rowOff>
    </xdr:from>
    <xdr:to>
      <xdr:col>45</xdr:col>
      <xdr:colOff>177800</xdr:colOff>
      <xdr:row>85</xdr:row>
      <xdr:rowOff>143714</xdr:rowOff>
    </xdr:to>
    <xdr:cxnSp macro="">
      <xdr:nvCxnSpPr>
        <xdr:cNvPr id="362" name="直線コネクタ 361">
          <a:extLst>
            <a:ext uri="{FF2B5EF4-FFF2-40B4-BE49-F238E27FC236}">
              <a16:creationId xmlns:a16="http://schemas.microsoft.com/office/drawing/2014/main" id="{2886E512-9832-4DBA-AE30-C717D46E5C38}"/>
            </a:ext>
          </a:extLst>
        </xdr:cNvPr>
        <xdr:cNvCxnSpPr/>
      </xdr:nvCxnSpPr>
      <xdr:spPr>
        <a:xfrm flipV="1">
          <a:off x="7861300" y="14716277"/>
          <a:ext cx="889000" cy="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93599</xdr:rowOff>
    </xdr:from>
    <xdr:to>
      <xdr:col>36</xdr:col>
      <xdr:colOff>165100</xdr:colOff>
      <xdr:row>86</xdr:row>
      <xdr:rowOff>23749</xdr:rowOff>
    </xdr:to>
    <xdr:sp macro="" textlink="">
      <xdr:nvSpPr>
        <xdr:cNvPr id="363" name="楕円 362">
          <a:extLst>
            <a:ext uri="{FF2B5EF4-FFF2-40B4-BE49-F238E27FC236}">
              <a16:creationId xmlns:a16="http://schemas.microsoft.com/office/drawing/2014/main" id="{90EE1553-718D-4D6F-B99D-011D0B225D87}"/>
            </a:ext>
          </a:extLst>
        </xdr:cNvPr>
        <xdr:cNvSpPr/>
      </xdr:nvSpPr>
      <xdr:spPr>
        <a:xfrm>
          <a:off x="6921500" y="1466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143714</xdr:rowOff>
    </xdr:from>
    <xdr:to>
      <xdr:col>41</xdr:col>
      <xdr:colOff>50800</xdr:colOff>
      <xdr:row>85</xdr:row>
      <xdr:rowOff>144399</xdr:rowOff>
    </xdr:to>
    <xdr:cxnSp macro="">
      <xdr:nvCxnSpPr>
        <xdr:cNvPr id="364" name="直線コネクタ 363">
          <a:extLst>
            <a:ext uri="{FF2B5EF4-FFF2-40B4-BE49-F238E27FC236}">
              <a16:creationId xmlns:a16="http://schemas.microsoft.com/office/drawing/2014/main" id="{4324504F-EA2A-4A6D-A1A2-94B8B6E19B86}"/>
            </a:ext>
          </a:extLst>
        </xdr:cNvPr>
        <xdr:cNvCxnSpPr/>
      </xdr:nvCxnSpPr>
      <xdr:spPr>
        <a:xfrm flipV="1">
          <a:off x="6972300" y="14716964"/>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138574</xdr:rowOff>
    </xdr:from>
    <xdr:ext cx="469744" cy="259045"/>
    <xdr:sp macro="" textlink="">
      <xdr:nvSpPr>
        <xdr:cNvPr id="365" name="n_1aveValue【公営住宅】&#10;一人当たり面積">
          <a:extLst>
            <a:ext uri="{FF2B5EF4-FFF2-40B4-BE49-F238E27FC236}">
              <a16:creationId xmlns:a16="http://schemas.microsoft.com/office/drawing/2014/main" id="{6AD8CC1C-02EF-4B4F-B7B4-0A3247F377FE}"/>
            </a:ext>
          </a:extLst>
        </xdr:cNvPr>
        <xdr:cNvSpPr txBox="1"/>
      </xdr:nvSpPr>
      <xdr:spPr>
        <a:xfrm>
          <a:off x="9391727" y="14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138803</xdr:rowOff>
    </xdr:from>
    <xdr:ext cx="469744" cy="259045"/>
    <xdr:sp macro="" textlink="">
      <xdr:nvSpPr>
        <xdr:cNvPr id="366" name="n_2aveValue【公営住宅】&#10;一人当たり面積">
          <a:extLst>
            <a:ext uri="{FF2B5EF4-FFF2-40B4-BE49-F238E27FC236}">
              <a16:creationId xmlns:a16="http://schemas.microsoft.com/office/drawing/2014/main" id="{BC0E4A92-A1EC-452A-8A70-CD48664EC8AF}"/>
            </a:ext>
          </a:extLst>
        </xdr:cNvPr>
        <xdr:cNvSpPr txBox="1"/>
      </xdr:nvSpPr>
      <xdr:spPr>
        <a:xfrm>
          <a:off x="8515427" y="1436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153204</xdr:rowOff>
    </xdr:from>
    <xdr:ext cx="469744" cy="259045"/>
    <xdr:sp macro="" textlink="">
      <xdr:nvSpPr>
        <xdr:cNvPr id="367" name="n_3aveValue【公営住宅】&#10;一人当たり面積">
          <a:extLst>
            <a:ext uri="{FF2B5EF4-FFF2-40B4-BE49-F238E27FC236}">
              <a16:creationId xmlns:a16="http://schemas.microsoft.com/office/drawing/2014/main" id="{FD152B83-8FD7-412E-B365-21B9D341B501}"/>
            </a:ext>
          </a:extLst>
        </xdr:cNvPr>
        <xdr:cNvSpPr txBox="1"/>
      </xdr:nvSpPr>
      <xdr:spPr>
        <a:xfrm>
          <a:off x="7626427" y="1438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135602</xdr:rowOff>
    </xdr:from>
    <xdr:ext cx="469744" cy="259045"/>
    <xdr:sp macro="" textlink="">
      <xdr:nvSpPr>
        <xdr:cNvPr id="368" name="n_4aveValue【公営住宅】&#10;一人当たり面積">
          <a:extLst>
            <a:ext uri="{FF2B5EF4-FFF2-40B4-BE49-F238E27FC236}">
              <a16:creationId xmlns:a16="http://schemas.microsoft.com/office/drawing/2014/main" id="{CA3987E4-DFA4-4175-9423-8CF913A1171D}"/>
            </a:ext>
          </a:extLst>
        </xdr:cNvPr>
        <xdr:cNvSpPr txBox="1"/>
      </xdr:nvSpPr>
      <xdr:spPr>
        <a:xfrm>
          <a:off x="6737427" y="1436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13047</xdr:rowOff>
    </xdr:from>
    <xdr:ext cx="469744" cy="259045"/>
    <xdr:sp macro="" textlink="">
      <xdr:nvSpPr>
        <xdr:cNvPr id="369" name="n_1mainValue【公営住宅】&#10;一人当たり面積">
          <a:extLst>
            <a:ext uri="{FF2B5EF4-FFF2-40B4-BE49-F238E27FC236}">
              <a16:creationId xmlns:a16="http://schemas.microsoft.com/office/drawing/2014/main" id="{B047A179-9C4A-4FF2-932A-B4B1AE133C11}"/>
            </a:ext>
          </a:extLst>
        </xdr:cNvPr>
        <xdr:cNvSpPr txBox="1"/>
      </xdr:nvSpPr>
      <xdr:spPr>
        <a:xfrm>
          <a:off x="9391727" y="1475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13504</xdr:rowOff>
    </xdr:from>
    <xdr:ext cx="469744" cy="259045"/>
    <xdr:sp macro="" textlink="">
      <xdr:nvSpPr>
        <xdr:cNvPr id="370" name="n_2mainValue【公営住宅】&#10;一人当たり面積">
          <a:extLst>
            <a:ext uri="{FF2B5EF4-FFF2-40B4-BE49-F238E27FC236}">
              <a16:creationId xmlns:a16="http://schemas.microsoft.com/office/drawing/2014/main" id="{9FADA7C4-7D5A-4B3B-BA5F-019723ED42BF}"/>
            </a:ext>
          </a:extLst>
        </xdr:cNvPr>
        <xdr:cNvSpPr txBox="1"/>
      </xdr:nvSpPr>
      <xdr:spPr>
        <a:xfrm>
          <a:off x="8515427" y="14758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14191</xdr:rowOff>
    </xdr:from>
    <xdr:ext cx="469744" cy="259045"/>
    <xdr:sp macro="" textlink="">
      <xdr:nvSpPr>
        <xdr:cNvPr id="371" name="n_3mainValue【公営住宅】&#10;一人当たり面積">
          <a:extLst>
            <a:ext uri="{FF2B5EF4-FFF2-40B4-BE49-F238E27FC236}">
              <a16:creationId xmlns:a16="http://schemas.microsoft.com/office/drawing/2014/main" id="{D2E1D841-918E-49F1-819C-5140C4F13592}"/>
            </a:ext>
          </a:extLst>
        </xdr:cNvPr>
        <xdr:cNvSpPr txBox="1"/>
      </xdr:nvSpPr>
      <xdr:spPr>
        <a:xfrm>
          <a:off x="7626427" y="14758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14876</xdr:rowOff>
    </xdr:from>
    <xdr:ext cx="469744" cy="259045"/>
    <xdr:sp macro="" textlink="">
      <xdr:nvSpPr>
        <xdr:cNvPr id="372" name="n_4mainValue【公営住宅】&#10;一人当たり面積">
          <a:extLst>
            <a:ext uri="{FF2B5EF4-FFF2-40B4-BE49-F238E27FC236}">
              <a16:creationId xmlns:a16="http://schemas.microsoft.com/office/drawing/2014/main" id="{4AEFF474-B05D-446E-9959-B90DBBF080CE}"/>
            </a:ext>
          </a:extLst>
        </xdr:cNvPr>
        <xdr:cNvSpPr txBox="1"/>
      </xdr:nvSpPr>
      <xdr:spPr>
        <a:xfrm>
          <a:off x="6737427" y="1475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a:extLst>
            <a:ext uri="{FF2B5EF4-FFF2-40B4-BE49-F238E27FC236}">
              <a16:creationId xmlns:a16="http://schemas.microsoft.com/office/drawing/2014/main" id="{9011A7EE-CB62-40A4-A0A5-990DB2C4F92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a:extLst>
            <a:ext uri="{FF2B5EF4-FFF2-40B4-BE49-F238E27FC236}">
              <a16:creationId xmlns:a16="http://schemas.microsoft.com/office/drawing/2014/main" id="{2055705E-7100-420D-8242-A17464EB02F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a:extLst>
            <a:ext uri="{FF2B5EF4-FFF2-40B4-BE49-F238E27FC236}">
              <a16:creationId xmlns:a16="http://schemas.microsoft.com/office/drawing/2014/main" id="{2C20C27B-C335-4919-BFF8-7465C452C7C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a:extLst>
            <a:ext uri="{FF2B5EF4-FFF2-40B4-BE49-F238E27FC236}">
              <a16:creationId xmlns:a16="http://schemas.microsoft.com/office/drawing/2014/main" id="{D7D62D17-8CA6-4801-918F-FC2FE7C6BAD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a:extLst>
            <a:ext uri="{FF2B5EF4-FFF2-40B4-BE49-F238E27FC236}">
              <a16:creationId xmlns:a16="http://schemas.microsoft.com/office/drawing/2014/main" id="{CA00FBCF-4317-4457-8587-70548F3DCCC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a:extLst>
            <a:ext uri="{FF2B5EF4-FFF2-40B4-BE49-F238E27FC236}">
              <a16:creationId xmlns:a16="http://schemas.microsoft.com/office/drawing/2014/main" id="{B4813E1B-EF93-4F95-B6D7-B18E31F86AA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a:extLst>
            <a:ext uri="{FF2B5EF4-FFF2-40B4-BE49-F238E27FC236}">
              <a16:creationId xmlns:a16="http://schemas.microsoft.com/office/drawing/2014/main" id="{F386DB52-CADA-4C9A-B8C4-26DEC8C98C7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a:extLst>
            <a:ext uri="{FF2B5EF4-FFF2-40B4-BE49-F238E27FC236}">
              <a16:creationId xmlns:a16="http://schemas.microsoft.com/office/drawing/2014/main" id="{058C8F00-6523-4A27-9497-68032D820C3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1" name="正方形/長方形 380">
          <a:extLst>
            <a:ext uri="{FF2B5EF4-FFF2-40B4-BE49-F238E27FC236}">
              <a16:creationId xmlns:a16="http://schemas.microsoft.com/office/drawing/2014/main" id="{7AC27C2E-F83E-4231-971A-0D3B64D931C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2" name="正方形/長方形 381">
          <a:extLst>
            <a:ext uri="{FF2B5EF4-FFF2-40B4-BE49-F238E27FC236}">
              <a16:creationId xmlns:a16="http://schemas.microsoft.com/office/drawing/2014/main" id="{C97B1FAC-D334-4A19-9087-99F176AE00E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3" name="正方形/長方形 382">
          <a:extLst>
            <a:ext uri="{FF2B5EF4-FFF2-40B4-BE49-F238E27FC236}">
              <a16:creationId xmlns:a16="http://schemas.microsoft.com/office/drawing/2014/main" id="{511DF57A-C3CB-4045-B22C-B339F17B89E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4" name="正方形/長方形 383">
          <a:extLst>
            <a:ext uri="{FF2B5EF4-FFF2-40B4-BE49-F238E27FC236}">
              <a16:creationId xmlns:a16="http://schemas.microsoft.com/office/drawing/2014/main" id="{774AEA75-6246-429A-900D-E46D4FAFE53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5" name="正方形/長方形 384">
          <a:extLst>
            <a:ext uri="{FF2B5EF4-FFF2-40B4-BE49-F238E27FC236}">
              <a16:creationId xmlns:a16="http://schemas.microsoft.com/office/drawing/2014/main" id="{38D9C21E-8D16-4D19-8A10-E92A21329C6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6" name="正方形/長方形 385">
          <a:extLst>
            <a:ext uri="{FF2B5EF4-FFF2-40B4-BE49-F238E27FC236}">
              <a16:creationId xmlns:a16="http://schemas.microsoft.com/office/drawing/2014/main" id="{D6EAF0A5-FE05-42C2-B2BB-C6E3188CF3D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7" name="正方形/長方形 386">
          <a:extLst>
            <a:ext uri="{FF2B5EF4-FFF2-40B4-BE49-F238E27FC236}">
              <a16:creationId xmlns:a16="http://schemas.microsoft.com/office/drawing/2014/main" id="{051AFC38-FE42-4F8B-91ED-7C6F6027D11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a:extLst>
            <a:ext uri="{FF2B5EF4-FFF2-40B4-BE49-F238E27FC236}">
              <a16:creationId xmlns:a16="http://schemas.microsoft.com/office/drawing/2014/main" id="{64E6ADF6-96F0-49A4-989D-D40150C7E19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a:extLst>
            <a:ext uri="{FF2B5EF4-FFF2-40B4-BE49-F238E27FC236}">
              <a16:creationId xmlns:a16="http://schemas.microsoft.com/office/drawing/2014/main" id="{B5DF4DAD-785E-474B-9A63-A5A9AD16E1A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a:extLst>
            <a:ext uri="{FF2B5EF4-FFF2-40B4-BE49-F238E27FC236}">
              <a16:creationId xmlns:a16="http://schemas.microsoft.com/office/drawing/2014/main" id="{27CB2353-988C-4064-BD1C-6DD23ABAB32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a:extLst>
            <a:ext uri="{FF2B5EF4-FFF2-40B4-BE49-F238E27FC236}">
              <a16:creationId xmlns:a16="http://schemas.microsoft.com/office/drawing/2014/main" id="{D1DCF6E7-BA25-45F3-8A0F-998DDB1C75F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a:extLst>
            <a:ext uri="{FF2B5EF4-FFF2-40B4-BE49-F238E27FC236}">
              <a16:creationId xmlns:a16="http://schemas.microsoft.com/office/drawing/2014/main" id="{030D802D-BD76-4FDA-BC41-705DC7ED626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a:extLst>
            <a:ext uri="{FF2B5EF4-FFF2-40B4-BE49-F238E27FC236}">
              <a16:creationId xmlns:a16="http://schemas.microsoft.com/office/drawing/2014/main" id="{7F9D4B31-FCA0-45F2-9F42-4473DE13E9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a:extLst>
            <a:ext uri="{FF2B5EF4-FFF2-40B4-BE49-F238E27FC236}">
              <a16:creationId xmlns:a16="http://schemas.microsoft.com/office/drawing/2014/main" id="{687B89FE-CFE2-4309-82B9-4B0C34D3861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a:extLst>
            <a:ext uri="{FF2B5EF4-FFF2-40B4-BE49-F238E27FC236}">
              <a16:creationId xmlns:a16="http://schemas.microsoft.com/office/drawing/2014/main" id="{7A388963-C270-4B17-B924-AB5353A50DD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a:extLst>
            <a:ext uri="{FF2B5EF4-FFF2-40B4-BE49-F238E27FC236}">
              <a16:creationId xmlns:a16="http://schemas.microsoft.com/office/drawing/2014/main" id="{BE0EEBB3-5D87-4F62-BC2A-4C25C3F518A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a:extLst>
            <a:ext uri="{FF2B5EF4-FFF2-40B4-BE49-F238E27FC236}">
              <a16:creationId xmlns:a16="http://schemas.microsoft.com/office/drawing/2014/main" id="{614EB36D-7FE2-440D-8126-F20B95D5701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a:extLst>
            <a:ext uri="{FF2B5EF4-FFF2-40B4-BE49-F238E27FC236}">
              <a16:creationId xmlns:a16="http://schemas.microsoft.com/office/drawing/2014/main" id="{10DADF52-E763-427F-BA72-31034DB8400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9" name="テキスト ボックス 398">
          <a:extLst>
            <a:ext uri="{FF2B5EF4-FFF2-40B4-BE49-F238E27FC236}">
              <a16:creationId xmlns:a16="http://schemas.microsoft.com/office/drawing/2014/main" id="{529BFD3A-C52B-43FB-919E-B3C327C9437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0" name="直線コネクタ 399">
          <a:extLst>
            <a:ext uri="{FF2B5EF4-FFF2-40B4-BE49-F238E27FC236}">
              <a16:creationId xmlns:a16="http://schemas.microsoft.com/office/drawing/2014/main" id="{E050E5C1-A057-4657-8E22-290EFF184039}"/>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1" name="テキスト ボックス 400">
          <a:extLst>
            <a:ext uri="{FF2B5EF4-FFF2-40B4-BE49-F238E27FC236}">
              <a16:creationId xmlns:a16="http://schemas.microsoft.com/office/drawing/2014/main" id="{42DA8269-5BFC-4499-8F40-E25F068C0482}"/>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2" name="直線コネクタ 401">
          <a:extLst>
            <a:ext uri="{FF2B5EF4-FFF2-40B4-BE49-F238E27FC236}">
              <a16:creationId xmlns:a16="http://schemas.microsoft.com/office/drawing/2014/main" id="{C97BA969-7C44-4FF1-B669-292925095FE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3" name="テキスト ボックス 402">
          <a:extLst>
            <a:ext uri="{FF2B5EF4-FFF2-40B4-BE49-F238E27FC236}">
              <a16:creationId xmlns:a16="http://schemas.microsoft.com/office/drawing/2014/main" id="{3D62ADED-3FC3-474C-9B02-A87D689D062A}"/>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4" name="直線コネクタ 403">
          <a:extLst>
            <a:ext uri="{FF2B5EF4-FFF2-40B4-BE49-F238E27FC236}">
              <a16:creationId xmlns:a16="http://schemas.microsoft.com/office/drawing/2014/main" id="{172D927C-F9A4-4391-B269-B63233F6E201}"/>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5" name="テキスト ボックス 404">
          <a:extLst>
            <a:ext uri="{FF2B5EF4-FFF2-40B4-BE49-F238E27FC236}">
              <a16:creationId xmlns:a16="http://schemas.microsoft.com/office/drawing/2014/main" id="{28C525D1-54CD-4136-A8D7-08E25EB0BF67}"/>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6" name="直線コネクタ 405">
          <a:extLst>
            <a:ext uri="{FF2B5EF4-FFF2-40B4-BE49-F238E27FC236}">
              <a16:creationId xmlns:a16="http://schemas.microsoft.com/office/drawing/2014/main" id="{3B31742F-B256-4CD4-B220-E6CBDE72ECDF}"/>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7" name="テキスト ボックス 406">
          <a:extLst>
            <a:ext uri="{FF2B5EF4-FFF2-40B4-BE49-F238E27FC236}">
              <a16:creationId xmlns:a16="http://schemas.microsoft.com/office/drawing/2014/main" id="{F23BED87-6D87-4A53-ACFB-19C4DE2011A8}"/>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8" name="直線コネクタ 407">
          <a:extLst>
            <a:ext uri="{FF2B5EF4-FFF2-40B4-BE49-F238E27FC236}">
              <a16:creationId xmlns:a16="http://schemas.microsoft.com/office/drawing/2014/main" id="{89C2814E-F0F3-439F-BCA4-F378C5CCA698}"/>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9" name="テキスト ボックス 408">
          <a:extLst>
            <a:ext uri="{FF2B5EF4-FFF2-40B4-BE49-F238E27FC236}">
              <a16:creationId xmlns:a16="http://schemas.microsoft.com/office/drawing/2014/main" id="{79970662-F957-4C81-9527-3CD33FFC9B9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0" name="直線コネクタ 409">
          <a:extLst>
            <a:ext uri="{FF2B5EF4-FFF2-40B4-BE49-F238E27FC236}">
              <a16:creationId xmlns:a16="http://schemas.microsoft.com/office/drawing/2014/main" id="{CBB52369-937B-4A8A-8A2D-41EEAD243997}"/>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1" name="テキスト ボックス 410">
          <a:extLst>
            <a:ext uri="{FF2B5EF4-FFF2-40B4-BE49-F238E27FC236}">
              <a16:creationId xmlns:a16="http://schemas.microsoft.com/office/drawing/2014/main" id="{47B169D2-DFC0-47F2-8186-F61C6A5CA288}"/>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F6524DC9-6F93-467F-8B97-6224D0722F7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191817AB-526A-4664-9456-8D8911EDC31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87630</xdr:rowOff>
    </xdr:from>
    <xdr:to>
      <xdr:col>85</xdr:col>
      <xdr:colOff>126364</xdr:colOff>
      <xdr:row>42</xdr:row>
      <xdr:rowOff>92528</xdr:rowOff>
    </xdr:to>
    <xdr:cxnSp macro="">
      <xdr:nvCxnSpPr>
        <xdr:cNvPr id="414" name="直線コネクタ 413">
          <a:extLst>
            <a:ext uri="{FF2B5EF4-FFF2-40B4-BE49-F238E27FC236}">
              <a16:creationId xmlns:a16="http://schemas.microsoft.com/office/drawing/2014/main" id="{B16F59D7-9382-4B15-8F99-50DBA273352A}"/>
            </a:ext>
          </a:extLst>
        </xdr:cNvPr>
        <xdr:cNvCxnSpPr/>
      </xdr:nvCxnSpPr>
      <xdr:spPr>
        <a:xfrm flipV="1">
          <a:off x="16318864" y="5916930"/>
          <a:ext cx="0" cy="1376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5" name="【認定こども園・幼稚園・保育所】&#10;有形固定資産減価償却率最小値テキスト">
          <a:extLst>
            <a:ext uri="{FF2B5EF4-FFF2-40B4-BE49-F238E27FC236}">
              <a16:creationId xmlns:a16="http://schemas.microsoft.com/office/drawing/2014/main" id="{EEE20746-5CCA-402D-AC57-014382F08142}"/>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6" name="直線コネクタ 415">
          <a:extLst>
            <a:ext uri="{FF2B5EF4-FFF2-40B4-BE49-F238E27FC236}">
              <a16:creationId xmlns:a16="http://schemas.microsoft.com/office/drawing/2014/main" id="{BA8B1960-63BF-4B30-B1C3-9104083852B2}"/>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34307</xdr:rowOff>
    </xdr:from>
    <xdr:ext cx="405111" cy="259045"/>
    <xdr:sp macro="" textlink="">
      <xdr:nvSpPr>
        <xdr:cNvPr id="417" name="【認定こども園・幼稚園・保育所】&#10;有形固定資産減価償却率最大値テキスト">
          <a:extLst>
            <a:ext uri="{FF2B5EF4-FFF2-40B4-BE49-F238E27FC236}">
              <a16:creationId xmlns:a16="http://schemas.microsoft.com/office/drawing/2014/main" id="{14290F76-7CBA-4822-BDBB-26136E7E86F7}"/>
            </a:ext>
          </a:extLst>
        </xdr:cNvPr>
        <xdr:cNvSpPr txBox="1"/>
      </xdr:nvSpPr>
      <xdr:spPr>
        <a:xfrm>
          <a:off x="16357600"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87630</xdr:rowOff>
    </xdr:from>
    <xdr:to>
      <xdr:col>86</xdr:col>
      <xdr:colOff>25400</xdr:colOff>
      <xdr:row>34</xdr:row>
      <xdr:rowOff>87630</xdr:rowOff>
    </xdr:to>
    <xdr:cxnSp macro="">
      <xdr:nvCxnSpPr>
        <xdr:cNvPr id="418" name="直線コネクタ 417">
          <a:extLst>
            <a:ext uri="{FF2B5EF4-FFF2-40B4-BE49-F238E27FC236}">
              <a16:creationId xmlns:a16="http://schemas.microsoft.com/office/drawing/2014/main" id="{DF910F24-0D1D-4543-881E-E40F32089945}"/>
            </a:ext>
          </a:extLst>
        </xdr:cNvPr>
        <xdr:cNvCxnSpPr/>
      </xdr:nvCxnSpPr>
      <xdr:spPr>
        <a:xfrm>
          <a:off x="16230600" y="591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111596</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AF3180BC-42AF-48CC-B135-5454EB0B49A2}"/>
            </a:ext>
          </a:extLst>
        </xdr:cNvPr>
        <xdr:cNvSpPr txBox="1"/>
      </xdr:nvSpPr>
      <xdr:spPr>
        <a:xfrm>
          <a:off x="16357600" y="64552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133169</xdr:rowOff>
    </xdr:from>
    <xdr:to>
      <xdr:col>85</xdr:col>
      <xdr:colOff>177800</xdr:colOff>
      <xdr:row>38</xdr:row>
      <xdr:rowOff>63319</xdr:rowOff>
    </xdr:to>
    <xdr:sp macro="" textlink="">
      <xdr:nvSpPr>
        <xdr:cNvPr id="420" name="フローチャート: 判断 419">
          <a:extLst>
            <a:ext uri="{FF2B5EF4-FFF2-40B4-BE49-F238E27FC236}">
              <a16:creationId xmlns:a16="http://schemas.microsoft.com/office/drawing/2014/main" id="{4953F031-BCF3-4D9B-9D0B-C48EA1CA326C}"/>
            </a:ext>
          </a:extLst>
        </xdr:cNvPr>
        <xdr:cNvSpPr/>
      </xdr:nvSpPr>
      <xdr:spPr>
        <a:xfrm>
          <a:off x="16268700" y="647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133169</xdr:rowOff>
    </xdr:from>
    <xdr:to>
      <xdr:col>81</xdr:col>
      <xdr:colOff>101600</xdr:colOff>
      <xdr:row>38</xdr:row>
      <xdr:rowOff>63319</xdr:rowOff>
    </xdr:to>
    <xdr:sp macro="" textlink="">
      <xdr:nvSpPr>
        <xdr:cNvPr id="421" name="フローチャート: 判断 420">
          <a:extLst>
            <a:ext uri="{FF2B5EF4-FFF2-40B4-BE49-F238E27FC236}">
              <a16:creationId xmlns:a16="http://schemas.microsoft.com/office/drawing/2014/main" id="{4AB80C5B-9166-4D82-B3A3-AB5BC03CE076}"/>
            </a:ext>
          </a:extLst>
        </xdr:cNvPr>
        <xdr:cNvSpPr/>
      </xdr:nvSpPr>
      <xdr:spPr>
        <a:xfrm>
          <a:off x="15430500" y="647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154396</xdr:rowOff>
    </xdr:from>
    <xdr:to>
      <xdr:col>76</xdr:col>
      <xdr:colOff>165100</xdr:colOff>
      <xdr:row>38</xdr:row>
      <xdr:rowOff>84545</xdr:rowOff>
    </xdr:to>
    <xdr:sp macro="" textlink="">
      <xdr:nvSpPr>
        <xdr:cNvPr id="422" name="フローチャート: 判断 421">
          <a:extLst>
            <a:ext uri="{FF2B5EF4-FFF2-40B4-BE49-F238E27FC236}">
              <a16:creationId xmlns:a16="http://schemas.microsoft.com/office/drawing/2014/main" id="{43015938-456F-4C25-8100-A1D0994B7DFC}"/>
            </a:ext>
          </a:extLst>
        </xdr:cNvPr>
        <xdr:cNvSpPr/>
      </xdr:nvSpPr>
      <xdr:spPr>
        <a:xfrm>
          <a:off x="14541500" y="64980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152763</xdr:rowOff>
    </xdr:from>
    <xdr:to>
      <xdr:col>72</xdr:col>
      <xdr:colOff>38100</xdr:colOff>
      <xdr:row>38</xdr:row>
      <xdr:rowOff>82913</xdr:rowOff>
    </xdr:to>
    <xdr:sp macro="" textlink="">
      <xdr:nvSpPr>
        <xdr:cNvPr id="423" name="フローチャート: 判断 422">
          <a:extLst>
            <a:ext uri="{FF2B5EF4-FFF2-40B4-BE49-F238E27FC236}">
              <a16:creationId xmlns:a16="http://schemas.microsoft.com/office/drawing/2014/main" id="{231BC827-5BD9-4C31-8FD2-2B1026E53B3F}"/>
            </a:ext>
          </a:extLst>
        </xdr:cNvPr>
        <xdr:cNvSpPr/>
      </xdr:nvSpPr>
      <xdr:spPr>
        <a:xfrm>
          <a:off x="13652500" y="649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17235</xdr:rowOff>
    </xdr:from>
    <xdr:to>
      <xdr:col>67</xdr:col>
      <xdr:colOff>101600</xdr:colOff>
      <xdr:row>38</xdr:row>
      <xdr:rowOff>118835</xdr:rowOff>
    </xdr:to>
    <xdr:sp macro="" textlink="">
      <xdr:nvSpPr>
        <xdr:cNvPr id="424" name="フローチャート: 判断 423">
          <a:extLst>
            <a:ext uri="{FF2B5EF4-FFF2-40B4-BE49-F238E27FC236}">
              <a16:creationId xmlns:a16="http://schemas.microsoft.com/office/drawing/2014/main" id="{C03FEA49-80F3-4B8E-BEAA-F4A6A023510C}"/>
            </a:ext>
          </a:extLst>
        </xdr:cNvPr>
        <xdr:cNvSpPr/>
      </xdr:nvSpPr>
      <xdr:spPr>
        <a:xfrm>
          <a:off x="12763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6FB47E23-B2FA-414A-A029-CF5D514227C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AFF8E93D-6EC3-47CF-AE4F-2E72FFB2914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155BE322-551A-4A90-B6AA-0BEB6BD0DDB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441943A5-CE81-41B0-9D66-583F9F86F1A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EA07F44-3F88-4A25-AE99-1D14518A9FD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36830</xdr:rowOff>
    </xdr:from>
    <xdr:to>
      <xdr:col>85</xdr:col>
      <xdr:colOff>177800</xdr:colOff>
      <xdr:row>34</xdr:row>
      <xdr:rowOff>138430</xdr:rowOff>
    </xdr:to>
    <xdr:sp macro="" textlink="">
      <xdr:nvSpPr>
        <xdr:cNvPr id="430" name="楕円 429">
          <a:extLst>
            <a:ext uri="{FF2B5EF4-FFF2-40B4-BE49-F238E27FC236}">
              <a16:creationId xmlns:a16="http://schemas.microsoft.com/office/drawing/2014/main" id="{8DC2735D-CA66-48B5-A069-FC59B4DCD169}"/>
            </a:ext>
          </a:extLst>
        </xdr:cNvPr>
        <xdr:cNvSpPr/>
      </xdr:nvSpPr>
      <xdr:spPr>
        <a:xfrm>
          <a:off x="16268700" y="58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161307</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9D993ED0-EC77-409E-8AB5-C5CA039ED2B7}"/>
            </a:ext>
          </a:extLst>
        </xdr:cNvPr>
        <xdr:cNvSpPr txBox="1"/>
      </xdr:nvSpPr>
      <xdr:spPr>
        <a:xfrm>
          <a:off x="16357600" y="5819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907</xdr:rowOff>
    </xdr:from>
    <xdr:to>
      <xdr:col>81</xdr:col>
      <xdr:colOff>101600</xdr:colOff>
      <xdr:row>34</xdr:row>
      <xdr:rowOff>102507</xdr:rowOff>
    </xdr:to>
    <xdr:sp macro="" textlink="">
      <xdr:nvSpPr>
        <xdr:cNvPr id="432" name="楕円 431">
          <a:extLst>
            <a:ext uri="{FF2B5EF4-FFF2-40B4-BE49-F238E27FC236}">
              <a16:creationId xmlns:a16="http://schemas.microsoft.com/office/drawing/2014/main" id="{54299ABA-94ED-4D13-99DE-3F452F410912}"/>
            </a:ext>
          </a:extLst>
        </xdr:cNvPr>
        <xdr:cNvSpPr/>
      </xdr:nvSpPr>
      <xdr:spPr>
        <a:xfrm>
          <a:off x="15430500" y="583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51707</xdr:rowOff>
    </xdr:from>
    <xdr:to>
      <xdr:col>85</xdr:col>
      <xdr:colOff>127000</xdr:colOff>
      <xdr:row>34</xdr:row>
      <xdr:rowOff>87630</xdr:rowOff>
    </xdr:to>
    <xdr:cxnSp macro="">
      <xdr:nvCxnSpPr>
        <xdr:cNvPr id="433" name="直線コネクタ 432">
          <a:extLst>
            <a:ext uri="{FF2B5EF4-FFF2-40B4-BE49-F238E27FC236}">
              <a16:creationId xmlns:a16="http://schemas.microsoft.com/office/drawing/2014/main" id="{3B3EEACA-B367-4D7B-9CB8-B4E7CCBED360}"/>
            </a:ext>
          </a:extLst>
        </xdr:cNvPr>
        <xdr:cNvCxnSpPr/>
      </xdr:nvCxnSpPr>
      <xdr:spPr>
        <a:xfrm>
          <a:off x="15481300" y="588100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134801</xdr:rowOff>
    </xdr:from>
    <xdr:to>
      <xdr:col>76</xdr:col>
      <xdr:colOff>165100</xdr:colOff>
      <xdr:row>34</xdr:row>
      <xdr:rowOff>64951</xdr:rowOff>
    </xdr:to>
    <xdr:sp macro="" textlink="">
      <xdr:nvSpPr>
        <xdr:cNvPr id="434" name="楕円 433">
          <a:extLst>
            <a:ext uri="{FF2B5EF4-FFF2-40B4-BE49-F238E27FC236}">
              <a16:creationId xmlns:a16="http://schemas.microsoft.com/office/drawing/2014/main" id="{E0667498-027C-4C43-80F8-55D406BA8E32}"/>
            </a:ext>
          </a:extLst>
        </xdr:cNvPr>
        <xdr:cNvSpPr/>
      </xdr:nvSpPr>
      <xdr:spPr>
        <a:xfrm>
          <a:off x="14541500" y="579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14151</xdr:rowOff>
    </xdr:from>
    <xdr:to>
      <xdr:col>81</xdr:col>
      <xdr:colOff>50800</xdr:colOff>
      <xdr:row>34</xdr:row>
      <xdr:rowOff>51707</xdr:rowOff>
    </xdr:to>
    <xdr:cxnSp macro="">
      <xdr:nvCxnSpPr>
        <xdr:cNvPr id="435" name="直線コネクタ 434">
          <a:extLst>
            <a:ext uri="{FF2B5EF4-FFF2-40B4-BE49-F238E27FC236}">
              <a16:creationId xmlns:a16="http://schemas.microsoft.com/office/drawing/2014/main" id="{B881C0D0-0336-480E-BDE8-AB2511E36935}"/>
            </a:ext>
          </a:extLst>
        </xdr:cNvPr>
        <xdr:cNvCxnSpPr/>
      </xdr:nvCxnSpPr>
      <xdr:spPr>
        <a:xfrm>
          <a:off x="14592300" y="584345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98878</xdr:rowOff>
    </xdr:from>
    <xdr:to>
      <xdr:col>72</xdr:col>
      <xdr:colOff>38100</xdr:colOff>
      <xdr:row>34</xdr:row>
      <xdr:rowOff>29028</xdr:rowOff>
    </xdr:to>
    <xdr:sp macro="" textlink="">
      <xdr:nvSpPr>
        <xdr:cNvPr id="436" name="楕円 435">
          <a:extLst>
            <a:ext uri="{FF2B5EF4-FFF2-40B4-BE49-F238E27FC236}">
              <a16:creationId xmlns:a16="http://schemas.microsoft.com/office/drawing/2014/main" id="{CF94D2EB-7872-4DBF-A8AF-567B99A6AD9C}"/>
            </a:ext>
          </a:extLst>
        </xdr:cNvPr>
        <xdr:cNvSpPr/>
      </xdr:nvSpPr>
      <xdr:spPr>
        <a:xfrm>
          <a:off x="13652500" y="575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149678</xdr:rowOff>
    </xdr:from>
    <xdr:to>
      <xdr:col>76</xdr:col>
      <xdr:colOff>114300</xdr:colOff>
      <xdr:row>34</xdr:row>
      <xdr:rowOff>14151</xdr:rowOff>
    </xdr:to>
    <xdr:cxnSp macro="">
      <xdr:nvCxnSpPr>
        <xdr:cNvPr id="437" name="直線コネクタ 436">
          <a:extLst>
            <a:ext uri="{FF2B5EF4-FFF2-40B4-BE49-F238E27FC236}">
              <a16:creationId xmlns:a16="http://schemas.microsoft.com/office/drawing/2014/main" id="{109D1A60-BF49-4075-B152-866856628FC2}"/>
            </a:ext>
          </a:extLst>
        </xdr:cNvPr>
        <xdr:cNvCxnSpPr/>
      </xdr:nvCxnSpPr>
      <xdr:spPr>
        <a:xfrm>
          <a:off x="13703300" y="580752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59690</xdr:rowOff>
    </xdr:from>
    <xdr:to>
      <xdr:col>67</xdr:col>
      <xdr:colOff>101600</xdr:colOff>
      <xdr:row>33</xdr:row>
      <xdr:rowOff>161290</xdr:rowOff>
    </xdr:to>
    <xdr:sp macro="" textlink="">
      <xdr:nvSpPr>
        <xdr:cNvPr id="438" name="楕円 437">
          <a:extLst>
            <a:ext uri="{FF2B5EF4-FFF2-40B4-BE49-F238E27FC236}">
              <a16:creationId xmlns:a16="http://schemas.microsoft.com/office/drawing/2014/main" id="{3025A620-1EB8-497D-8FC6-B748680B8830}"/>
            </a:ext>
          </a:extLst>
        </xdr:cNvPr>
        <xdr:cNvSpPr/>
      </xdr:nvSpPr>
      <xdr:spPr>
        <a:xfrm>
          <a:off x="12763500" y="571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110490</xdr:rowOff>
    </xdr:from>
    <xdr:to>
      <xdr:col>71</xdr:col>
      <xdr:colOff>177800</xdr:colOff>
      <xdr:row>33</xdr:row>
      <xdr:rowOff>149678</xdr:rowOff>
    </xdr:to>
    <xdr:cxnSp macro="">
      <xdr:nvCxnSpPr>
        <xdr:cNvPr id="439" name="直線コネクタ 438">
          <a:extLst>
            <a:ext uri="{FF2B5EF4-FFF2-40B4-BE49-F238E27FC236}">
              <a16:creationId xmlns:a16="http://schemas.microsoft.com/office/drawing/2014/main" id="{B44BCF04-1ECB-47E7-8B0E-3FD5E731E187}"/>
            </a:ext>
          </a:extLst>
        </xdr:cNvPr>
        <xdr:cNvCxnSpPr/>
      </xdr:nvCxnSpPr>
      <xdr:spPr>
        <a:xfrm>
          <a:off x="12814300" y="576834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54446</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2EC3A16D-E3DA-472E-96BA-5FF5FB35BF3C}"/>
            </a:ext>
          </a:extLst>
        </xdr:cNvPr>
        <xdr:cNvSpPr txBox="1"/>
      </xdr:nvSpPr>
      <xdr:spPr>
        <a:xfrm>
          <a:off x="15266044" y="656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75673</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77BDCD1D-2FAD-4E2C-99CA-F48B5BBC4066}"/>
            </a:ext>
          </a:extLst>
        </xdr:cNvPr>
        <xdr:cNvSpPr txBox="1"/>
      </xdr:nvSpPr>
      <xdr:spPr>
        <a:xfrm>
          <a:off x="14389744" y="659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74040</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312DB3D9-901E-4D95-941D-736540F6E79E}"/>
            </a:ext>
          </a:extLst>
        </xdr:cNvPr>
        <xdr:cNvSpPr txBox="1"/>
      </xdr:nvSpPr>
      <xdr:spPr>
        <a:xfrm>
          <a:off x="13500744" y="658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109962</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3B3A57F3-006B-437F-A0DF-8A3421F487FB}"/>
            </a:ext>
          </a:extLst>
        </xdr:cNvPr>
        <xdr:cNvSpPr txBox="1"/>
      </xdr:nvSpPr>
      <xdr:spPr>
        <a:xfrm>
          <a:off x="12611744" y="662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119034</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DD1FFF45-0F50-4DCE-A48B-7DD4766E1C1C}"/>
            </a:ext>
          </a:extLst>
        </xdr:cNvPr>
        <xdr:cNvSpPr txBox="1"/>
      </xdr:nvSpPr>
      <xdr:spPr>
        <a:xfrm>
          <a:off x="15266044" y="5605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81478</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D7FF1A3E-4DDC-40BC-B562-270E2C97F83B}"/>
            </a:ext>
          </a:extLst>
        </xdr:cNvPr>
        <xdr:cNvSpPr txBox="1"/>
      </xdr:nvSpPr>
      <xdr:spPr>
        <a:xfrm>
          <a:off x="14389744" y="5567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32</xdr:row>
      <xdr:rowOff>45555</xdr:rowOff>
    </xdr:from>
    <xdr:ext cx="340478" cy="259045"/>
    <xdr:sp macro="" textlink="">
      <xdr:nvSpPr>
        <xdr:cNvPr id="446" name="n_3mainValue【認定こども園・幼稚園・保育所】&#10;有形固定資産減価償却率">
          <a:extLst>
            <a:ext uri="{FF2B5EF4-FFF2-40B4-BE49-F238E27FC236}">
              <a16:creationId xmlns:a16="http://schemas.microsoft.com/office/drawing/2014/main" id="{CAB4C8AB-47F6-48B3-8095-6D09A177EFF2}"/>
            </a:ext>
          </a:extLst>
        </xdr:cNvPr>
        <xdr:cNvSpPr txBox="1"/>
      </xdr:nvSpPr>
      <xdr:spPr>
        <a:xfrm>
          <a:off x="13533061" y="55319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32</xdr:row>
      <xdr:rowOff>6367</xdr:rowOff>
    </xdr:from>
    <xdr:ext cx="340478" cy="259045"/>
    <xdr:sp macro="" textlink="">
      <xdr:nvSpPr>
        <xdr:cNvPr id="447" name="n_4mainValue【認定こども園・幼稚園・保育所】&#10;有形固定資産減価償却率">
          <a:extLst>
            <a:ext uri="{FF2B5EF4-FFF2-40B4-BE49-F238E27FC236}">
              <a16:creationId xmlns:a16="http://schemas.microsoft.com/office/drawing/2014/main" id="{FACAFFFF-2C3E-4D09-AEDD-B795AA280B6F}"/>
            </a:ext>
          </a:extLst>
        </xdr:cNvPr>
        <xdr:cNvSpPr txBox="1"/>
      </xdr:nvSpPr>
      <xdr:spPr>
        <a:xfrm>
          <a:off x="12644061" y="54927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CB493290-5664-4A1F-8E70-8495F716482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8F654500-4C5A-426A-84AD-F2376DC166A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182A186C-50AB-4939-9CA2-71D4192C0CB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1947FBC6-9629-4EFE-A5EA-20CE8D899F4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C6D63130-5E04-4AE4-B88D-C83558DABB9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A2518418-B602-424D-AAA8-A71E47A1395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0E0C9A2B-6E17-4D79-8D78-068B9C3D855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34BEE4B7-AD03-49A3-8E7B-260560BB293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868D92AA-6681-4458-86A5-CA57E7D2EBA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52213654-6FC9-47C9-85CD-253A824A283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8" name="直線コネクタ 457">
          <a:extLst>
            <a:ext uri="{FF2B5EF4-FFF2-40B4-BE49-F238E27FC236}">
              <a16:creationId xmlns:a16="http://schemas.microsoft.com/office/drawing/2014/main" id="{F95E5DBE-99F7-48DD-BD96-492AC3E91898}"/>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9" name="テキスト ボックス 458">
          <a:extLst>
            <a:ext uri="{FF2B5EF4-FFF2-40B4-BE49-F238E27FC236}">
              <a16:creationId xmlns:a16="http://schemas.microsoft.com/office/drawing/2014/main" id="{88D9443E-37B9-4E33-914A-F75299DE6295}"/>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0" name="直線コネクタ 459">
          <a:extLst>
            <a:ext uri="{FF2B5EF4-FFF2-40B4-BE49-F238E27FC236}">
              <a16:creationId xmlns:a16="http://schemas.microsoft.com/office/drawing/2014/main" id="{0D51F0F6-4FCC-4252-8F5A-40C2E4D7A59E}"/>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1" name="テキスト ボックス 460">
          <a:extLst>
            <a:ext uri="{FF2B5EF4-FFF2-40B4-BE49-F238E27FC236}">
              <a16:creationId xmlns:a16="http://schemas.microsoft.com/office/drawing/2014/main" id="{D4D97593-71A4-44A4-9C8C-166A21E3D13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2" name="直線コネクタ 461">
          <a:extLst>
            <a:ext uri="{FF2B5EF4-FFF2-40B4-BE49-F238E27FC236}">
              <a16:creationId xmlns:a16="http://schemas.microsoft.com/office/drawing/2014/main" id="{A3D4A467-2903-4689-BA97-A7379D5C38E1}"/>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3" name="テキスト ボックス 462">
          <a:extLst>
            <a:ext uri="{FF2B5EF4-FFF2-40B4-BE49-F238E27FC236}">
              <a16:creationId xmlns:a16="http://schemas.microsoft.com/office/drawing/2014/main" id="{CFA37984-C600-4620-B9FF-CF931C5633D2}"/>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4" name="直線コネクタ 463">
          <a:extLst>
            <a:ext uri="{FF2B5EF4-FFF2-40B4-BE49-F238E27FC236}">
              <a16:creationId xmlns:a16="http://schemas.microsoft.com/office/drawing/2014/main" id="{B3FF8809-4016-4384-A3DD-23ACBE7C6C65}"/>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5" name="テキスト ボックス 464">
          <a:extLst>
            <a:ext uri="{FF2B5EF4-FFF2-40B4-BE49-F238E27FC236}">
              <a16:creationId xmlns:a16="http://schemas.microsoft.com/office/drawing/2014/main" id="{73D923C5-2369-4F64-8C93-6661D33100F8}"/>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a:extLst>
            <a:ext uri="{FF2B5EF4-FFF2-40B4-BE49-F238E27FC236}">
              <a16:creationId xmlns:a16="http://schemas.microsoft.com/office/drawing/2014/main" id="{32DCBB0A-59B5-4D24-8871-D797BDCAA50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7" name="テキスト ボックス 466">
          <a:extLst>
            <a:ext uri="{FF2B5EF4-FFF2-40B4-BE49-F238E27FC236}">
              <a16:creationId xmlns:a16="http://schemas.microsoft.com/office/drawing/2014/main" id="{403CC392-11FB-4474-885B-491F5B514B5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認定こども園・幼稚園・保育所】&#10;一人当たり面積グラフ枠">
          <a:extLst>
            <a:ext uri="{FF2B5EF4-FFF2-40B4-BE49-F238E27FC236}">
              <a16:creationId xmlns:a16="http://schemas.microsoft.com/office/drawing/2014/main" id="{DF962C84-3BBD-4F4B-95FB-530F6AF109D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142494</xdr:rowOff>
    </xdr:from>
    <xdr:to>
      <xdr:col>116</xdr:col>
      <xdr:colOff>62864</xdr:colOff>
      <xdr:row>41</xdr:row>
      <xdr:rowOff>115062</xdr:rowOff>
    </xdr:to>
    <xdr:cxnSp macro="">
      <xdr:nvCxnSpPr>
        <xdr:cNvPr id="469" name="直線コネクタ 468">
          <a:extLst>
            <a:ext uri="{FF2B5EF4-FFF2-40B4-BE49-F238E27FC236}">
              <a16:creationId xmlns:a16="http://schemas.microsoft.com/office/drawing/2014/main" id="{42AD683A-A2B1-48DA-90A2-FDD6BA4CA170}"/>
            </a:ext>
          </a:extLst>
        </xdr:cNvPr>
        <xdr:cNvCxnSpPr/>
      </xdr:nvCxnSpPr>
      <xdr:spPr>
        <a:xfrm flipV="1">
          <a:off x="22160864" y="5971794"/>
          <a:ext cx="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0" name="【認定こども園・幼稚園・保育所】&#10;一人当たり面積最小値テキスト">
          <a:extLst>
            <a:ext uri="{FF2B5EF4-FFF2-40B4-BE49-F238E27FC236}">
              <a16:creationId xmlns:a16="http://schemas.microsoft.com/office/drawing/2014/main" id="{5E3B05EE-00AB-42ED-B15C-29234029BEE8}"/>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1" name="直線コネクタ 470">
          <a:extLst>
            <a:ext uri="{FF2B5EF4-FFF2-40B4-BE49-F238E27FC236}">
              <a16:creationId xmlns:a16="http://schemas.microsoft.com/office/drawing/2014/main" id="{1F75AF2B-546F-4A85-AD9F-46C2D7C2C7D2}"/>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89171</xdr:rowOff>
    </xdr:from>
    <xdr:ext cx="469744" cy="259045"/>
    <xdr:sp macro="" textlink="">
      <xdr:nvSpPr>
        <xdr:cNvPr id="472" name="【認定こども園・幼稚園・保育所】&#10;一人当たり面積最大値テキスト">
          <a:extLst>
            <a:ext uri="{FF2B5EF4-FFF2-40B4-BE49-F238E27FC236}">
              <a16:creationId xmlns:a16="http://schemas.microsoft.com/office/drawing/2014/main" id="{C4B1B105-1E54-47E4-8616-BE527E3B0E8B}"/>
            </a:ext>
          </a:extLst>
        </xdr:cNvPr>
        <xdr:cNvSpPr txBox="1"/>
      </xdr:nvSpPr>
      <xdr:spPr>
        <a:xfrm>
          <a:off x="22199600" y="5747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142494</xdr:rowOff>
    </xdr:from>
    <xdr:to>
      <xdr:col>116</xdr:col>
      <xdr:colOff>152400</xdr:colOff>
      <xdr:row>34</xdr:row>
      <xdr:rowOff>142494</xdr:rowOff>
    </xdr:to>
    <xdr:cxnSp macro="">
      <xdr:nvCxnSpPr>
        <xdr:cNvPr id="473" name="直線コネクタ 472">
          <a:extLst>
            <a:ext uri="{FF2B5EF4-FFF2-40B4-BE49-F238E27FC236}">
              <a16:creationId xmlns:a16="http://schemas.microsoft.com/office/drawing/2014/main" id="{7A15ED0F-3492-4033-8EBD-78B026FEF74B}"/>
            </a:ext>
          </a:extLst>
        </xdr:cNvPr>
        <xdr:cNvCxnSpPr/>
      </xdr:nvCxnSpPr>
      <xdr:spPr>
        <a:xfrm>
          <a:off x="22072600" y="597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162577</xdr:rowOff>
    </xdr:from>
    <xdr:ext cx="469744" cy="259045"/>
    <xdr:sp macro="" textlink="">
      <xdr:nvSpPr>
        <xdr:cNvPr id="474" name="【認定こども園・幼稚園・保育所】&#10;一人当たり面積平均値テキスト">
          <a:extLst>
            <a:ext uri="{FF2B5EF4-FFF2-40B4-BE49-F238E27FC236}">
              <a16:creationId xmlns:a16="http://schemas.microsoft.com/office/drawing/2014/main" id="{46D71367-3243-407A-B123-9BCF73087F74}"/>
            </a:ext>
          </a:extLst>
        </xdr:cNvPr>
        <xdr:cNvSpPr txBox="1"/>
      </xdr:nvSpPr>
      <xdr:spPr>
        <a:xfrm>
          <a:off x="22199600" y="6677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139700</xdr:rowOff>
    </xdr:from>
    <xdr:to>
      <xdr:col>116</xdr:col>
      <xdr:colOff>114300</xdr:colOff>
      <xdr:row>40</xdr:row>
      <xdr:rowOff>69850</xdr:rowOff>
    </xdr:to>
    <xdr:sp macro="" textlink="">
      <xdr:nvSpPr>
        <xdr:cNvPr id="475" name="フローチャート: 判断 474">
          <a:extLst>
            <a:ext uri="{FF2B5EF4-FFF2-40B4-BE49-F238E27FC236}">
              <a16:creationId xmlns:a16="http://schemas.microsoft.com/office/drawing/2014/main" id="{8641935B-0B52-4A3F-89A2-A96DD941CB8C}"/>
            </a:ext>
          </a:extLst>
        </xdr:cNvPr>
        <xdr:cNvSpPr/>
      </xdr:nvSpPr>
      <xdr:spPr>
        <a:xfrm>
          <a:off x="221107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121412</xdr:rowOff>
    </xdr:from>
    <xdr:to>
      <xdr:col>112</xdr:col>
      <xdr:colOff>38100</xdr:colOff>
      <xdr:row>40</xdr:row>
      <xdr:rowOff>51562</xdr:rowOff>
    </xdr:to>
    <xdr:sp macro="" textlink="">
      <xdr:nvSpPr>
        <xdr:cNvPr id="476" name="フローチャート: 判断 475">
          <a:extLst>
            <a:ext uri="{FF2B5EF4-FFF2-40B4-BE49-F238E27FC236}">
              <a16:creationId xmlns:a16="http://schemas.microsoft.com/office/drawing/2014/main" id="{FC686E0B-3F49-4B07-9451-F1C644887F44}"/>
            </a:ext>
          </a:extLst>
        </xdr:cNvPr>
        <xdr:cNvSpPr/>
      </xdr:nvSpPr>
      <xdr:spPr>
        <a:xfrm>
          <a:off x="21272500" y="680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132842</xdr:rowOff>
    </xdr:from>
    <xdr:to>
      <xdr:col>107</xdr:col>
      <xdr:colOff>101600</xdr:colOff>
      <xdr:row>40</xdr:row>
      <xdr:rowOff>62992</xdr:rowOff>
    </xdr:to>
    <xdr:sp macro="" textlink="">
      <xdr:nvSpPr>
        <xdr:cNvPr id="477" name="フローチャート: 判断 476">
          <a:extLst>
            <a:ext uri="{FF2B5EF4-FFF2-40B4-BE49-F238E27FC236}">
              <a16:creationId xmlns:a16="http://schemas.microsoft.com/office/drawing/2014/main" id="{FE3CD78A-D797-43CB-8A00-848F7F0C0B9B}"/>
            </a:ext>
          </a:extLst>
        </xdr:cNvPr>
        <xdr:cNvSpPr/>
      </xdr:nvSpPr>
      <xdr:spPr>
        <a:xfrm>
          <a:off x="20383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132842</xdr:rowOff>
    </xdr:from>
    <xdr:to>
      <xdr:col>102</xdr:col>
      <xdr:colOff>165100</xdr:colOff>
      <xdr:row>40</xdr:row>
      <xdr:rowOff>62992</xdr:rowOff>
    </xdr:to>
    <xdr:sp macro="" textlink="">
      <xdr:nvSpPr>
        <xdr:cNvPr id="478" name="フローチャート: 判断 477">
          <a:extLst>
            <a:ext uri="{FF2B5EF4-FFF2-40B4-BE49-F238E27FC236}">
              <a16:creationId xmlns:a16="http://schemas.microsoft.com/office/drawing/2014/main" id="{8D98362B-813D-4B40-A6AA-97B20F007395}"/>
            </a:ext>
          </a:extLst>
        </xdr:cNvPr>
        <xdr:cNvSpPr/>
      </xdr:nvSpPr>
      <xdr:spPr>
        <a:xfrm>
          <a:off x="19494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93980</xdr:rowOff>
    </xdr:from>
    <xdr:to>
      <xdr:col>98</xdr:col>
      <xdr:colOff>38100</xdr:colOff>
      <xdr:row>40</xdr:row>
      <xdr:rowOff>24130</xdr:rowOff>
    </xdr:to>
    <xdr:sp macro="" textlink="">
      <xdr:nvSpPr>
        <xdr:cNvPr id="479" name="フローチャート: 判断 478">
          <a:extLst>
            <a:ext uri="{FF2B5EF4-FFF2-40B4-BE49-F238E27FC236}">
              <a16:creationId xmlns:a16="http://schemas.microsoft.com/office/drawing/2014/main" id="{A10E03D2-7430-46C9-8AD4-A8AFE3D44141}"/>
            </a:ext>
          </a:extLst>
        </xdr:cNvPr>
        <xdr:cNvSpPr/>
      </xdr:nvSpPr>
      <xdr:spPr>
        <a:xfrm>
          <a:off x="18605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8039A607-7444-4F13-8CDA-4E6A434E255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A3E6BC4F-4560-4B94-809C-B8ABC385B42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618E032C-3FA5-4FAC-A0DF-A664D33957A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57C8CA17-75BE-48FC-AAF0-83BD2BC3839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A2B069CA-3CF3-4B32-8C14-5BE6E8DD86F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4826</xdr:rowOff>
    </xdr:from>
    <xdr:to>
      <xdr:col>116</xdr:col>
      <xdr:colOff>114300</xdr:colOff>
      <xdr:row>41</xdr:row>
      <xdr:rowOff>106426</xdr:rowOff>
    </xdr:to>
    <xdr:sp macro="" textlink="">
      <xdr:nvSpPr>
        <xdr:cNvPr id="485" name="楕円 484">
          <a:extLst>
            <a:ext uri="{FF2B5EF4-FFF2-40B4-BE49-F238E27FC236}">
              <a16:creationId xmlns:a16="http://schemas.microsoft.com/office/drawing/2014/main" id="{04456010-8920-426B-AEF6-0F533543CABE}"/>
            </a:ext>
          </a:extLst>
        </xdr:cNvPr>
        <xdr:cNvSpPr/>
      </xdr:nvSpPr>
      <xdr:spPr>
        <a:xfrm>
          <a:off x="22110700" y="703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91203</xdr:rowOff>
    </xdr:from>
    <xdr:ext cx="469744" cy="259045"/>
    <xdr:sp macro="" textlink="">
      <xdr:nvSpPr>
        <xdr:cNvPr id="486" name="【認定こども園・幼稚園・保育所】&#10;一人当たり面積該当値テキスト">
          <a:extLst>
            <a:ext uri="{FF2B5EF4-FFF2-40B4-BE49-F238E27FC236}">
              <a16:creationId xmlns:a16="http://schemas.microsoft.com/office/drawing/2014/main" id="{83413B63-610A-4B9D-843E-4145B9F82D59}"/>
            </a:ext>
          </a:extLst>
        </xdr:cNvPr>
        <xdr:cNvSpPr txBox="1"/>
      </xdr:nvSpPr>
      <xdr:spPr>
        <a:xfrm>
          <a:off x="22199600" y="694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4826</xdr:rowOff>
    </xdr:from>
    <xdr:to>
      <xdr:col>112</xdr:col>
      <xdr:colOff>38100</xdr:colOff>
      <xdr:row>41</xdr:row>
      <xdr:rowOff>106426</xdr:rowOff>
    </xdr:to>
    <xdr:sp macro="" textlink="">
      <xdr:nvSpPr>
        <xdr:cNvPr id="487" name="楕円 486">
          <a:extLst>
            <a:ext uri="{FF2B5EF4-FFF2-40B4-BE49-F238E27FC236}">
              <a16:creationId xmlns:a16="http://schemas.microsoft.com/office/drawing/2014/main" id="{C016CA3F-9721-4DC3-8482-DE6E281CE22C}"/>
            </a:ext>
          </a:extLst>
        </xdr:cNvPr>
        <xdr:cNvSpPr/>
      </xdr:nvSpPr>
      <xdr:spPr>
        <a:xfrm>
          <a:off x="21272500" y="703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55626</xdr:rowOff>
    </xdr:from>
    <xdr:to>
      <xdr:col>116</xdr:col>
      <xdr:colOff>63500</xdr:colOff>
      <xdr:row>41</xdr:row>
      <xdr:rowOff>55626</xdr:rowOff>
    </xdr:to>
    <xdr:cxnSp macro="">
      <xdr:nvCxnSpPr>
        <xdr:cNvPr id="488" name="直線コネクタ 487">
          <a:extLst>
            <a:ext uri="{FF2B5EF4-FFF2-40B4-BE49-F238E27FC236}">
              <a16:creationId xmlns:a16="http://schemas.microsoft.com/office/drawing/2014/main" id="{90733451-D218-4BAE-981F-5DB96EF32051}"/>
            </a:ext>
          </a:extLst>
        </xdr:cNvPr>
        <xdr:cNvCxnSpPr/>
      </xdr:nvCxnSpPr>
      <xdr:spPr>
        <a:xfrm>
          <a:off x="21323300" y="70850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4826</xdr:rowOff>
    </xdr:from>
    <xdr:to>
      <xdr:col>107</xdr:col>
      <xdr:colOff>101600</xdr:colOff>
      <xdr:row>41</xdr:row>
      <xdr:rowOff>106426</xdr:rowOff>
    </xdr:to>
    <xdr:sp macro="" textlink="">
      <xdr:nvSpPr>
        <xdr:cNvPr id="489" name="楕円 488">
          <a:extLst>
            <a:ext uri="{FF2B5EF4-FFF2-40B4-BE49-F238E27FC236}">
              <a16:creationId xmlns:a16="http://schemas.microsoft.com/office/drawing/2014/main" id="{F62FA4DD-16D0-47E8-B306-84D4EFEA36A8}"/>
            </a:ext>
          </a:extLst>
        </xdr:cNvPr>
        <xdr:cNvSpPr/>
      </xdr:nvSpPr>
      <xdr:spPr>
        <a:xfrm>
          <a:off x="20383500" y="703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55626</xdr:rowOff>
    </xdr:from>
    <xdr:to>
      <xdr:col>111</xdr:col>
      <xdr:colOff>177800</xdr:colOff>
      <xdr:row>41</xdr:row>
      <xdr:rowOff>55626</xdr:rowOff>
    </xdr:to>
    <xdr:cxnSp macro="">
      <xdr:nvCxnSpPr>
        <xdr:cNvPr id="490" name="直線コネクタ 489">
          <a:extLst>
            <a:ext uri="{FF2B5EF4-FFF2-40B4-BE49-F238E27FC236}">
              <a16:creationId xmlns:a16="http://schemas.microsoft.com/office/drawing/2014/main" id="{16F2D0C6-0762-4378-BACF-042B04C67836}"/>
            </a:ext>
          </a:extLst>
        </xdr:cNvPr>
        <xdr:cNvCxnSpPr/>
      </xdr:nvCxnSpPr>
      <xdr:spPr>
        <a:xfrm>
          <a:off x="20434300" y="70850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4826</xdr:rowOff>
    </xdr:from>
    <xdr:to>
      <xdr:col>102</xdr:col>
      <xdr:colOff>165100</xdr:colOff>
      <xdr:row>41</xdr:row>
      <xdr:rowOff>106426</xdr:rowOff>
    </xdr:to>
    <xdr:sp macro="" textlink="">
      <xdr:nvSpPr>
        <xdr:cNvPr id="491" name="楕円 490">
          <a:extLst>
            <a:ext uri="{FF2B5EF4-FFF2-40B4-BE49-F238E27FC236}">
              <a16:creationId xmlns:a16="http://schemas.microsoft.com/office/drawing/2014/main" id="{930ABBA3-DC2B-43A0-87A6-E31D38AB4572}"/>
            </a:ext>
          </a:extLst>
        </xdr:cNvPr>
        <xdr:cNvSpPr/>
      </xdr:nvSpPr>
      <xdr:spPr>
        <a:xfrm>
          <a:off x="19494500" y="703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55626</xdr:rowOff>
    </xdr:from>
    <xdr:to>
      <xdr:col>107</xdr:col>
      <xdr:colOff>50800</xdr:colOff>
      <xdr:row>41</xdr:row>
      <xdr:rowOff>55626</xdr:rowOff>
    </xdr:to>
    <xdr:cxnSp macro="">
      <xdr:nvCxnSpPr>
        <xdr:cNvPr id="492" name="直線コネクタ 491">
          <a:extLst>
            <a:ext uri="{FF2B5EF4-FFF2-40B4-BE49-F238E27FC236}">
              <a16:creationId xmlns:a16="http://schemas.microsoft.com/office/drawing/2014/main" id="{6D5E4A83-5E14-412E-812E-A9AD7F9F59B2}"/>
            </a:ext>
          </a:extLst>
        </xdr:cNvPr>
        <xdr:cNvCxnSpPr/>
      </xdr:nvCxnSpPr>
      <xdr:spPr>
        <a:xfrm>
          <a:off x="19545300" y="70850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7112</xdr:rowOff>
    </xdr:from>
    <xdr:to>
      <xdr:col>98</xdr:col>
      <xdr:colOff>38100</xdr:colOff>
      <xdr:row>41</xdr:row>
      <xdr:rowOff>108712</xdr:rowOff>
    </xdr:to>
    <xdr:sp macro="" textlink="">
      <xdr:nvSpPr>
        <xdr:cNvPr id="493" name="楕円 492">
          <a:extLst>
            <a:ext uri="{FF2B5EF4-FFF2-40B4-BE49-F238E27FC236}">
              <a16:creationId xmlns:a16="http://schemas.microsoft.com/office/drawing/2014/main" id="{1D372AE3-916A-454A-A54D-3B38A57017C6}"/>
            </a:ext>
          </a:extLst>
        </xdr:cNvPr>
        <xdr:cNvSpPr/>
      </xdr:nvSpPr>
      <xdr:spPr>
        <a:xfrm>
          <a:off x="18605500" y="703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55626</xdr:rowOff>
    </xdr:from>
    <xdr:to>
      <xdr:col>102</xdr:col>
      <xdr:colOff>114300</xdr:colOff>
      <xdr:row>41</xdr:row>
      <xdr:rowOff>57912</xdr:rowOff>
    </xdr:to>
    <xdr:cxnSp macro="">
      <xdr:nvCxnSpPr>
        <xdr:cNvPr id="494" name="直線コネクタ 493">
          <a:extLst>
            <a:ext uri="{FF2B5EF4-FFF2-40B4-BE49-F238E27FC236}">
              <a16:creationId xmlns:a16="http://schemas.microsoft.com/office/drawing/2014/main" id="{E96A0B82-1CCA-499B-96E6-4EE1DA6B0453}"/>
            </a:ext>
          </a:extLst>
        </xdr:cNvPr>
        <xdr:cNvCxnSpPr/>
      </xdr:nvCxnSpPr>
      <xdr:spPr>
        <a:xfrm flipV="1">
          <a:off x="18656300" y="708507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68089</xdr:rowOff>
    </xdr:from>
    <xdr:ext cx="469744" cy="259045"/>
    <xdr:sp macro="" textlink="">
      <xdr:nvSpPr>
        <xdr:cNvPr id="495" name="n_1aveValue【認定こども園・幼稚園・保育所】&#10;一人当たり面積">
          <a:extLst>
            <a:ext uri="{FF2B5EF4-FFF2-40B4-BE49-F238E27FC236}">
              <a16:creationId xmlns:a16="http://schemas.microsoft.com/office/drawing/2014/main" id="{2913893D-B673-4BF5-8BF5-FE4965FF9F07}"/>
            </a:ext>
          </a:extLst>
        </xdr:cNvPr>
        <xdr:cNvSpPr txBox="1"/>
      </xdr:nvSpPr>
      <xdr:spPr>
        <a:xfrm>
          <a:off x="21075727" y="658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79519</xdr:rowOff>
    </xdr:from>
    <xdr:ext cx="469744" cy="259045"/>
    <xdr:sp macro="" textlink="">
      <xdr:nvSpPr>
        <xdr:cNvPr id="496" name="n_2aveValue【認定こども園・幼稚園・保育所】&#10;一人当たり面積">
          <a:extLst>
            <a:ext uri="{FF2B5EF4-FFF2-40B4-BE49-F238E27FC236}">
              <a16:creationId xmlns:a16="http://schemas.microsoft.com/office/drawing/2014/main" id="{072D4433-7B45-4020-8A9F-FCA355E86F1C}"/>
            </a:ext>
          </a:extLst>
        </xdr:cNvPr>
        <xdr:cNvSpPr txBox="1"/>
      </xdr:nvSpPr>
      <xdr:spPr>
        <a:xfrm>
          <a:off x="20199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79519</xdr:rowOff>
    </xdr:from>
    <xdr:ext cx="469744" cy="259045"/>
    <xdr:sp macro="" textlink="">
      <xdr:nvSpPr>
        <xdr:cNvPr id="497" name="n_3aveValue【認定こども園・幼稚園・保育所】&#10;一人当たり面積">
          <a:extLst>
            <a:ext uri="{FF2B5EF4-FFF2-40B4-BE49-F238E27FC236}">
              <a16:creationId xmlns:a16="http://schemas.microsoft.com/office/drawing/2014/main" id="{EA7B1676-49A6-4403-8902-5E9C6A51E8EA}"/>
            </a:ext>
          </a:extLst>
        </xdr:cNvPr>
        <xdr:cNvSpPr txBox="1"/>
      </xdr:nvSpPr>
      <xdr:spPr>
        <a:xfrm>
          <a:off x="19310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40657</xdr:rowOff>
    </xdr:from>
    <xdr:ext cx="469744" cy="259045"/>
    <xdr:sp macro="" textlink="">
      <xdr:nvSpPr>
        <xdr:cNvPr id="498" name="n_4aveValue【認定こども園・幼稚園・保育所】&#10;一人当たり面積">
          <a:extLst>
            <a:ext uri="{FF2B5EF4-FFF2-40B4-BE49-F238E27FC236}">
              <a16:creationId xmlns:a16="http://schemas.microsoft.com/office/drawing/2014/main" id="{BAC7CE57-938D-4877-9255-E075963FF47A}"/>
            </a:ext>
          </a:extLst>
        </xdr:cNvPr>
        <xdr:cNvSpPr txBox="1"/>
      </xdr:nvSpPr>
      <xdr:spPr>
        <a:xfrm>
          <a:off x="18421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97553</xdr:rowOff>
    </xdr:from>
    <xdr:ext cx="469744" cy="259045"/>
    <xdr:sp macro="" textlink="">
      <xdr:nvSpPr>
        <xdr:cNvPr id="499" name="n_1mainValue【認定こども園・幼稚園・保育所】&#10;一人当たり面積">
          <a:extLst>
            <a:ext uri="{FF2B5EF4-FFF2-40B4-BE49-F238E27FC236}">
              <a16:creationId xmlns:a16="http://schemas.microsoft.com/office/drawing/2014/main" id="{C18C87FC-C7AF-43D2-B7AD-29948C286A02}"/>
            </a:ext>
          </a:extLst>
        </xdr:cNvPr>
        <xdr:cNvSpPr txBox="1"/>
      </xdr:nvSpPr>
      <xdr:spPr>
        <a:xfrm>
          <a:off x="21075727" y="712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97553</xdr:rowOff>
    </xdr:from>
    <xdr:ext cx="469744" cy="259045"/>
    <xdr:sp macro="" textlink="">
      <xdr:nvSpPr>
        <xdr:cNvPr id="500" name="n_2mainValue【認定こども園・幼稚園・保育所】&#10;一人当たり面積">
          <a:extLst>
            <a:ext uri="{FF2B5EF4-FFF2-40B4-BE49-F238E27FC236}">
              <a16:creationId xmlns:a16="http://schemas.microsoft.com/office/drawing/2014/main" id="{63FD7199-034F-4B9C-A194-3C6E976E87EA}"/>
            </a:ext>
          </a:extLst>
        </xdr:cNvPr>
        <xdr:cNvSpPr txBox="1"/>
      </xdr:nvSpPr>
      <xdr:spPr>
        <a:xfrm>
          <a:off x="20199427" y="712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97553</xdr:rowOff>
    </xdr:from>
    <xdr:ext cx="469744" cy="259045"/>
    <xdr:sp macro="" textlink="">
      <xdr:nvSpPr>
        <xdr:cNvPr id="501" name="n_3mainValue【認定こども園・幼稚園・保育所】&#10;一人当たり面積">
          <a:extLst>
            <a:ext uri="{FF2B5EF4-FFF2-40B4-BE49-F238E27FC236}">
              <a16:creationId xmlns:a16="http://schemas.microsoft.com/office/drawing/2014/main" id="{15EE66A5-11D0-4998-B841-039E9A44F092}"/>
            </a:ext>
          </a:extLst>
        </xdr:cNvPr>
        <xdr:cNvSpPr txBox="1"/>
      </xdr:nvSpPr>
      <xdr:spPr>
        <a:xfrm>
          <a:off x="19310427" y="712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99839</xdr:rowOff>
    </xdr:from>
    <xdr:ext cx="469744" cy="259045"/>
    <xdr:sp macro="" textlink="">
      <xdr:nvSpPr>
        <xdr:cNvPr id="502" name="n_4mainValue【認定こども園・幼稚園・保育所】&#10;一人当たり面積">
          <a:extLst>
            <a:ext uri="{FF2B5EF4-FFF2-40B4-BE49-F238E27FC236}">
              <a16:creationId xmlns:a16="http://schemas.microsoft.com/office/drawing/2014/main" id="{D92D1D8C-233F-4E79-BFAD-151F35347015}"/>
            </a:ext>
          </a:extLst>
        </xdr:cNvPr>
        <xdr:cNvSpPr txBox="1"/>
      </xdr:nvSpPr>
      <xdr:spPr>
        <a:xfrm>
          <a:off x="18421427" y="7129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a:extLst>
            <a:ext uri="{FF2B5EF4-FFF2-40B4-BE49-F238E27FC236}">
              <a16:creationId xmlns:a16="http://schemas.microsoft.com/office/drawing/2014/main" id="{78D2E0A6-9C98-4EBF-AF30-34B547BD6DB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a:extLst>
            <a:ext uri="{FF2B5EF4-FFF2-40B4-BE49-F238E27FC236}">
              <a16:creationId xmlns:a16="http://schemas.microsoft.com/office/drawing/2014/main" id="{309A85BD-230B-4656-A8A5-635F3D6F294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a:extLst>
            <a:ext uri="{FF2B5EF4-FFF2-40B4-BE49-F238E27FC236}">
              <a16:creationId xmlns:a16="http://schemas.microsoft.com/office/drawing/2014/main" id="{7D0387BF-3571-4334-A0F0-93992B471C7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a:extLst>
            <a:ext uri="{FF2B5EF4-FFF2-40B4-BE49-F238E27FC236}">
              <a16:creationId xmlns:a16="http://schemas.microsoft.com/office/drawing/2014/main" id="{664344C2-8C7D-49F2-BEDE-52435D274DB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a:extLst>
            <a:ext uri="{FF2B5EF4-FFF2-40B4-BE49-F238E27FC236}">
              <a16:creationId xmlns:a16="http://schemas.microsoft.com/office/drawing/2014/main" id="{939CB48A-E31A-4082-B12C-D31A1A4D62A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a:extLst>
            <a:ext uri="{FF2B5EF4-FFF2-40B4-BE49-F238E27FC236}">
              <a16:creationId xmlns:a16="http://schemas.microsoft.com/office/drawing/2014/main" id="{6CD31BC5-BC1E-4F09-8341-D082B040A2C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a:extLst>
            <a:ext uri="{FF2B5EF4-FFF2-40B4-BE49-F238E27FC236}">
              <a16:creationId xmlns:a16="http://schemas.microsoft.com/office/drawing/2014/main" id="{697AFE62-9BBC-4E66-949C-5B9636FF8F9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a:extLst>
            <a:ext uri="{FF2B5EF4-FFF2-40B4-BE49-F238E27FC236}">
              <a16:creationId xmlns:a16="http://schemas.microsoft.com/office/drawing/2014/main" id="{2AB8DAF6-4432-41B4-8C86-27635E85302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a:extLst>
            <a:ext uri="{FF2B5EF4-FFF2-40B4-BE49-F238E27FC236}">
              <a16:creationId xmlns:a16="http://schemas.microsoft.com/office/drawing/2014/main" id="{6E108202-6B24-476C-A642-5EE222D151F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a:extLst>
            <a:ext uri="{FF2B5EF4-FFF2-40B4-BE49-F238E27FC236}">
              <a16:creationId xmlns:a16="http://schemas.microsoft.com/office/drawing/2014/main" id="{FFEC6993-8F5F-42CA-A502-7ED9BA00F1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a:extLst>
            <a:ext uri="{FF2B5EF4-FFF2-40B4-BE49-F238E27FC236}">
              <a16:creationId xmlns:a16="http://schemas.microsoft.com/office/drawing/2014/main" id="{F13D5EA0-1DF3-45E3-8F0C-68EE0F98993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4" name="直線コネクタ 513">
          <a:extLst>
            <a:ext uri="{FF2B5EF4-FFF2-40B4-BE49-F238E27FC236}">
              <a16:creationId xmlns:a16="http://schemas.microsoft.com/office/drawing/2014/main" id="{0207D7E2-AD1B-4ED2-ACE1-D587DC302E78}"/>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5" name="テキスト ボックス 514">
          <a:extLst>
            <a:ext uri="{FF2B5EF4-FFF2-40B4-BE49-F238E27FC236}">
              <a16:creationId xmlns:a16="http://schemas.microsoft.com/office/drawing/2014/main" id="{B7EE9D3C-3F6D-4432-BC2C-724CA31B5613}"/>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6" name="直線コネクタ 515">
          <a:extLst>
            <a:ext uri="{FF2B5EF4-FFF2-40B4-BE49-F238E27FC236}">
              <a16:creationId xmlns:a16="http://schemas.microsoft.com/office/drawing/2014/main" id="{E3AB099C-6B48-473D-8C6D-5E6FEC802A53}"/>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7" name="テキスト ボックス 516">
          <a:extLst>
            <a:ext uri="{FF2B5EF4-FFF2-40B4-BE49-F238E27FC236}">
              <a16:creationId xmlns:a16="http://schemas.microsoft.com/office/drawing/2014/main" id="{0EB8BE06-AB34-4B2B-8B61-16D6E5B66AA5}"/>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8" name="直線コネクタ 517">
          <a:extLst>
            <a:ext uri="{FF2B5EF4-FFF2-40B4-BE49-F238E27FC236}">
              <a16:creationId xmlns:a16="http://schemas.microsoft.com/office/drawing/2014/main" id="{C562E9ED-E9F7-4973-8546-34563AE6B0D7}"/>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9" name="テキスト ボックス 518">
          <a:extLst>
            <a:ext uri="{FF2B5EF4-FFF2-40B4-BE49-F238E27FC236}">
              <a16:creationId xmlns:a16="http://schemas.microsoft.com/office/drawing/2014/main" id="{A2EF6DB4-5E1D-4C35-AF97-956B81AF2E3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0" name="直線コネクタ 519">
          <a:extLst>
            <a:ext uri="{FF2B5EF4-FFF2-40B4-BE49-F238E27FC236}">
              <a16:creationId xmlns:a16="http://schemas.microsoft.com/office/drawing/2014/main" id="{136BA3B7-8D85-485C-9016-931B797FE5C3}"/>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1" name="テキスト ボックス 520">
          <a:extLst>
            <a:ext uri="{FF2B5EF4-FFF2-40B4-BE49-F238E27FC236}">
              <a16:creationId xmlns:a16="http://schemas.microsoft.com/office/drawing/2014/main" id="{6906E6DC-FA41-4EA8-8D22-D91F89F41C2C}"/>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2" name="直線コネクタ 521">
          <a:extLst>
            <a:ext uri="{FF2B5EF4-FFF2-40B4-BE49-F238E27FC236}">
              <a16:creationId xmlns:a16="http://schemas.microsoft.com/office/drawing/2014/main" id="{1FE31640-AF8E-4308-8D1B-1A5A3FEBA7CD}"/>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3" name="テキスト ボックス 522">
          <a:extLst>
            <a:ext uri="{FF2B5EF4-FFF2-40B4-BE49-F238E27FC236}">
              <a16:creationId xmlns:a16="http://schemas.microsoft.com/office/drawing/2014/main" id="{BCA6D282-FBAC-4619-B8EA-54D81B4E5634}"/>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a:extLst>
            <a:ext uri="{FF2B5EF4-FFF2-40B4-BE49-F238E27FC236}">
              <a16:creationId xmlns:a16="http://schemas.microsoft.com/office/drawing/2014/main" id="{623B91F1-75B2-461D-921B-2D90E142FD9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5" name="テキスト ボックス 524">
          <a:extLst>
            <a:ext uri="{FF2B5EF4-FFF2-40B4-BE49-F238E27FC236}">
              <a16:creationId xmlns:a16="http://schemas.microsoft.com/office/drawing/2014/main" id="{D12C94E3-BB09-4383-9DE6-F0725FDE005F}"/>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165DC206-7BF7-4384-91A1-8C4C3B18661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121920</xdr:rowOff>
    </xdr:from>
    <xdr:to>
      <xdr:col>85</xdr:col>
      <xdr:colOff>126364</xdr:colOff>
      <xdr:row>63</xdr:row>
      <xdr:rowOff>64770</xdr:rowOff>
    </xdr:to>
    <xdr:cxnSp macro="">
      <xdr:nvCxnSpPr>
        <xdr:cNvPr id="527" name="直線コネクタ 526">
          <a:extLst>
            <a:ext uri="{FF2B5EF4-FFF2-40B4-BE49-F238E27FC236}">
              <a16:creationId xmlns:a16="http://schemas.microsoft.com/office/drawing/2014/main" id="{9D4D91FA-538E-4E2B-B30A-55BA4F6631E4}"/>
            </a:ext>
          </a:extLst>
        </xdr:cNvPr>
        <xdr:cNvCxnSpPr/>
      </xdr:nvCxnSpPr>
      <xdr:spPr>
        <a:xfrm flipV="1">
          <a:off x="16318864" y="97231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68597</xdr:rowOff>
    </xdr:from>
    <xdr:ext cx="405111" cy="259045"/>
    <xdr:sp macro="" textlink="">
      <xdr:nvSpPr>
        <xdr:cNvPr id="528" name="【学校施設】&#10;有形固定資産減価償却率最小値テキスト">
          <a:extLst>
            <a:ext uri="{FF2B5EF4-FFF2-40B4-BE49-F238E27FC236}">
              <a16:creationId xmlns:a16="http://schemas.microsoft.com/office/drawing/2014/main" id="{218A66BA-3CBB-48A1-9D40-F427CCE2B316}"/>
            </a:ext>
          </a:extLst>
        </xdr:cNvPr>
        <xdr:cNvSpPr txBox="1"/>
      </xdr:nvSpPr>
      <xdr:spPr>
        <a:xfrm>
          <a:off x="16357600" y="1086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64770</xdr:rowOff>
    </xdr:from>
    <xdr:to>
      <xdr:col>86</xdr:col>
      <xdr:colOff>25400</xdr:colOff>
      <xdr:row>63</xdr:row>
      <xdr:rowOff>64770</xdr:rowOff>
    </xdr:to>
    <xdr:cxnSp macro="">
      <xdr:nvCxnSpPr>
        <xdr:cNvPr id="529" name="直線コネクタ 528">
          <a:extLst>
            <a:ext uri="{FF2B5EF4-FFF2-40B4-BE49-F238E27FC236}">
              <a16:creationId xmlns:a16="http://schemas.microsoft.com/office/drawing/2014/main" id="{F6E28D8E-F17A-4C51-90DB-DE068D1BD6DF}"/>
            </a:ext>
          </a:extLst>
        </xdr:cNvPr>
        <xdr:cNvCxnSpPr/>
      </xdr:nvCxnSpPr>
      <xdr:spPr>
        <a:xfrm>
          <a:off x="16230600" y="1086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68597</xdr:rowOff>
    </xdr:from>
    <xdr:ext cx="405111" cy="259045"/>
    <xdr:sp macro="" textlink="">
      <xdr:nvSpPr>
        <xdr:cNvPr id="530" name="【学校施設】&#10;有形固定資産減価償却率最大値テキスト">
          <a:extLst>
            <a:ext uri="{FF2B5EF4-FFF2-40B4-BE49-F238E27FC236}">
              <a16:creationId xmlns:a16="http://schemas.microsoft.com/office/drawing/2014/main" id="{191E1F45-DC9A-45A5-9ED8-09EEF06DE784}"/>
            </a:ext>
          </a:extLst>
        </xdr:cNvPr>
        <xdr:cNvSpPr txBox="1"/>
      </xdr:nvSpPr>
      <xdr:spPr>
        <a:xfrm>
          <a:off x="16357600" y="949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121920</xdr:rowOff>
    </xdr:from>
    <xdr:to>
      <xdr:col>86</xdr:col>
      <xdr:colOff>25400</xdr:colOff>
      <xdr:row>56</xdr:row>
      <xdr:rowOff>121920</xdr:rowOff>
    </xdr:to>
    <xdr:cxnSp macro="">
      <xdr:nvCxnSpPr>
        <xdr:cNvPr id="531" name="直線コネクタ 530">
          <a:extLst>
            <a:ext uri="{FF2B5EF4-FFF2-40B4-BE49-F238E27FC236}">
              <a16:creationId xmlns:a16="http://schemas.microsoft.com/office/drawing/2014/main" id="{F294F171-7749-4E7F-963A-EAD60EC7C358}"/>
            </a:ext>
          </a:extLst>
        </xdr:cNvPr>
        <xdr:cNvCxnSpPr/>
      </xdr:nvCxnSpPr>
      <xdr:spPr>
        <a:xfrm>
          <a:off x="16230600" y="972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33037</xdr:rowOff>
    </xdr:from>
    <xdr:ext cx="405111" cy="259045"/>
    <xdr:sp macro="" textlink="">
      <xdr:nvSpPr>
        <xdr:cNvPr id="532" name="【学校施設】&#10;有形固定資産減価償却率平均値テキスト">
          <a:extLst>
            <a:ext uri="{FF2B5EF4-FFF2-40B4-BE49-F238E27FC236}">
              <a16:creationId xmlns:a16="http://schemas.microsoft.com/office/drawing/2014/main" id="{4E8A616A-5F16-46FD-849E-2C18F861FE57}"/>
            </a:ext>
          </a:extLst>
        </xdr:cNvPr>
        <xdr:cNvSpPr txBox="1"/>
      </xdr:nvSpPr>
      <xdr:spPr>
        <a:xfrm>
          <a:off x="16357600" y="10148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xdr:rowOff>
    </xdr:from>
    <xdr:to>
      <xdr:col>85</xdr:col>
      <xdr:colOff>177800</xdr:colOff>
      <xdr:row>60</xdr:row>
      <xdr:rowOff>111760</xdr:rowOff>
    </xdr:to>
    <xdr:sp macro="" textlink="">
      <xdr:nvSpPr>
        <xdr:cNvPr id="533" name="フローチャート: 判断 532">
          <a:extLst>
            <a:ext uri="{FF2B5EF4-FFF2-40B4-BE49-F238E27FC236}">
              <a16:creationId xmlns:a16="http://schemas.microsoft.com/office/drawing/2014/main" id="{9D36D2E1-3DCD-4C1B-85A0-F879F20197DA}"/>
            </a:ext>
          </a:extLst>
        </xdr:cNvPr>
        <xdr:cNvSpPr/>
      </xdr:nvSpPr>
      <xdr:spPr>
        <a:xfrm>
          <a:off x="162687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168275</xdr:rowOff>
    </xdr:from>
    <xdr:to>
      <xdr:col>81</xdr:col>
      <xdr:colOff>101600</xdr:colOff>
      <xdr:row>60</xdr:row>
      <xdr:rowOff>98425</xdr:rowOff>
    </xdr:to>
    <xdr:sp macro="" textlink="">
      <xdr:nvSpPr>
        <xdr:cNvPr id="534" name="フローチャート: 判断 533">
          <a:extLst>
            <a:ext uri="{FF2B5EF4-FFF2-40B4-BE49-F238E27FC236}">
              <a16:creationId xmlns:a16="http://schemas.microsoft.com/office/drawing/2014/main" id="{836962EA-DC38-4422-ABF4-6E95E81CBACB}"/>
            </a:ext>
          </a:extLst>
        </xdr:cNvPr>
        <xdr:cNvSpPr/>
      </xdr:nvSpPr>
      <xdr:spPr>
        <a:xfrm>
          <a:off x="15430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2540</xdr:rowOff>
    </xdr:from>
    <xdr:to>
      <xdr:col>76</xdr:col>
      <xdr:colOff>165100</xdr:colOff>
      <xdr:row>60</xdr:row>
      <xdr:rowOff>104140</xdr:rowOff>
    </xdr:to>
    <xdr:sp macro="" textlink="">
      <xdr:nvSpPr>
        <xdr:cNvPr id="535" name="フローチャート: 判断 534">
          <a:extLst>
            <a:ext uri="{FF2B5EF4-FFF2-40B4-BE49-F238E27FC236}">
              <a16:creationId xmlns:a16="http://schemas.microsoft.com/office/drawing/2014/main" id="{6374EF7D-460A-4BB2-9582-87B5ED078085}"/>
            </a:ext>
          </a:extLst>
        </xdr:cNvPr>
        <xdr:cNvSpPr/>
      </xdr:nvSpPr>
      <xdr:spPr>
        <a:xfrm>
          <a:off x="14541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147320</xdr:rowOff>
    </xdr:from>
    <xdr:to>
      <xdr:col>72</xdr:col>
      <xdr:colOff>38100</xdr:colOff>
      <xdr:row>60</xdr:row>
      <xdr:rowOff>77470</xdr:rowOff>
    </xdr:to>
    <xdr:sp macro="" textlink="">
      <xdr:nvSpPr>
        <xdr:cNvPr id="536" name="フローチャート: 判断 535">
          <a:extLst>
            <a:ext uri="{FF2B5EF4-FFF2-40B4-BE49-F238E27FC236}">
              <a16:creationId xmlns:a16="http://schemas.microsoft.com/office/drawing/2014/main" id="{B11376C8-871B-445B-9F7B-0F0FCEE98C4E}"/>
            </a:ext>
          </a:extLst>
        </xdr:cNvPr>
        <xdr:cNvSpPr/>
      </xdr:nvSpPr>
      <xdr:spPr>
        <a:xfrm>
          <a:off x="13652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145415</xdr:rowOff>
    </xdr:from>
    <xdr:to>
      <xdr:col>67</xdr:col>
      <xdr:colOff>101600</xdr:colOff>
      <xdr:row>60</xdr:row>
      <xdr:rowOff>75565</xdr:rowOff>
    </xdr:to>
    <xdr:sp macro="" textlink="">
      <xdr:nvSpPr>
        <xdr:cNvPr id="537" name="フローチャート: 判断 536">
          <a:extLst>
            <a:ext uri="{FF2B5EF4-FFF2-40B4-BE49-F238E27FC236}">
              <a16:creationId xmlns:a16="http://schemas.microsoft.com/office/drawing/2014/main" id="{79DE95E6-D0B4-433C-A9BB-0E953F9DAF63}"/>
            </a:ext>
          </a:extLst>
        </xdr:cNvPr>
        <xdr:cNvSpPr/>
      </xdr:nvSpPr>
      <xdr:spPr>
        <a:xfrm>
          <a:off x="12763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3C9A4652-9E97-461C-A552-B5C65107929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C00734C5-F248-41B7-9AEC-AC23E8FCAF6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692345DF-1CA8-49B8-9E47-A5864E7F7F8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EC04F353-AD19-46EF-8834-A79C70D7663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BB2AB0CB-B88B-4FBA-8941-58DE56AB2CD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44450</xdr:rowOff>
    </xdr:from>
    <xdr:to>
      <xdr:col>85</xdr:col>
      <xdr:colOff>177800</xdr:colOff>
      <xdr:row>61</xdr:row>
      <xdr:rowOff>146050</xdr:rowOff>
    </xdr:to>
    <xdr:sp macro="" textlink="">
      <xdr:nvSpPr>
        <xdr:cNvPr id="543" name="楕円 542">
          <a:extLst>
            <a:ext uri="{FF2B5EF4-FFF2-40B4-BE49-F238E27FC236}">
              <a16:creationId xmlns:a16="http://schemas.microsoft.com/office/drawing/2014/main" id="{538D7776-D08F-44CA-ACC0-D1F6B596857D}"/>
            </a:ext>
          </a:extLst>
        </xdr:cNvPr>
        <xdr:cNvSpPr/>
      </xdr:nvSpPr>
      <xdr:spPr>
        <a:xfrm>
          <a:off x="162687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22877</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4EB84685-F571-4F59-8516-E3D8604897C0}"/>
            </a:ext>
          </a:extLst>
        </xdr:cNvPr>
        <xdr:cNvSpPr txBox="1"/>
      </xdr:nvSpPr>
      <xdr:spPr>
        <a:xfrm>
          <a:off x="16357600"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21590</xdr:rowOff>
    </xdr:from>
    <xdr:to>
      <xdr:col>81</xdr:col>
      <xdr:colOff>101600</xdr:colOff>
      <xdr:row>61</xdr:row>
      <xdr:rowOff>123190</xdr:rowOff>
    </xdr:to>
    <xdr:sp macro="" textlink="">
      <xdr:nvSpPr>
        <xdr:cNvPr id="545" name="楕円 544">
          <a:extLst>
            <a:ext uri="{FF2B5EF4-FFF2-40B4-BE49-F238E27FC236}">
              <a16:creationId xmlns:a16="http://schemas.microsoft.com/office/drawing/2014/main" id="{2E33407D-BA32-441B-8913-704FB336B772}"/>
            </a:ext>
          </a:extLst>
        </xdr:cNvPr>
        <xdr:cNvSpPr/>
      </xdr:nvSpPr>
      <xdr:spPr>
        <a:xfrm>
          <a:off x="154305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72390</xdr:rowOff>
    </xdr:from>
    <xdr:to>
      <xdr:col>85</xdr:col>
      <xdr:colOff>127000</xdr:colOff>
      <xdr:row>61</xdr:row>
      <xdr:rowOff>95250</xdr:rowOff>
    </xdr:to>
    <xdr:cxnSp macro="">
      <xdr:nvCxnSpPr>
        <xdr:cNvPr id="546" name="直線コネクタ 545">
          <a:extLst>
            <a:ext uri="{FF2B5EF4-FFF2-40B4-BE49-F238E27FC236}">
              <a16:creationId xmlns:a16="http://schemas.microsoft.com/office/drawing/2014/main" id="{86079ACF-C089-4DAA-948B-91896368E3C4}"/>
            </a:ext>
          </a:extLst>
        </xdr:cNvPr>
        <xdr:cNvCxnSpPr/>
      </xdr:nvCxnSpPr>
      <xdr:spPr>
        <a:xfrm>
          <a:off x="15481300" y="105308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40640</xdr:rowOff>
    </xdr:from>
    <xdr:to>
      <xdr:col>76</xdr:col>
      <xdr:colOff>165100</xdr:colOff>
      <xdr:row>61</xdr:row>
      <xdr:rowOff>142240</xdr:rowOff>
    </xdr:to>
    <xdr:sp macro="" textlink="">
      <xdr:nvSpPr>
        <xdr:cNvPr id="547" name="楕円 546">
          <a:extLst>
            <a:ext uri="{FF2B5EF4-FFF2-40B4-BE49-F238E27FC236}">
              <a16:creationId xmlns:a16="http://schemas.microsoft.com/office/drawing/2014/main" id="{F6465864-D941-4F19-96D9-5316E5075E0F}"/>
            </a:ext>
          </a:extLst>
        </xdr:cNvPr>
        <xdr:cNvSpPr/>
      </xdr:nvSpPr>
      <xdr:spPr>
        <a:xfrm>
          <a:off x="14541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72390</xdr:rowOff>
    </xdr:from>
    <xdr:to>
      <xdr:col>81</xdr:col>
      <xdr:colOff>50800</xdr:colOff>
      <xdr:row>61</xdr:row>
      <xdr:rowOff>91440</xdr:rowOff>
    </xdr:to>
    <xdr:cxnSp macro="">
      <xdr:nvCxnSpPr>
        <xdr:cNvPr id="548" name="直線コネクタ 547">
          <a:extLst>
            <a:ext uri="{FF2B5EF4-FFF2-40B4-BE49-F238E27FC236}">
              <a16:creationId xmlns:a16="http://schemas.microsoft.com/office/drawing/2014/main" id="{BDDC53D5-3DEF-4FFD-889F-74FD0FB5313D}"/>
            </a:ext>
          </a:extLst>
        </xdr:cNvPr>
        <xdr:cNvCxnSpPr/>
      </xdr:nvCxnSpPr>
      <xdr:spPr>
        <a:xfrm flipV="1">
          <a:off x="14592300" y="1053084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10160</xdr:rowOff>
    </xdr:from>
    <xdr:to>
      <xdr:col>72</xdr:col>
      <xdr:colOff>38100</xdr:colOff>
      <xdr:row>61</xdr:row>
      <xdr:rowOff>111760</xdr:rowOff>
    </xdr:to>
    <xdr:sp macro="" textlink="">
      <xdr:nvSpPr>
        <xdr:cNvPr id="549" name="楕円 548">
          <a:extLst>
            <a:ext uri="{FF2B5EF4-FFF2-40B4-BE49-F238E27FC236}">
              <a16:creationId xmlns:a16="http://schemas.microsoft.com/office/drawing/2014/main" id="{F21D59C2-2A68-4127-9BC0-F1FCFE228D7B}"/>
            </a:ext>
          </a:extLst>
        </xdr:cNvPr>
        <xdr:cNvSpPr/>
      </xdr:nvSpPr>
      <xdr:spPr>
        <a:xfrm>
          <a:off x="136525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60960</xdr:rowOff>
    </xdr:from>
    <xdr:to>
      <xdr:col>76</xdr:col>
      <xdr:colOff>114300</xdr:colOff>
      <xdr:row>61</xdr:row>
      <xdr:rowOff>91440</xdr:rowOff>
    </xdr:to>
    <xdr:cxnSp macro="">
      <xdr:nvCxnSpPr>
        <xdr:cNvPr id="550" name="直線コネクタ 549">
          <a:extLst>
            <a:ext uri="{FF2B5EF4-FFF2-40B4-BE49-F238E27FC236}">
              <a16:creationId xmlns:a16="http://schemas.microsoft.com/office/drawing/2014/main" id="{983F857F-2B59-4D08-B48B-B7F9A167B2CB}"/>
            </a:ext>
          </a:extLst>
        </xdr:cNvPr>
        <xdr:cNvCxnSpPr/>
      </xdr:nvCxnSpPr>
      <xdr:spPr>
        <a:xfrm>
          <a:off x="13703300" y="105194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149225</xdr:rowOff>
    </xdr:from>
    <xdr:to>
      <xdr:col>67</xdr:col>
      <xdr:colOff>101600</xdr:colOff>
      <xdr:row>61</xdr:row>
      <xdr:rowOff>79375</xdr:rowOff>
    </xdr:to>
    <xdr:sp macro="" textlink="">
      <xdr:nvSpPr>
        <xdr:cNvPr id="551" name="楕円 550">
          <a:extLst>
            <a:ext uri="{FF2B5EF4-FFF2-40B4-BE49-F238E27FC236}">
              <a16:creationId xmlns:a16="http://schemas.microsoft.com/office/drawing/2014/main" id="{4A03A7BF-AC5E-40C1-887D-7B3B6BE0DCB5}"/>
            </a:ext>
          </a:extLst>
        </xdr:cNvPr>
        <xdr:cNvSpPr/>
      </xdr:nvSpPr>
      <xdr:spPr>
        <a:xfrm>
          <a:off x="12763500" y="1043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28575</xdr:rowOff>
    </xdr:from>
    <xdr:to>
      <xdr:col>71</xdr:col>
      <xdr:colOff>177800</xdr:colOff>
      <xdr:row>61</xdr:row>
      <xdr:rowOff>60960</xdr:rowOff>
    </xdr:to>
    <xdr:cxnSp macro="">
      <xdr:nvCxnSpPr>
        <xdr:cNvPr id="552" name="直線コネクタ 551">
          <a:extLst>
            <a:ext uri="{FF2B5EF4-FFF2-40B4-BE49-F238E27FC236}">
              <a16:creationId xmlns:a16="http://schemas.microsoft.com/office/drawing/2014/main" id="{BCC2890A-40CD-48E2-87A0-1007155B2915}"/>
            </a:ext>
          </a:extLst>
        </xdr:cNvPr>
        <xdr:cNvCxnSpPr/>
      </xdr:nvCxnSpPr>
      <xdr:spPr>
        <a:xfrm>
          <a:off x="12814300" y="1048702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114952</xdr:rowOff>
    </xdr:from>
    <xdr:ext cx="405111" cy="259045"/>
    <xdr:sp macro="" textlink="">
      <xdr:nvSpPr>
        <xdr:cNvPr id="553" name="n_1aveValue【学校施設】&#10;有形固定資産減価償却率">
          <a:extLst>
            <a:ext uri="{FF2B5EF4-FFF2-40B4-BE49-F238E27FC236}">
              <a16:creationId xmlns:a16="http://schemas.microsoft.com/office/drawing/2014/main" id="{D4AFD748-9550-46E9-987E-9B968C6A249F}"/>
            </a:ext>
          </a:extLst>
        </xdr:cNvPr>
        <xdr:cNvSpPr txBox="1"/>
      </xdr:nvSpPr>
      <xdr:spPr>
        <a:xfrm>
          <a:off x="152660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120667</xdr:rowOff>
    </xdr:from>
    <xdr:ext cx="405111" cy="259045"/>
    <xdr:sp macro="" textlink="">
      <xdr:nvSpPr>
        <xdr:cNvPr id="554" name="n_2aveValue【学校施設】&#10;有形固定資産減価償却率">
          <a:extLst>
            <a:ext uri="{FF2B5EF4-FFF2-40B4-BE49-F238E27FC236}">
              <a16:creationId xmlns:a16="http://schemas.microsoft.com/office/drawing/2014/main" id="{A3A8C60E-1F43-4898-B229-C37F80A839D4}"/>
            </a:ext>
          </a:extLst>
        </xdr:cNvPr>
        <xdr:cNvSpPr txBox="1"/>
      </xdr:nvSpPr>
      <xdr:spPr>
        <a:xfrm>
          <a:off x="14389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93997</xdr:rowOff>
    </xdr:from>
    <xdr:ext cx="405111" cy="259045"/>
    <xdr:sp macro="" textlink="">
      <xdr:nvSpPr>
        <xdr:cNvPr id="555" name="n_3aveValue【学校施設】&#10;有形固定資産減価償却率">
          <a:extLst>
            <a:ext uri="{FF2B5EF4-FFF2-40B4-BE49-F238E27FC236}">
              <a16:creationId xmlns:a16="http://schemas.microsoft.com/office/drawing/2014/main" id="{C74537DE-9AE8-4E20-919D-93FD9CACE0CE}"/>
            </a:ext>
          </a:extLst>
        </xdr:cNvPr>
        <xdr:cNvSpPr txBox="1"/>
      </xdr:nvSpPr>
      <xdr:spPr>
        <a:xfrm>
          <a:off x="135007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92092</xdr:rowOff>
    </xdr:from>
    <xdr:ext cx="405111" cy="259045"/>
    <xdr:sp macro="" textlink="">
      <xdr:nvSpPr>
        <xdr:cNvPr id="556" name="n_4aveValue【学校施設】&#10;有形固定資産減価償却率">
          <a:extLst>
            <a:ext uri="{FF2B5EF4-FFF2-40B4-BE49-F238E27FC236}">
              <a16:creationId xmlns:a16="http://schemas.microsoft.com/office/drawing/2014/main" id="{EDBE9A43-6B60-496D-B860-0CEF77E979CC}"/>
            </a:ext>
          </a:extLst>
        </xdr:cNvPr>
        <xdr:cNvSpPr txBox="1"/>
      </xdr:nvSpPr>
      <xdr:spPr>
        <a:xfrm>
          <a:off x="12611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114317</xdr:rowOff>
    </xdr:from>
    <xdr:ext cx="405111" cy="259045"/>
    <xdr:sp macro="" textlink="">
      <xdr:nvSpPr>
        <xdr:cNvPr id="557" name="n_1mainValue【学校施設】&#10;有形固定資産減価償却率">
          <a:extLst>
            <a:ext uri="{FF2B5EF4-FFF2-40B4-BE49-F238E27FC236}">
              <a16:creationId xmlns:a16="http://schemas.microsoft.com/office/drawing/2014/main" id="{71D23EE8-347C-4B85-AB75-7EDE17B41F42}"/>
            </a:ext>
          </a:extLst>
        </xdr:cNvPr>
        <xdr:cNvSpPr txBox="1"/>
      </xdr:nvSpPr>
      <xdr:spPr>
        <a:xfrm>
          <a:off x="15266044" y="1057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133367</xdr:rowOff>
    </xdr:from>
    <xdr:ext cx="405111" cy="259045"/>
    <xdr:sp macro="" textlink="">
      <xdr:nvSpPr>
        <xdr:cNvPr id="558" name="n_2mainValue【学校施設】&#10;有形固定資産減価償却率">
          <a:extLst>
            <a:ext uri="{FF2B5EF4-FFF2-40B4-BE49-F238E27FC236}">
              <a16:creationId xmlns:a16="http://schemas.microsoft.com/office/drawing/2014/main" id="{1CF38790-717F-4236-93DE-DE0602DA8A22}"/>
            </a:ext>
          </a:extLst>
        </xdr:cNvPr>
        <xdr:cNvSpPr txBox="1"/>
      </xdr:nvSpPr>
      <xdr:spPr>
        <a:xfrm>
          <a:off x="1438974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102887</xdr:rowOff>
    </xdr:from>
    <xdr:ext cx="405111" cy="259045"/>
    <xdr:sp macro="" textlink="">
      <xdr:nvSpPr>
        <xdr:cNvPr id="559" name="n_3mainValue【学校施設】&#10;有形固定資産減価償却率">
          <a:extLst>
            <a:ext uri="{FF2B5EF4-FFF2-40B4-BE49-F238E27FC236}">
              <a16:creationId xmlns:a16="http://schemas.microsoft.com/office/drawing/2014/main" id="{FCFC4E3B-451E-485B-8611-4B517939CDD1}"/>
            </a:ext>
          </a:extLst>
        </xdr:cNvPr>
        <xdr:cNvSpPr txBox="1"/>
      </xdr:nvSpPr>
      <xdr:spPr>
        <a:xfrm>
          <a:off x="13500744" y="1056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70502</xdr:rowOff>
    </xdr:from>
    <xdr:ext cx="405111" cy="259045"/>
    <xdr:sp macro="" textlink="">
      <xdr:nvSpPr>
        <xdr:cNvPr id="560" name="n_4mainValue【学校施設】&#10;有形固定資産減価償却率">
          <a:extLst>
            <a:ext uri="{FF2B5EF4-FFF2-40B4-BE49-F238E27FC236}">
              <a16:creationId xmlns:a16="http://schemas.microsoft.com/office/drawing/2014/main" id="{C3F82723-9787-441D-ACDA-9B782033FBAD}"/>
            </a:ext>
          </a:extLst>
        </xdr:cNvPr>
        <xdr:cNvSpPr txBox="1"/>
      </xdr:nvSpPr>
      <xdr:spPr>
        <a:xfrm>
          <a:off x="12611744" y="1052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99E07630-B782-4E80-A3FE-7C09FDA8852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AF9BDA7C-4848-47F4-A0D3-931CAAB41B2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3AD30641-A8C7-44A3-8997-DAC6BF4F714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9075DF14-1722-4D7D-9856-D00FAECF216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B8A40F5F-E824-4D33-BF60-A38E560F562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CC8470DF-55A7-4101-889A-3FCE953CD28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E96554C5-3109-461C-B2D8-EF2E310516E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DA81E860-8B6A-4EC7-8257-58938D8D8EF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AE20BF6D-777F-4F6D-8A84-62F666392D9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430541FA-30BF-4469-AB3E-CA62652D317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1" name="テキスト ボックス 570">
          <a:extLst>
            <a:ext uri="{FF2B5EF4-FFF2-40B4-BE49-F238E27FC236}">
              <a16:creationId xmlns:a16="http://schemas.microsoft.com/office/drawing/2014/main" id="{9A6904CD-53A9-4C3A-993C-5DABDFCDD157}"/>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2" name="直線コネクタ 571">
          <a:extLst>
            <a:ext uri="{FF2B5EF4-FFF2-40B4-BE49-F238E27FC236}">
              <a16:creationId xmlns:a16="http://schemas.microsoft.com/office/drawing/2014/main" id="{3EBF1956-36DD-41F5-B4B4-39D5CBD4A9F6}"/>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3" name="テキスト ボックス 572">
          <a:extLst>
            <a:ext uri="{FF2B5EF4-FFF2-40B4-BE49-F238E27FC236}">
              <a16:creationId xmlns:a16="http://schemas.microsoft.com/office/drawing/2014/main" id="{DEA90E22-0189-44A9-8BCC-41F69A40D071}"/>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4" name="直線コネクタ 573">
          <a:extLst>
            <a:ext uri="{FF2B5EF4-FFF2-40B4-BE49-F238E27FC236}">
              <a16:creationId xmlns:a16="http://schemas.microsoft.com/office/drawing/2014/main" id="{ACD88AE3-D0E0-4F25-BA9C-6823CF890C8D}"/>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5" name="テキスト ボックス 574">
          <a:extLst>
            <a:ext uri="{FF2B5EF4-FFF2-40B4-BE49-F238E27FC236}">
              <a16:creationId xmlns:a16="http://schemas.microsoft.com/office/drawing/2014/main" id="{D6884A00-1A69-48D9-98E8-265A562E24F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6" name="直線コネクタ 575">
          <a:extLst>
            <a:ext uri="{FF2B5EF4-FFF2-40B4-BE49-F238E27FC236}">
              <a16:creationId xmlns:a16="http://schemas.microsoft.com/office/drawing/2014/main" id="{4B14DD1A-A989-4616-96B2-CA7A3D08C3B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7" name="テキスト ボックス 576">
          <a:extLst>
            <a:ext uri="{FF2B5EF4-FFF2-40B4-BE49-F238E27FC236}">
              <a16:creationId xmlns:a16="http://schemas.microsoft.com/office/drawing/2014/main" id="{23BE76C8-C944-4031-8F09-E4E4FD745D4E}"/>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8" name="直線コネクタ 577">
          <a:extLst>
            <a:ext uri="{FF2B5EF4-FFF2-40B4-BE49-F238E27FC236}">
              <a16:creationId xmlns:a16="http://schemas.microsoft.com/office/drawing/2014/main" id="{14E8FE94-9CFF-4DD8-BAD0-C1FE8BE8ACBD}"/>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9" name="テキスト ボックス 578">
          <a:extLst>
            <a:ext uri="{FF2B5EF4-FFF2-40B4-BE49-F238E27FC236}">
              <a16:creationId xmlns:a16="http://schemas.microsoft.com/office/drawing/2014/main" id="{DEA013B3-A77A-4D2E-9F88-302235461C14}"/>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0" name="直線コネクタ 579">
          <a:extLst>
            <a:ext uri="{FF2B5EF4-FFF2-40B4-BE49-F238E27FC236}">
              <a16:creationId xmlns:a16="http://schemas.microsoft.com/office/drawing/2014/main" id="{54ACDFAC-A7D5-455F-9138-9EE709C867FD}"/>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1" name="テキスト ボックス 580">
          <a:extLst>
            <a:ext uri="{FF2B5EF4-FFF2-40B4-BE49-F238E27FC236}">
              <a16:creationId xmlns:a16="http://schemas.microsoft.com/office/drawing/2014/main" id="{07A78248-751D-468A-92A0-B7C6A1050C42}"/>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2" name="直線コネクタ 581">
          <a:extLst>
            <a:ext uri="{FF2B5EF4-FFF2-40B4-BE49-F238E27FC236}">
              <a16:creationId xmlns:a16="http://schemas.microsoft.com/office/drawing/2014/main" id="{8120C30F-BDAD-4004-948C-EFF64C63F51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3" name="テキスト ボックス 582">
          <a:extLst>
            <a:ext uri="{FF2B5EF4-FFF2-40B4-BE49-F238E27FC236}">
              <a16:creationId xmlns:a16="http://schemas.microsoft.com/office/drawing/2014/main" id="{36873ACD-332B-48DB-BE47-F212A77792D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4" name="【学校施設】&#10;一人当たり面積グラフ枠">
          <a:extLst>
            <a:ext uri="{FF2B5EF4-FFF2-40B4-BE49-F238E27FC236}">
              <a16:creationId xmlns:a16="http://schemas.microsoft.com/office/drawing/2014/main" id="{73AD4629-66F8-40BD-8012-CE0C82014DE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99060</xdr:rowOff>
    </xdr:from>
    <xdr:to>
      <xdr:col>116</xdr:col>
      <xdr:colOff>62864</xdr:colOff>
      <xdr:row>64</xdr:row>
      <xdr:rowOff>136398</xdr:rowOff>
    </xdr:to>
    <xdr:cxnSp macro="">
      <xdr:nvCxnSpPr>
        <xdr:cNvPr id="585" name="直線コネクタ 584">
          <a:extLst>
            <a:ext uri="{FF2B5EF4-FFF2-40B4-BE49-F238E27FC236}">
              <a16:creationId xmlns:a16="http://schemas.microsoft.com/office/drawing/2014/main" id="{884DE468-709D-4E21-8C49-AF79F15E07AF}"/>
            </a:ext>
          </a:extLst>
        </xdr:cNvPr>
        <xdr:cNvCxnSpPr/>
      </xdr:nvCxnSpPr>
      <xdr:spPr>
        <a:xfrm flipV="1">
          <a:off x="22160864" y="9700260"/>
          <a:ext cx="0" cy="1408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140225</xdr:rowOff>
    </xdr:from>
    <xdr:ext cx="469744" cy="259045"/>
    <xdr:sp macro="" textlink="">
      <xdr:nvSpPr>
        <xdr:cNvPr id="586" name="【学校施設】&#10;一人当たり面積最小値テキスト">
          <a:extLst>
            <a:ext uri="{FF2B5EF4-FFF2-40B4-BE49-F238E27FC236}">
              <a16:creationId xmlns:a16="http://schemas.microsoft.com/office/drawing/2014/main" id="{C79B2B2F-143B-4215-B32C-04A01896EAF9}"/>
            </a:ext>
          </a:extLst>
        </xdr:cNvPr>
        <xdr:cNvSpPr txBox="1"/>
      </xdr:nvSpPr>
      <xdr:spPr>
        <a:xfrm>
          <a:off x="22199600" y="1111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136398</xdr:rowOff>
    </xdr:from>
    <xdr:to>
      <xdr:col>116</xdr:col>
      <xdr:colOff>152400</xdr:colOff>
      <xdr:row>64</xdr:row>
      <xdr:rowOff>136398</xdr:rowOff>
    </xdr:to>
    <xdr:cxnSp macro="">
      <xdr:nvCxnSpPr>
        <xdr:cNvPr id="587" name="直線コネクタ 586">
          <a:extLst>
            <a:ext uri="{FF2B5EF4-FFF2-40B4-BE49-F238E27FC236}">
              <a16:creationId xmlns:a16="http://schemas.microsoft.com/office/drawing/2014/main" id="{B4A673A4-65F8-4A1D-8DE7-284E634FC86E}"/>
            </a:ext>
          </a:extLst>
        </xdr:cNvPr>
        <xdr:cNvCxnSpPr/>
      </xdr:nvCxnSpPr>
      <xdr:spPr>
        <a:xfrm>
          <a:off x="22072600" y="11109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45737</xdr:rowOff>
    </xdr:from>
    <xdr:ext cx="469744" cy="259045"/>
    <xdr:sp macro="" textlink="">
      <xdr:nvSpPr>
        <xdr:cNvPr id="588" name="【学校施設】&#10;一人当たり面積最大値テキスト">
          <a:extLst>
            <a:ext uri="{FF2B5EF4-FFF2-40B4-BE49-F238E27FC236}">
              <a16:creationId xmlns:a16="http://schemas.microsoft.com/office/drawing/2014/main" id="{E6285EC8-19F5-4B1B-9203-D903629F6E0C}"/>
            </a:ext>
          </a:extLst>
        </xdr:cNvPr>
        <xdr:cNvSpPr txBox="1"/>
      </xdr:nvSpPr>
      <xdr:spPr>
        <a:xfrm>
          <a:off x="22199600" y="947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99060</xdr:rowOff>
    </xdr:from>
    <xdr:to>
      <xdr:col>116</xdr:col>
      <xdr:colOff>152400</xdr:colOff>
      <xdr:row>56</xdr:row>
      <xdr:rowOff>99060</xdr:rowOff>
    </xdr:to>
    <xdr:cxnSp macro="">
      <xdr:nvCxnSpPr>
        <xdr:cNvPr id="589" name="直線コネクタ 588">
          <a:extLst>
            <a:ext uri="{FF2B5EF4-FFF2-40B4-BE49-F238E27FC236}">
              <a16:creationId xmlns:a16="http://schemas.microsoft.com/office/drawing/2014/main" id="{BF4C14E4-5DAC-4CFD-A22D-7A2FDA315BF4}"/>
            </a:ext>
          </a:extLst>
        </xdr:cNvPr>
        <xdr:cNvCxnSpPr/>
      </xdr:nvCxnSpPr>
      <xdr:spPr>
        <a:xfrm>
          <a:off x="22072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16273</xdr:rowOff>
    </xdr:from>
    <xdr:ext cx="469744" cy="259045"/>
    <xdr:sp macro="" textlink="">
      <xdr:nvSpPr>
        <xdr:cNvPr id="590" name="【学校施設】&#10;一人当たり面積平均値テキスト">
          <a:extLst>
            <a:ext uri="{FF2B5EF4-FFF2-40B4-BE49-F238E27FC236}">
              <a16:creationId xmlns:a16="http://schemas.microsoft.com/office/drawing/2014/main" id="{4EF1CEA3-BC65-422A-840D-A75BB73F28CA}"/>
            </a:ext>
          </a:extLst>
        </xdr:cNvPr>
        <xdr:cNvSpPr txBox="1"/>
      </xdr:nvSpPr>
      <xdr:spPr>
        <a:xfrm>
          <a:off x="22199600" y="104747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164846</xdr:rowOff>
    </xdr:from>
    <xdr:to>
      <xdr:col>116</xdr:col>
      <xdr:colOff>114300</xdr:colOff>
      <xdr:row>62</xdr:row>
      <xdr:rowOff>94996</xdr:rowOff>
    </xdr:to>
    <xdr:sp macro="" textlink="">
      <xdr:nvSpPr>
        <xdr:cNvPr id="591" name="フローチャート: 判断 590">
          <a:extLst>
            <a:ext uri="{FF2B5EF4-FFF2-40B4-BE49-F238E27FC236}">
              <a16:creationId xmlns:a16="http://schemas.microsoft.com/office/drawing/2014/main" id="{A4E670F3-8FD0-4718-A7E7-AC165E4D5232}"/>
            </a:ext>
          </a:extLst>
        </xdr:cNvPr>
        <xdr:cNvSpPr/>
      </xdr:nvSpPr>
      <xdr:spPr>
        <a:xfrm>
          <a:off x="22110700" y="1062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141986</xdr:rowOff>
    </xdr:from>
    <xdr:to>
      <xdr:col>112</xdr:col>
      <xdr:colOff>38100</xdr:colOff>
      <xdr:row>62</xdr:row>
      <xdr:rowOff>72136</xdr:rowOff>
    </xdr:to>
    <xdr:sp macro="" textlink="">
      <xdr:nvSpPr>
        <xdr:cNvPr id="592" name="フローチャート: 判断 591">
          <a:extLst>
            <a:ext uri="{FF2B5EF4-FFF2-40B4-BE49-F238E27FC236}">
              <a16:creationId xmlns:a16="http://schemas.microsoft.com/office/drawing/2014/main" id="{A5C4FA47-03F8-4C4F-AA4D-295509840595}"/>
            </a:ext>
          </a:extLst>
        </xdr:cNvPr>
        <xdr:cNvSpPr/>
      </xdr:nvSpPr>
      <xdr:spPr>
        <a:xfrm>
          <a:off x="21272500" y="106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158750</xdr:rowOff>
    </xdr:from>
    <xdr:to>
      <xdr:col>107</xdr:col>
      <xdr:colOff>101600</xdr:colOff>
      <xdr:row>62</xdr:row>
      <xdr:rowOff>88900</xdr:rowOff>
    </xdr:to>
    <xdr:sp macro="" textlink="">
      <xdr:nvSpPr>
        <xdr:cNvPr id="593" name="フローチャート: 判断 592">
          <a:extLst>
            <a:ext uri="{FF2B5EF4-FFF2-40B4-BE49-F238E27FC236}">
              <a16:creationId xmlns:a16="http://schemas.microsoft.com/office/drawing/2014/main" id="{B7AEE427-ABF5-4007-9427-85CE19689161}"/>
            </a:ext>
          </a:extLst>
        </xdr:cNvPr>
        <xdr:cNvSpPr/>
      </xdr:nvSpPr>
      <xdr:spPr>
        <a:xfrm>
          <a:off x="203835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3302</xdr:rowOff>
    </xdr:from>
    <xdr:to>
      <xdr:col>102</xdr:col>
      <xdr:colOff>165100</xdr:colOff>
      <xdr:row>62</xdr:row>
      <xdr:rowOff>104902</xdr:rowOff>
    </xdr:to>
    <xdr:sp macro="" textlink="">
      <xdr:nvSpPr>
        <xdr:cNvPr id="594" name="フローチャート: 判断 593">
          <a:extLst>
            <a:ext uri="{FF2B5EF4-FFF2-40B4-BE49-F238E27FC236}">
              <a16:creationId xmlns:a16="http://schemas.microsoft.com/office/drawing/2014/main" id="{85BA76D7-2BA8-441F-BC4B-17632ABB8080}"/>
            </a:ext>
          </a:extLst>
        </xdr:cNvPr>
        <xdr:cNvSpPr/>
      </xdr:nvSpPr>
      <xdr:spPr>
        <a:xfrm>
          <a:off x="194945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10922</xdr:rowOff>
    </xdr:from>
    <xdr:to>
      <xdr:col>98</xdr:col>
      <xdr:colOff>38100</xdr:colOff>
      <xdr:row>62</xdr:row>
      <xdr:rowOff>112522</xdr:rowOff>
    </xdr:to>
    <xdr:sp macro="" textlink="">
      <xdr:nvSpPr>
        <xdr:cNvPr id="595" name="フローチャート: 判断 594">
          <a:extLst>
            <a:ext uri="{FF2B5EF4-FFF2-40B4-BE49-F238E27FC236}">
              <a16:creationId xmlns:a16="http://schemas.microsoft.com/office/drawing/2014/main" id="{7D5A9B3B-3E5B-411C-AEE5-E6E8D3AAE4D7}"/>
            </a:ext>
          </a:extLst>
        </xdr:cNvPr>
        <xdr:cNvSpPr/>
      </xdr:nvSpPr>
      <xdr:spPr>
        <a:xfrm>
          <a:off x="18605500" y="1064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5C39A48F-0B5E-4F91-88AA-C6A6E2E196A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AA44EC2B-BE77-4496-A9CD-D350E3AD5BA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761C4C75-8127-4F01-B6BD-1789E416F74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276C8017-0BAC-4E27-AF92-8D09A37C025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A266B661-4AB1-4D45-A117-1FC4E33FAB5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116078</xdr:rowOff>
    </xdr:from>
    <xdr:to>
      <xdr:col>116</xdr:col>
      <xdr:colOff>114300</xdr:colOff>
      <xdr:row>63</xdr:row>
      <xdr:rowOff>46228</xdr:rowOff>
    </xdr:to>
    <xdr:sp macro="" textlink="">
      <xdr:nvSpPr>
        <xdr:cNvPr id="601" name="楕円 600">
          <a:extLst>
            <a:ext uri="{FF2B5EF4-FFF2-40B4-BE49-F238E27FC236}">
              <a16:creationId xmlns:a16="http://schemas.microsoft.com/office/drawing/2014/main" id="{4120A2DA-8A88-480E-820A-F119750CB7C0}"/>
            </a:ext>
          </a:extLst>
        </xdr:cNvPr>
        <xdr:cNvSpPr/>
      </xdr:nvSpPr>
      <xdr:spPr>
        <a:xfrm>
          <a:off x="22110700" y="1074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94505</xdr:rowOff>
    </xdr:from>
    <xdr:ext cx="469744" cy="259045"/>
    <xdr:sp macro="" textlink="">
      <xdr:nvSpPr>
        <xdr:cNvPr id="602" name="【学校施設】&#10;一人当たり面積該当値テキスト">
          <a:extLst>
            <a:ext uri="{FF2B5EF4-FFF2-40B4-BE49-F238E27FC236}">
              <a16:creationId xmlns:a16="http://schemas.microsoft.com/office/drawing/2014/main" id="{46F4CEE9-253F-415E-8021-B5F238340E0E}"/>
            </a:ext>
          </a:extLst>
        </xdr:cNvPr>
        <xdr:cNvSpPr txBox="1"/>
      </xdr:nvSpPr>
      <xdr:spPr>
        <a:xfrm>
          <a:off x="22199600" y="1072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120650</xdr:rowOff>
    </xdr:from>
    <xdr:to>
      <xdr:col>112</xdr:col>
      <xdr:colOff>38100</xdr:colOff>
      <xdr:row>63</xdr:row>
      <xdr:rowOff>50800</xdr:rowOff>
    </xdr:to>
    <xdr:sp macro="" textlink="">
      <xdr:nvSpPr>
        <xdr:cNvPr id="603" name="楕円 602">
          <a:extLst>
            <a:ext uri="{FF2B5EF4-FFF2-40B4-BE49-F238E27FC236}">
              <a16:creationId xmlns:a16="http://schemas.microsoft.com/office/drawing/2014/main" id="{D64B30E8-A0B9-461B-A0FD-FB3992215032}"/>
            </a:ext>
          </a:extLst>
        </xdr:cNvPr>
        <xdr:cNvSpPr/>
      </xdr:nvSpPr>
      <xdr:spPr>
        <a:xfrm>
          <a:off x="21272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166878</xdr:rowOff>
    </xdr:from>
    <xdr:to>
      <xdr:col>116</xdr:col>
      <xdr:colOff>63500</xdr:colOff>
      <xdr:row>63</xdr:row>
      <xdr:rowOff>0</xdr:rowOff>
    </xdr:to>
    <xdr:cxnSp macro="">
      <xdr:nvCxnSpPr>
        <xdr:cNvPr id="604" name="直線コネクタ 603">
          <a:extLst>
            <a:ext uri="{FF2B5EF4-FFF2-40B4-BE49-F238E27FC236}">
              <a16:creationId xmlns:a16="http://schemas.microsoft.com/office/drawing/2014/main" id="{B9FA62B9-CFD1-45E6-B6AD-2C202C68F4B3}"/>
            </a:ext>
          </a:extLst>
        </xdr:cNvPr>
        <xdr:cNvCxnSpPr/>
      </xdr:nvCxnSpPr>
      <xdr:spPr>
        <a:xfrm flipV="1">
          <a:off x="21323300" y="1079677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128270</xdr:rowOff>
    </xdr:from>
    <xdr:to>
      <xdr:col>107</xdr:col>
      <xdr:colOff>101600</xdr:colOff>
      <xdr:row>63</xdr:row>
      <xdr:rowOff>58420</xdr:rowOff>
    </xdr:to>
    <xdr:sp macro="" textlink="">
      <xdr:nvSpPr>
        <xdr:cNvPr id="605" name="楕円 604">
          <a:extLst>
            <a:ext uri="{FF2B5EF4-FFF2-40B4-BE49-F238E27FC236}">
              <a16:creationId xmlns:a16="http://schemas.microsoft.com/office/drawing/2014/main" id="{F607BA5E-51AE-4045-97BF-56C8552D9959}"/>
            </a:ext>
          </a:extLst>
        </xdr:cNvPr>
        <xdr:cNvSpPr/>
      </xdr:nvSpPr>
      <xdr:spPr>
        <a:xfrm>
          <a:off x="203835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0</xdr:rowOff>
    </xdr:from>
    <xdr:to>
      <xdr:col>111</xdr:col>
      <xdr:colOff>177800</xdr:colOff>
      <xdr:row>63</xdr:row>
      <xdr:rowOff>7620</xdr:rowOff>
    </xdr:to>
    <xdr:cxnSp macro="">
      <xdr:nvCxnSpPr>
        <xdr:cNvPr id="606" name="直線コネクタ 605">
          <a:extLst>
            <a:ext uri="{FF2B5EF4-FFF2-40B4-BE49-F238E27FC236}">
              <a16:creationId xmlns:a16="http://schemas.microsoft.com/office/drawing/2014/main" id="{EC21A73C-D997-471D-9474-CFC84193524E}"/>
            </a:ext>
          </a:extLst>
        </xdr:cNvPr>
        <xdr:cNvCxnSpPr/>
      </xdr:nvCxnSpPr>
      <xdr:spPr>
        <a:xfrm flipV="1">
          <a:off x="20434300" y="108013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138176</xdr:rowOff>
    </xdr:from>
    <xdr:to>
      <xdr:col>102</xdr:col>
      <xdr:colOff>165100</xdr:colOff>
      <xdr:row>63</xdr:row>
      <xdr:rowOff>68326</xdr:rowOff>
    </xdr:to>
    <xdr:sp macro="" textlink="">
      <xdr:nvSpPr>
        <xdr:cNvPr id="607" name="楕円 606">
          <a:extLst>
            <a:ext uri="{FF2B5EF4-FFF2-40B4-BE49-F238E27FC236}">
              <a16:creationId xmlns:a16="http://schemas.microsoft.com/office/drawing/2014/main" id="{7B50F088-23EF-47A4-AA65-416AE87F635F}"/>
            </a:ext>
          </a:extLst>
        </xdr:cNvPr>
        <xdr:cNvSpPr/>
      </xdr:nvSpPr>
      <xdr:spPr>
        <a:xfrm>
          <a:off x="19494500" y="1076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7620</xdr:rowOff>
    </xdr:from>
    <xdr:to>
      <xdr:col>107</xdr:col>
      <xdr:colOff>50800</xdr:colOff>
      <xdr:row>63</xdr:row>
      <xdr:rowOff>17526</xdr:rowOff>
    </xdr:to>
    <xdr:cxnSp macro="">
      <xdr:nvCxnSpPr>
        <xdr:cNvPr id="608" name="直線コネクタ 607">
          <a:extLst>
            <a:ext uri="{FF2B5EF4-FFF2-40B4-BE49-F238E27FC236}">
              <a16:creationId xmlns:a16="http://schemas.microsoft.com/office/drawing/2014/main" id="{41F819B2-BB29-4917-83B2-B8CC5EFFA927}"/>
            </a:ext>
          </a:extLst>
        </xdr:cNvPr>
        <xdr:cNvCxnSpPr/>
      </xdr:nvCxnSpPr>
      <xdr:spPr>
        <a:xfrm flipV="1">
          <a:off x="19545300" y="10808970"/>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145796</xdr:rowOff>
    </xdr:from>
    <xdr:to>
      <xdr:col>98</xdr:col>
      <xdr:colOff>38100</xdr:colOff>
      <xdr:row>63</xdr:row>
      <xdr:rowOff>75946</xdr:rowOff>
    </xdr:to>
    <xdr:sp macro="" textlink="">
      <xdr:nvSpPr>
        <xdr:cNvPr id="609" name="楕円 608">
          <a:extLst>
            <a:ext uri="{FF2B5EF4-FFF2-40B4-BE49-F238E27FC236}">
              <a16:creationId xmlns:a16="http://schemas.microsoft.com/office/drawing/2014/main" id="{EE32E751-8A95-4120-B1F5-7605335929C7}"/>
            </a:ext>
          </a:extLst>
        </xdr:cNvPr>
        <xdr:cNvSpPr/>
      </xdr:nvSpPr>
      <xdr:spPr>
        <a:xfrm>
          <a:off x="186055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17526</xdr:rowOff>
    </xdr:from>
    <xdr:to>
      <xdr:col>102</xdr:col>
      <xdr:colOff>114300</xdr:colOff>
      <xdr:row>63</xdr:row>
      <xdr:rowOff>25146</xdr:rowOff>
    </xdr:to>
    <xdr:cxnSp macro="">
      <xdr:nvCxnSpPr>
        <xdr:cNvPr id="610" name="直線コネクタ 609">
          <a:extLst>
            <a:ext uri="{FF2B5EF4-FFF2-40B4-BE49-F238E27FC236}">
              <a16:creationId xmlns:a16="http://schemas.microsoft.com/office/drawing/2014/main" id="{2B305203-87C2-424E-8C3E-B87CB2475363}"/>
            </a:ext>
          </a:extLst>
        </xdr:cNvPr>
        <xdr:cNvCxnSpPr/>
      </xdr:nvCxnSpPr>
      <xdr:spPr>
        <a:xfrm flipV="1">
          <a:off x="18656300" y="10818876"/>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88663</xdr:rowOff>
    </xdr:from>
    <xdr:ext cx="469744" cy="259045"/>
    <xdr:sp macro="" textlink="">
      <xdr:nvSpPr>
        <xdr:cNvPr id="611" name="n_1aveValue【学校施設】&#10;一人当たり面積">
          <a:extLst>
            <a:ext uri="{FF2B5EF4-FFF2-40B4-BE49-F238E27FC236}">
              <a16:creationId xmlns:a16="http://schemas.microsoft.com/office/drawing/2014/main" id="{B033580E-6DB5-48BB-9894-EAFC8E9854E0}"/>
            </a:ext>
          </a:extLst>
        </xdr:cNvPr>
        <xdr:cNvSpPr txBox="1"/>
      </xdr:nvSpPr>
      <xdr:spPr>
        <a:xfrm>
          <a:off x="21075727" y="1037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105427</xdr:rowOff>
    </xdr:from>
    <xdr:ext cx="469744" cy="259045"/>
    <xdr:sp macro="" textlink="">
      <xdr:nvSpPr>
        <xdr:cNvPr id="612" name="n_2aveValue【学校施設】&#10;一人当たり面積">
          <a:extLst>
            <a:ext uri="{FF2B5EF4-FFF2-40B4-BE49-F238E27FC236}">
              <a16:creationId xmlns:a16="http://schemas.microsoft.com/office/drawing/2014/main" id="{E6C6BA3A-AA82-4822-8BBA-DA8C196D6F4D}"/>
            </a:ext>
          </a:extLst>
        </xdr:cNvPr>
        <xdr:cNvSpPr txBox="1"/>
      </xdr:nvSpPr>
      <xdr:spPr>
        <a:xfrm>
          <a:off x="201994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121429</xdr:rowOff>
    </xdr:from>
    <xdr:ext cx="469744" cy="259045"/>
    <xdr:sp macro="" textlink="">
      <xdr:nvSpPr>
        <xdr:cNvPr id="613" name="n_3aveValue【学校施設】&#10;一人当たり面積">
          <a:extLst>
            <a:ext uri="{FF2B5EF4-FFF2-40B4-BE49-F238E27FC236}">
              <a16:creationId xmlns:a16="http://schemas.microsoft.com/office/drawing/2014/main" id="{A264CD5C-1B8E-464F-B4F5-BF1779D80E31}"/>
            </a:ext>
          </a:extLst>
        </xdr:cNvPr>
        <xdr:cNvSpPr txBox="1"/>
      </xdr:nvSpPr>
      <xdr:spPr>
        <a:xfrm>
          <a:off x="19310427" y="1040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129049</xdr:rowOff>
    </xdr:from>
    <xdr:ext cx="469744" cy="259045"/>
    <xdr:sp macro="" textlink="">
      <xdr:nvSpPr>
        <xdr:cNvPr id="614" name="n_4aveValue【学校施設】&#10;一人当たり面積">
          <a:extLst>
            <a:ext uri="{FF2B5EF4-FFF2-40B4-BE49-F238E27FC236}">
              <a16:creationId xmlns:a16="http://schemas.microsoft.com/office/drawing/2014/main" id="{8513ACE2-96D6-460E-B560-D32BE9347EC9}"/>
            </a:ext>
          </a:extLst>
        </xdr:cNvPr>
        <xdr:cNvSpPr txBox="1"/>
      </xdr:nvSpPr>
      <xdr:spPr>
        <a:xfrm>
          <a:off x="18421427" y="1041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41927</xdr:rowOff>
    </xdr:from>
    <xdr:ext cx="469744" cy="259045"/>
    <xdr:sp macro="" textlink="">
      <xdr:nvSpPr>
        <xdr:cNvPr id="615" name="n_1mainValue【学校施設】&#10;一人当たり面積">
          <a:extLst>
            <a:ext uri="{FF2B5EF4-FFF2-40B4-BE49-F238E27FC236}">
              <a16:creationId xmlns:a16="http://schemas.microsoft.com/office/drawing/2014/main" id="{F3EA6B68-1847-466F-8534-C48B53FB3313}"/>
            </a:ext>
          </a:extLst>
        </xdr:cNvPr>
        <xdr:cNvSpPr txBox="1"/>
      </xdr:nvSpPr>
      <xdr:spPr>
        <a:xfrm>
          <a:off x="210757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49547</xdr:rowOff>
    </xdr:from>
    <xdr:ext cx="469744" cy="259045"/>
    <xdr:sp macro="" textlink="">
      <xdr:nvSpPr>
        <xdr:cNvPr id="616" name="n_2mainValue【学校施設】&#10;一人当たり面積">
          <a:extLst>
            <a:ext uri="{FF2B5EF4-FFF2-40B4-BE49-F238E27FC236}">
              <a16:creationId xmlns:a16="http://schemas.microsoft.com/office/drawing/2014/main" id="{89D0D948-3DAA-4680-A53B-822BBE0A44AE}"/>
            </a:ext>
          </a:extLst>
        </xdr:cNvPr>
        <xdr:cNvSpPr txBox="1"/>
      </xdr:nvSpPr>
      <xdr:spPr>
        <a:xfrm>
          <a:off x="20199427" y="1085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59453</xdr:rowOff>
    </xdr:from>
    <xdr:ext cx="469744" cy="259045"/>
    <xdr:sp macro="" textlink="">
      <xdr:nvSpPr>
        <xdr:cNvPr id="617" name="n_3mainValue【学校施設】&#10;一人当たり面積">
          <a:extLst>
            <a:ext uri="{FF2B5EF4-FFF2-40B4-BE49-F238E27FC236}">
              <a16:creationId xmlns:a16="http://schemas.microsoft.com/office/drawing/2014/main" id="{BCB11A39-F2AF-45CD-A14B-48BDFAB3D6B4}"/>
            </a:ext>
          </a:extLst>
        </xdr:cNvPr>
        <xdr:cNvSpPr txBox="1"/>
      </xdr:nvSpPr>
      <xdr:spPr>
        <a:xfrm>
          <a:off x="19310427" y="1086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67073</xdr:rowOff>
    </xdr:from>
    <xdr:ext cx="469744" cy="259045"/>
    <xdr:sp macro="" textlink="">
      <xdr:nvSpPr>
        <xdr:cNvPr id="618" name="n_4mainValue【学校施設】&#10;一人当たり面積">
          <a:extLst>
            <a:ext uri="{FF2B5EF4-FFF2-40B4-BE49-F238E27FC236}">
              <a16:creationId xmlns:a16="http://schemas.microsoft.com/office/drawing/2014/main" id="{3CAD7B9A-2398-4069-BB30-D1933A0D710A}"/>
            </a:ext>
          </a:extLst>
        </xdr:cNvPr>
        <xdr:cNvSpPr txBox="1"/>
      </xdr:nvSpPr>
      <xdr:spPr>
        <a:xfrm>
          <a:off x="18421427" y="1086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9" name="正方形/長方形 618">
          <a:extLst>
            <a:ext uri="{FF2B5EF4-FFF2-40B4-BE49-F238E27FC236}">
              <a16:creationId xmlns:a16="http://schemas.microsoft.com/office/drawing/2014/main" id="{1B4A8CC9-2FFB-4E33-B8F2-611FFD51041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0" name="正方形/長方形 619">
          <a:extLst>
            <a:ext uri="{FF2B5EF4-FFF2-40B4-BE49-F238E27FC236}">
              <a16:creationId xmlns:a16="http://schemas.microsoft.com/office/drawing/2014/main" id="{2C7048F6-3DD2-4BFC-833B-46BD006E8B9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1" name="正方形/長方形 620">
          <a:extLst>
            <a:ext uri="{FF2B5EF4-FFF2-40B4-BE49-F238E27FC236}">
              <a16:creationId xmlns:a16="http://schemas.microsoft.com/office/drawing/2014/main" id="{E4226A0A-8B8E-4A8A-82DD-E6745B6A51C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2" name="正方形/長方形 621">
          <a:extLst>
            <a:ext uri="{FF2B5EF4-FFF2-40B4-BE49-F238E27FC236}">
              <a16:creationId xmlns:a16="http://schemas.microsoft.com/office/drawing/2014/main" id="{75270CA8-7E43-401E-95A2-27C10A16B13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3" name="正方形/長方形 622">
          <a:extLst>
            <a:ext uri="{FF2B5EF4-FFF2-40B4-BE49-F238E27FC236}">
              <a16:creationId xmlns:a16="http://schemas.microsoft.com/office/drawing/2014/main" id="{7FC19434-AA0B-45D8-8AA2-A5F3B15E2BE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4" name="正方形/長方形 623">
          <a:extLst>
            <a:ext uri="{FF2B5EF4-FFF2-40B4-BE49-F238E27FC236}">
              <a16:creationId xmlns:a16="http://schemas.microsoft.com/office/drawing/2014/main" id="{717ED2F9-39DE-4CF9-AFE8-DABC2C362E1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5" name="正方形/長方形 624">
          <a:extLst>
            <a:ext uri="{FF2B5EF4-FFF2-40B4-BE49-F238E27FC236}">
              <a16:creationId xmlns:a16="http://schemas.microsoft.com/office/drawing/2014/main" id="{FB773F45-E830-46B9-922F-2461E753301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6" name="正方形/長方形 625">
          <a:extLst>
            <a:ext uri="{FF2B5EF4-FFF2-40B4-BE49-F238E27FC236}">
              <a16:creationId xmlns:a16="http://schemas.microsoft.com/office/drawing/2014/main" id="{6ED65906-5035-48DF-B9E0-82D43F97ACD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7" name="テキスト ボックス 626">
          <a:extLst>
            <a:ext uri="{FF2B5EF4-FFF2-40B4-BE49-F238E27FC236}">
              <a16:creationId xmlns:a16="http://schemas.microsoft.com/office/drawing/2014/main" id="{6EBA8510-7893-4E0D-BA3C-10472DABC70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8" name="直線コネクタ 627">
          <a:extLst>
            <a:ext uri="{FF2B5EF4-FFF2-40B4-BE49-F238E27FC236}">
              <a16:creationId xmlns:a16="http://schemas.microsoft.com/office/drawing/2014/main" id="{E9B5D586-F659-4789-A298-9D4EB7E0B95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9" name="テキスト ボックス 628">
          <a:extLst>
            <a:ext uri="{FF2B5EF4-FFF2-40B4-BE49-F238E27FC236}">
              <a16:creationId xmlns:a16="http://schemas.microsoft.com/office/drawing/2014/main" id="{7FC134AC-8398-458C-B612-99AAEC1A9F2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0" name="直線コネクタ 629">
          <a:extLst>
            <a:ext uri="{FF2B5EF4-FFF2-40B4-BE49-F238E27FC236}">
              <a16:creationId xmlns:a16="http://schemas.microsoft.com/office/drawing/2014/main" id="{35810CED-559F-4F78-A3D0-DECD22067FE1}"/>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1" name="テキスト ボックス 630">
          <a:extLst>
            <a:ext uri="{FF2B5EF4-FFF2-40B4-BE49-F238E27FC236}">
              <a16:creationId xmlns:a16="http://schemas.microsoft.com/office/drawing/2014/main" id="{1EEFEBE4-F1EF-4316-928C-568ABF04EBCF}"/>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2" name="直線コネクタ 631">
          <a:extLst>
            <a:ext uri="{FF2B5EF4-FFF2-40B4-BE49-F238E27FC236}">
              <a16:creationId xmlns:a16="http://schemas.microsoft.com/office/drawing/2014/main" id="{3B2F5D18-356B-4349-AF54-B926652BF554}"/>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3" name="テキスト ボックス 632">
          <a:extLst>
            <a:ext uri="{FF2B5EF4-FFF2-40B4-BE49-F238E27FC236}">
              <a16:creationId xmlns:a16="http://schemas.microsoft.com/office/drawing/2014/main" id="{C06F55BF-EC24-4B92-8912-4E382462C757}"/>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4" name="直線コネクタ 633">
          <a:extLst>
            <a:ext uri="{FF2B5EF4-FFF2-40B4-BE49-F238E27FC236}">
              <a16:creationId xmlns:a16="http://schemas.microsoft.com/office/drawing/2014/main" id="{43D2087F-9FD1-4429-84BA-EF73FE60384A}"/>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5" name="テキスト ボックス 634">
          <a:extLst>
            <a:ext uri="{FF2B5EF4-FFF2-40B4-BE49-F238E27FC236}">
              <a16:creationId xmlns:a16="http://schemas.microsoft.com/office/drawing/2014/main" id="{9131F227-2ABE-4CA2-A6CB-26E8E4653468}"/>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6" name="直線コネクタ 635">
          <a:extLst>
            <a:ext uri="{FF2B5EF4-FFF2-40B4-BE49-F238E27FC236}">
              <a16:creationId xmlns:a16="http://schemas.microsoft.com/office/drawing/2014/main" id="{1F5B7427-B9C9-4480-8BC9-8BB4F6AC34BE}"/>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7" name="テキスト ボックス 636">
          <a:extLst>
            <a:ext uri="{FF2B5EF4-FFF2-40B4-BE49-F238E27FC236}">
              <a16:creationId xmlns:a16="http://schemas.microsoft.com/office/drawing/2014/main" id="{A7D83E1C-AC32-423B-B753-103DF9F5D427}"/>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8" name="直線コネクタ 637">
          <a:extLst>
            <a:ext uri="{FF2B5EF4-FFF2-40B4-BE49-F238E27FC236}">
              <a16:creationId xmlns:a16="http://schemas.microsoft.com/office/drawing/2014/main" id="{20075806-A2FD-4987-A98A-92F1DC771002}"/>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9" name="テキスト ボックス 638">
          <a:extLst>
            <a:ext uri="{FF2B5EF4-FFF2-40B4-BE49-F238E27FC236}">
              <a16:creationId xmlns:a16="http://schemas.microsoft.com/office/drawing/2014/main" id="{6BA2D134-E646-45AB-BF5C-3DAAC30A5121}"/>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0" name="直線コネクタ 639">
          <a:extLst>
            <a:ext uri="{FF2B5EF4-FFF2-40B4-BE49-F238E27FC236}">
              <a16:creationId xmlns:a16="http://schemas.microsoft.com/office/drawing/2014/main" id="{CD47C3EB-50B6-4329-999C-150AABD451E5}"/>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1" name="テキスト ボックス 640">
          <a:extLst>
            <a:ext uri="{FF2B5EF4-FFF2-40B4-BE49-F238E27FC236}">
              <a16:creationId xmlns:a16="http://schemas.microsoft.com/office/drawing/2014/main" id="{359D3A0D-B4A3-4DC4-8D43-D0204F91CDA4}"/>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a:extLst>
            <a:ext uri="{FF2B5EF4-FFF2-40B4-BE49-F238E27FC236}">
              <a16:creationId xmlns:a16="http://schemas.microsoft.com/office/drawing/2014/main" id="{807FF547-E64A-464B-BC45-A982154EFF8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3" name="【児童館】&#10;有形固定資産減価償却率グラフ枠">
          <a:extLst>
            <a:ext uri="{FF2B5EF4-FFF2-40B4-BE49-F238E27FC236}">
              <a16:creationId xmlns:a16="http://schemas.microsoft.com/office/drawing/2014/main" id="{D1245F8E-B9BA-4B33-9217-6B581706A23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21771</xdr:rowOff>
    </xdr:from>
    <xdr:to>
      <xdr:col>85</xdr:col>
      <xdr:colOff>126364</xdr:colOff>
      <xdr:row>86</xdr:row>
      <xdr:rowOff>168729</xdr:rowOff>
    </xdr:to>
    <xdr:cxnSp macro="">
      <xdr:nvCxnSpPr>
        <xdr:cNvPr id="644" name="直線コネクタ 643">
          <a:extLst>
            <a:ext uri="{FF2B5EF4-FFF2-40B4-BE49-F238E27FC236}">
              <a16:creationId xmlns:a16="http://schemas.microsoft.com/office/drawing/2014/main" id="{E10BB237-F930-4FF8-B01C-594E6E56FF85}"/>
            </a:ext>
          </a:extLst>
        </xdr:cNvPr>
        <xdr:cNvCxnSpPr/>
      </xdr:nvCxnSpPr>
      <xdr:spPr>
        <a:xfrm flipV="1">
          <a:off x="16318864" y="13394871"/>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5" name="【児童館】&#10;有形固定資産減価償却率最小値テキスト">
          <a:extLst>
            <a:ext uri="{FF2B5EF4-FFF2-40B4-BE49-F238E27FC236}">
              <a16:creationId xmlns:a16="http://schemas.microsoft.com/office/drawing/2014/main" id="{55DD7C38-6A61-4EF1-94F6-3D4F6EDB84AF}"/>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6" name="直線コネクタ 645">
          <a:extLst>
            <a:ext uri="{FF2B5EF4-FFF2-40B4-BE49-F238E27FC236}">
              <a16:creationId xmlns:a16="http://schemas.microsoft.com/office/drawing/2014/main" id="{CB6A4C7F-A64A-471F-A41D-C3A5C092BF48}"/>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139898</xdr:rowOff>
    </xdr:from>
    <xdr:ext cx="340478" cy="259045"/>
    <xdr:sp macro="" textlink="">
      <xdr:nvSpPr>
        <xdr:cNvPr id="647" name="【児童館】&#10;有形固定資産減価償却率最大値テキスト">
          <a:extLst>
            <a:ext uri="{FF2B5EF4-FFF2-40B4-BE49-F238E27FC236}">
              <a16:creationId xmlns:a16="http://schemas.microsoft.com/office/drawing/2014/main" id="{038925FB-E7AF-4106-ACC8-54D9A8AAFA16}"/>
            </a:ext>
          </a:extLst>
        </xdr:cNvPr>
        <xdr:cNvSpPr txBox="1"/>
      </xdr:nvSpPr>
      <xdr:spPr>
        <a:xfrm>
          <a:off x="16357600" y="131700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21771</xdr:rowOff>
    </xdr:from>
    <xdr:to>
      <xdr:col>86</xdr:col>
      <xdr:colOff>25400</xdr:colOff>
      <xdr:row>78</xdr:row>
      <xdr:rowOff>21771</xdr:rowOff>
    </xdr:to>
    <xdr:cxnSp macro="">
      <xdr:nvCxnSpPr>
        <xdr:cNvPr id="648" name="直線コネクタ 647">
          <a:extLst>
            <a:ext uri="{FF2B5EF4-FFF2-40B4-BE49-F238E27FC236}">
              <a16:creationId xmlns:a16="http://schemas.microsoft.com/office/drawing/2014/main" id="{1343FDC5-B194-4BE1-AD2E-3E1A9DBF6C75}"/>
            </a:ext>
          </a:extLst>
        </xdr:cNvPr>
        <xdr:cNvCxnSpPr/>
      </xdr:nvCxnSpPr>
      <xdr:spPr>
        <a:xfrm>
          <a:off x="16230600" y="133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37935</xdr:rowOff>
    </xdr:from>
    <xdr:ext cx="405111" cy="259045"/>
    <xdr:sp macro="" textlink="">
      <xdr:nvSpPr>
        <xdr:cNvPr id="649" name="【児童館】&#10;有形固定資産減価償却率平均値テキスト">
          <a:extLst>
            <a:ext uri="{FF2B5EF4-FFF2-40B4-BE49-F238E27FC236}">
              <a16:creationId xmlns:a16="http://schemas.microsoft.com/office/drawing/2014/main" id="{5F839566-79B2-477E-AEC8-57C0DC0DDC41}"/>
            </a:ext>
          </a:extLst>
        </xdr:cNvPr>
        <xdr:cNvSpPr txBox="1"/>
      </xdr:nvSpPr>
      <xdr:spPr>
        <a:xfrm>
          <a:off x="16357600" y="13925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15058</xdr:rowOff>
    </xdr:from>
    <xdr:to>
      <xdr:col>85</xdr:col>
      <xdr:colOff>177800</xdr:colOff>
      <xdr:row>82</xdr:row>
      <xdr:rowOff>116658</xdr:rowOff>
    </xdr:to>
    <xdr:sp macro="" textlink="">
      <xdr:nvSpPr>
        <xdr:cNvPr id="650" name="フローチャート: 判断 649">
          <a:extLst>
            <a:ext uri="{FF2B5EF4-FFF2-40B4-BE49-F238E27FC236}">
              <a16:creationId xmlns:a16="http://schemas.microsoft.com/office/drawing/2014/main" id="{E1789B92-614E-4372-8B9E-B277052043A7}"/>
            </a:ext>
          </a:extLst>
        </xdr:cNvPr>
        <xdr:cNvSpPr/>
      </xdr:nvSpPr>
      <xdr:spPr>
        <a:xfrm>
          <a:off x="162687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5262</xdr:rowOff>
    </xdr:from>
    <xdr:to>
      <xdr:col>81</xdr:col>
      <xdr:colOff>101600</xdr:colOff>
      <xdr:row>82</xdr:row>
      <xdr:rowOff>106862</xdr:rowOff>
    </xdr:to>
    <xdr:sp macro="" textlink="">
      <xdr:nvSpPr>
        <xdr:cNvPr id="651" name="フローチャート: 判断 650">
          <a:extLst>
            <a:ext uri="{FF2B5EF4-FFF2-40B4-BE49-F238E27FC236}">
              <a16:creationId xmlns:a16="http://schemas.microsoft.com/office/drawing/2014/main" id="{B53E2DF5-FDFB-4C25-970C-ACFCFB0EE538}"/>
            </a:ext>
          </a:extLst>
        </xdr:cNvPr>
        <xdr:cNvSpPr/>
      </xdr:nvSpPr>
      <xdr:spPr>
        <a:xfrm>
          <a:off x="15430500" y="1406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119562</xdr:rowOff>
    </xdr:from>
    <xdr:to>
      <xdr:col>76</xdr:col>
      <xdr:colOff>165100</xdr:colOff>
      <xdr:row>82</xdr:row>
      <xdr:rowOff>49712</xdr:rowOff>
    </xdr:to>
    <xdr:sp macro="" textlink="">
      <xdr:nvSpPr>
        <xdr:cNvPr id="652" name="フローチャート: 判断 651">
          <a:extLst>
            <a:ext uri="{FF2B5EF4-FFF2-40B4-BE49-F238E27FC236}">
              <a16:creationId xmlns:a16="http://schemas.microsoft.com/office/drawing/2014/main" id="{8F131B17-D92D-4DA0-BD7B-07CB569B58FB}"/>
            </a:ext>
          </a:extLst>
        </xdr:cNvPr>
        <xdr:cNvSpPr/>
      </xdr:nvSpPr>
      <xdr:spPr>
        <a:xfrm>
          <a:off x="14541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104866</xdr:rowOff>
    </xdr:from>
    <xdr:to>
      <xdr:col>72</xdr:col>
      <xdr:colOff>38100</xdr:colOff>
      <xdr:row>82</xdr:row>
      <xdr:rowOff>35016</xdr:rowOff>
    </xdr:to>
    <xdr:sp macro="" textlink="">
      <xdr:nvSpPr>
        <xdr:cNvPr id="653" name="フローチャート: 判断 652">
          <a:extLst>
            <a:ext uri="{FF2B5EF4-FFF2-40B4-BE49-F238E27FC236}">
              <a16:creationId xmlns:a16="http://schemas.microsoft.com/office/drawing/2014/main" id="{D558C3F9-376E-46F2-842D-F195B7A70AEB}"/>
            </a:ext>
          </a:extLst>
        </xdr:cNvPr>
        <xdr:cNvSpPr/>
      </xdr:nvSpPr>
      <xdr:spPr>
        <a:xfrm>
          <a:off x="13652500" y="139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65677</xdr:rowOff>
    </xdr:from>
    <xdr:to>
      <xdr:col>67</xdr:col>
      <xdr:colOff>101600</xdr:colOff>
      <xdr:row>81</xdr:row>
      <xdr:rowOff>167277</xdr:rowOff>
    </xdr:to>
    <xdr:sp macro="" textlink="">
      <xdr:nvSpPr>
        <xdr:cNvPr id="654" name="フローチャート: 判断 653">
          <a:extLst>
            <a:ext uri="{FF2B5EF4-FFF2-40B4-BE49-F238E27FC236}">
              <a16:creationId xmlns:a16="http://schemas.microsoft.com/office/drawing/2014/main" id="{155B3221-2C12-4059-94F2-007F3C59F2ED}"/>
            </a:ext>
          </a:extLst>
        </xdr:cNvPr>
        <xdr:cNvSpPr/>
      </xdr:nvSpPr>
      <xdr:spPr>
        <a:xfrm>
          <a:off x="12763500" y="1395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35E2D891-76CB-47E2-AA75-349188D6493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92803130-F794-4EDE-8FE0-D3DD96B0F45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F0C84A98-5E10-4DA0-B8BB-0A362C790CF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A6600E2D-9175-4A32-86D8-01188272969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44BB78AA-5AD0-480E-94DF-179A49DDA38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660" name="楕円 659">
          <a:extLst>
            <a:ext uri="{FF2B5EF4-FFF2-40B4-BE49-F238E27FC236}">
              <a16:creationId xmlns:a16="http://schemas.microsoft.com/office/drawing/2014/main" id="{E97BD341-0408-4172-BB04-787E2AC5AD2F}"/>
            </a:ext>
          </a:extLst>
        </xdr:cNvPr>
        <xdr:cNvSpPr/>
      </xdr:nvSpPr>
      <xdr:spPr>
        <a:xfrm>
          <a:off x="16268700" y="1418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107785</xdr:rowOff>
    </xdr:from>
    <xdr:ext cx="405111" cy="259045"/>
    <xdr:sp macro="" textlink="">
      <xdr:nvSpPr>
        <xdr:cNvPr id="661" name="【児童館】&#10;有形固定資産減価償却率該当値テキスト">
          <a:extLst>
            <a:ext uri="{FF2B5EF4-FFF2-40B4-BE49-F238E27FC236}">
              <a16:creationId xmlns:a16="http://schemas.microsoft.com/office/drawing/2014/main" id="{D35EC9DC-7270-4A4A-966E-D08A3CAFC404}"/>
            </a:ext>
          </a:extLst>
        </xdr:cNvPr>
        <xdr:cNvSpPr txBox="1"/>
      </xdr:nvSpPr>
      <xdr:spPr>
        <a:xfrm>
          <a:off x="16357600" y="1416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93436</xdr:rowOff>
    </xdr:from>
    <xdr:to>
      <xdr:col>81</xdr:col>
      <xdr:colOff>101600</xdr:colOff>
      <xdr:row>83</xdr:row>
      <xdr:rowOff>23586</xdr:rowOff>
    </xdr:to>
    <xdr:sp macro="" textlink="">
      <xdr:nvSpPr>
        <xdr:cNvPr id="662" name="楕円 661">
          <a:extLst>
            <a:ext uri="{FF2B5EF4-FFF2-40B4-BE49-F238E27FC236}">
              <a16:creationId xmlns:a16="http://schemas.microsoft.com/office/drawing/2014/main" id="{BC2386F6-8B09-407B-AFF7-F1BA25FCBC4C}"/>
            </a:ext>
          </a:extLst>
        </xdr:cNvPr>
        <xdr:cNvSpPr/>
      </xdr:nvSpPr>
      <xdr:spPr>
        <a:xfrm>
          <a:off x="15430500" y="1415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144236</xdr:rowOff>
    </xdr:from>
    <xdr:to>
      <xdr:col>85</xdr:col>
      <xdr:colOff>127000</xdr:colOff>
      <xdr:row>83</xdr:row>
      <xdr:rowOff>8708</xdr:rowOff>
    </xdr:to>
    <xdr:cxnSp macro="">
      <xdr:nvCxnSpPr>
        <xdr:cNvPr id="663" name="直線コネクタ 662">
          <a:extLst>
            <a:ext uri="{FF2B5EF4-FFF2-40B4-BE49-F238E27FC236}">
              <a16:creationId xmlns:a16="http://schemas.microsoft.com/office/drawing/2014/main" id="{D925C034-A909-4CBE-95D0-1A76BBA6877B}"/>
            </a:ext>
          </a:extLst>
        </xdr:cNvPr>
        <xdr:cNvCxnSpPr/>
      </xdr:nvCxnSpPr>
      <xdr:spPr>
        <a:xfrm>
          <a:off x="15481300" y="14203136"/>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55880</xdr:rowOff>
    </xdr:from>
    <xdr:to>
      <xdr:col>76</xdr:col>
      <xdr:colOff>165100</xdr:colOff>
      <xdr:row>82</xdr:row>
      <xdr:rowOff>157480</xdr:rowOff>
    </xdr:to>
    <xdr:sp macro="" textlink="">
      <xdr:nvSpPr>
        <xdr:cNvPr id="664" name="楕円 663">
          <a:extLst>
            <a:ext uri="{FF2B5EF4-FFF2-40B4-BE49-F238E27FC236}">
              <a16:creationId xmlns:a16="http://schemas.microsoft.com/office/drawing/2014/main" id="{11A72943-9401-4BA8-92B0-163A38D99C91}"/>
            </a:ext>
          </a:extLst>
        </xdr:cNvPr>
        <xdr:cNvSpPr/>
      </xdr:nvSpPr>
      <xdr:spPr>
        <a:xfrm>
          <a:off x="14541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106680</xdr:rowOff>
    </xdr:from>
    <xdr:to>
      <xdr:col>81</xdr:col>
      <xdr:colOff>50800</xdr:colOff>
      <xdr:row>82</xdr:row>
      <xdr:rowOff>144236</xdr:rowOff>
    </xdr:to>
    <xdr:cxnSp macro="">
      <xdr:nvCxnSpPr>
        <xdr:cNvPr id="665" name="直線コネクタ 664">
          <a:extLst>
            <a:ext uri="{FF2B5EF4-FFF2-40B4-BE49-F238E27FC236}">
              <a16:creationId xmlns:a16="http://schemas.microsoft.com/office/drawing/2014/main" id="{009D07A1-60AC-46A3-92BE-59A83B3D80C8}"/>
            </a:ext>
          </a:extLst>
        </xdr:cNvPr>
        <xdr:cNvCxnSpPr/>
      </xdr:nvCxnSpPr>
      <xdr:spPr>
        <a:xfrm>
          <a:off x="14592300" y="1416558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19957</xdr:rowOff>
    </xdr:from>
    <xdr:to>
      <xdr:col>72</xdr:col>
      <xdr:colOff>38100</xdr:colOff>
      <xdr:row>82</xdr:row>
      <xdr:rowOff>121557</xdr:rowOff>
    </xdr:to>
    <xdr:sp macro="" textlink="">
      <xdr:nvSpPr>
        <xdr:cNvPr id="666" name="楕円 665">
          <a:extLst>
            <a:ext uri="{FF2B5EF4-FFF2-40B4-BE49-F238E27FC236}">
              <a16:creationId xmlns:a16="http://schemas.microsoft.com/office/drawing/2014/main" id="{2AF3315F-694B-4D08-AD5F-A3D20C0E33EA}"/>
            </a:ext>
          </a:extLst>
        </xdr:cNvPr>
        <xdr:cNvSpPr/>
      </xdr:nvSpPr>
      <xdr:spPr>
        <a:xfrm>
          <a:off x="13652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70757</xdr:rowOff>
    </xdr:from>
    <xdr:to>
      <xdr:col>76</xdr:col>
      <xdr:colOff>114300</xdr:colOff>
      <xdr:row>82</xdr:row>
      <xdr:rowOff>106680</xdr:rowOff>
    </xdr:to>
    <xdr:cxnSp macro="">
      <xdr:nvCxnSpPr>
        <xdr:cNvPr id="667" name="直線コネクタ 666">
          <a:extLst>
            <a:ext uri="{FF2B5EF4-FFF2-40B4-BE49-F238E27FC236}">
              <a16:creationId xmlns:a16="http://schemas.microsoft.com/office/drawing/2014/main" id="{0FE1DAC8-ACB4-41D9-BD63-EDCCD06CF0DA}"/>
            </a:ext>
          </a:extLst>
        </xdr:cNvPr>
        <xdr:cNvCxnSpPr/>
      </xdr:nvCxnSpPr>
      <xdr:spPr>
        <a:xfrm>
          <a:off x="13703300" y="1412965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158750</xdr:rowOff>
    </xdr:from>
    <xdr:to>
      <xdr:col>67</xdr:col>
      <xdr:colOff>101600</xdr:colOff>
      <xdr:row>82</xdr:row>
      <xdr:rowOff>88900</xdr:rowOff>
    </xdr:to>
    <xdr:sp macro="" textlink="">
      <xdr:nvSpPr>
        <xdr:cNvPr id="668" name="楕円 667">
          <a:extLst>
            <a:ext uri="{FF2B5EF4-FFF2-40B4-BE49-F238E27FC236}">
              <a16:creationId xmlns:a16="http://schemas.microsoft.com/office/drawing/2014/main" id="{BE132B69-B7CE-407B-8329-809FE6CA2D66}"/>
            </a:ext>
          </a:extLst>
        </xdr:cNvPr>
        <xdr:cNvSpPr/>
      </xdr:nvSpPr>
      <xdr:spPr>
        <a:xfrm>
          <a:off x="12763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38100</xdr:rowOff>
    </xdr:from>
    <xdr:to>
      <xdr:col>71</xdr:col>
      <xdr:colOff>177800</xdr:colOff>
      <xdr:row>82</xdr:row>
      <xdr:rowOff>70757</xdr:rowOff>
    </xdr:to>
    <xdr:cxnSp macro="">
      <xdr:nvCxnSpPr>
        <xdr:cNvPr id="669" name="直線コネクタ 668">
          <a:extLst>
            <a:ext uri="{FF2B5EF4-FFF2-40B4-BE49-F238E27FC236}">
              <a16:creationId xmlns:a16="http://schemas.microsoft.com/office/drawing/2014/main" id="{103FC658-F838-4A64-8D34-94085B1B8BAE}"/>
            </a:ext>
          </a:extLst>
        </xdr:cNvPr>
        <xdr:cNvCxnSpPr/>
      </xdr:nvCxnSpPr>
      <xdr:spPr>
        <a:xfrm>
          <a:off x="12814300" y="14097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123389</xdr:rowOff>
    </xdr:from>
    <xdr:ext cx="405111" cy="259045"/>
    <xdr:sp macro="" textlink="">
      <xdr:nvSpPr>
        <xdr:cNvPr id="670" name="n_1aveValue【児童館】&#10;有形固定資産減価償却率">
          <a:extLst>
            <a:ext uri="{FF2B5EF4-FFF2-40B4-BE49-F238E27FC236}">
              <a16:creationId xmlns:a16="http://schemas.microsoft.com/office/drawing/2014/main" id="{59A7AF46-A10B-4845-AC58-748FCCF52549}"/>
            </a:ext>
          </a:extLst>
        </xdr:cNvPr>
        <xdr:cNvSpPr txBox="1"/>
      </xdr:nvSpPr>
      <xdr:spPr>
        <a:xfrm>
          <a:off x="15266044" y="1383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66239</xdr:rowOff>
    </xdr:from>
    <xdr:ext cx="405111" cy="259045"/>
    <xdr:sp macro="" textlink="">
      <xdr:nvSpPr>
        <xdr:cNvPr id="671" name="n_2aveValue【児童館】&#10;有形固定資産減価償却率">
          <a:extLst>
            <a:ext uri="{FF2B5EF4-FFF2-40B4-BE49-F238E27FC236}">
              <a16:creationId xmlns:a16="http://schemas.microsoft.com/office/drawing/2014/main" id="{C44C231B-A26D-4DA4-8494-80CAA84D6E1D}"/>
            </a:ext>
          </a:extLst>
        </xdr:cNvPr>
        <xdr:cNvSpPr txBox="1"/>
      </xdr:nvSpPr>
      <xdr:spPr>
        <a:xfrm>
          <a:off x="14389744" y="1378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51543</xdr:rowOff>
    </xdr:from>
    <xdr:ext cx="405111" cy="259045"/>
    <xdr:sp macro="" textlink="">
      <xdr:nvSpPr>
        <xdr:cNvPr id="672" name="n_3aveValue【児童館】&#10;有形固定資産減価償却率">
          <a:extLst>
            <a:ext uri="{FF2B5EF4-FFF2-40B4-BE49-F238E27FC236}">
              <a16:creationId xmlns:a16="http://schemas.microsoft.com/office/drawing/2014/main" id="{68BBB4C6-DAED-49AA-A83A-4634E9B77F39}"/>
            </a:ext>
          </a:extLst>
        </xdr:cNvPr>
        <xdr:cNvSpPr txBox="1"/>
      </xdr:nvSpPr>
      <xdr:spPr>
        <a:xfrm>
          <a:off x="13500744" y="1376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12354</xdr:rowOff>
    </xdr:from>
    <xdr:ext cx="405111" cy="259045"/>
    <xdr:sp macro="" textlink="">
      <xdr:nvSpPr>
        <xdr:cNvPr id="673" name="n_4aveValue【児童館】&#10;有形固定資産減価償却率">
          <a:extLst>
            <a:ext uri="{FF2B5EF4-FFF2-40B4-BE49-F238E27FC236}">
              <a16:creationId xmlns:a16="http://schemas.microsoft.com/office/drawing/2014/main" id="{F072FA47-9B6E-470D-ABE7-1C30367BEF60}"/>
            </a:ext>
          </a:extLst>
        </xdr:cNvPr>
        <xdr:cNvSpPr txBox="1"/>
      </xdr:nvSpPr>
      <xdr:spPr>
        <a:xfrm>
          <a:off x="12611744" y="1372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14713</xdr:rowOff>
    </xdr:from>
    <xdr:ext cx="405111" cy="259045"/>
    <xdr:sp macro="" textlink="">
      <xdr:nvSpPr>
        <xdr:cNvPr id="674" name="n_1mainValue【児童館】&#10;有形固定資産減価償却率">
          <a:extLst>
            <a:ext uri="{FF2B5EF4-FFF2-40B4-BE49-F238E27FC236}">
              <a16:creationId xmlns:a16="http://schemas.microsoft.com/office/drawing/2014/main" id="{D8E574A8-1B6E-4CE2-BE5D-E980C46AE5FA}"/>
            </a:ext>
          </a:extLst>
        </xdr:cNvPr>
        <xdr:cNvSpPr txBox="1"/>
      </xdr:nvSpPr>
      <xdr:spPr>
        <a:xfrm>
          <a:off x="15266044" y="1424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148607</xdr:rowOff>
    </xdr:from>
    <xdr:ext cx="405111" cy="259045"/>
    <xdr:sp macro="" textlink="">
      <xdr:nvSpPr>
        <xdr:cNvPr id="675" name="n_2mainValue【児童館】&#10;有形固定資産減価償却率">
          <a:extLst>
            <a:ext uri="{FF2B5EF4-FFF2-40B4-BE49-F238E27FC236}">
              <a16:creationId xmlns:a16="http://schemas.microsoft.com/office/drawing/2014/main" id="{DE4C719C-27C9-44DD-A6BD-635B79DE104C}"/>
            </a:ext>
          </a:extLst>
        </xdr:cNvPr>
        <xdr:cNvSpPr txBox="1"/>
      </xdr:nvSpPr>
      <xdr:spPr>
        <a:xfrm>
          <a:off x="14389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112684</xdr:rowOff>
    </xdr:from>
    <xdr:ext cx="405111" cy="259045"/>
    <xdr:sp macro="" textlink="">
      <xdr:nvSpPr>
        <xdr:cNvPr id="676" name="n_3mainValue【児童館】&#10;有形固定資産減価償却率">
          <a:extLst>
            <a:ext uri="{FF2B5EF4-FFF2-40B4-BE49-F238E27FC236}">
              <a16:creationId xmlns:a16="http://schemas.microsoft.com/office/drawing/2014/main" id="{BDF75E23-75A7-449F-8975-8CE3AC0B872E}"/>
            </a:ext>
          </a:extLst>
        </xdr:cNvPr>
        <xdr:cNvSpPr txBox="1"/>
      </xdr:nvSpPr>
      <xdr:spPr>
        <a:xfrm>
          <a:off x="13500744" y="1417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80027</xdr:rowOff>
    </xdr:from>
    <xdr:ext cx="405111" cy="259045"/>
    <xdr:sp macro="" textlink="">
      <xdr:nvSpPr>
        <xdr:cNvPr id="677" name="n_4mainValue【児童館】&#10;有形固定資産減価償却率">
          <a:extLst>
            <a:ext uri="{FF2B5EF4-FFF2-40B4-BE49-F238E27FC236}">
              <a16:creationId xmlns:a16="http://schemas.microsoft.com/office/drawing/2014/main" id="{752B4C72-32BE-46A0-BB1C-8B6167927AA2}"/>
            </a:ext>
          </a:extLst>
        </xdr:cNvPr>
        <xdr:cNvSpPr txBox="1"/>
      </xdr:nvSpPr>
      <xdr:spPr>
        <a:xfrm>
          <a:off x="12611744"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8" name="正方形/長方形 677">
          <a:extLst>
            <a:ext uri="{FF2B5EF4-FFF2-40B4-BE49-F238E27FC236}">
              <a16:creationId xmlns:a16="http://schemas.microsoft.com/office/drawing/2014/main" id="{40B7192C-6B61-47AF-AF46-2B6BCF685D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9" name="正方形/長方形 678">
          <a:extLst>
            <a:ext uri="{FF2B5EF4-FFF2-40B4-BE49-F238E27FC236}">
              <a16:creationId xmlns:a16="http://schemas.microsoft.com/office/drawing/2014/main" id="{FBB43885-E5F5-42E2-AE0E-C47AA08455B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0" name="正方形/長方形 679">
          <a:extLst>
            <a:ext uri="{FF2B5EF4-FFF2-40B4-BE49-F238E27FC236}">
              <a16:creationId xmlns:a16="http://schemas.microsoft.com/office/drawing/2014/main" id="{520B1C1D-6F24-4FF6-B66F-A845C322CB5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1" name="正方形/長方形 680">
          <a:extLst>
            <a:ext uri="{FF2B5EF4-FFF2-40B4-BE49-F238E27FC236}">
              <a16:creationId xmlns:a16="http://schemas.microsoft.com/office/drawing/2014/main" id="{14EF6D12-2C3B-4543-8F40-285E579DBF1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2" name="正方形/長方形 681">
          <a:extLst>
            <a:ext uri="{FF2B5EF4-FFF2-40B4-BE49-F238E27FC236}">
              <a16:creationId xmlns:a16="http://schemas.microsoft.com/office/drawing/2014/main" id="{776784E0-009A-43AF-BB62-921CB4367D3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3" name="正方形/長方形 682">
          <a:extLst>
            <a:ext uri="{FF2B5EF4-FFF2-40B4-BE49-F238E27FC236}">
              <a16:creationId xmlns:a16="http://schemas.microsoft.com/office/drawing/2014/main" id="{15450634-678E-45C4-BE4D-87894BF837E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4" name="正方形/長方形 683">
          <a:extLst>
            <a:ext uri="{FF2B5EF4-FFF2-40B4-BE49-F238E27FC236}">
              <a16:creationId xmlns:a16="http://schemas.microsoft.com/office/drawing/2014/main" id="{8B17CF3C-0782-49C0-BF3E-B954AE8E449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5" name="正方形/長方形 684">
          <a:extLst>
            <a:ext uri="{FF2B5EF4-FFF2-40B4-BE49-F238E27FC236}">
              <a16:creationId xmlns:a16="http://schemas.microsoft.com/office/drawing/2014/main" id="{047B7BC8-B1E7-4F07-8437-A9C2F66F3AB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6" name="テキスト ボックス 685">
          <a:extLst>
            <a:ext uri="{FF2B5EF4-FFF2-40B4-BE49-F238E27FC236}">
              <a16:creationId xmlns:a16="http://schemas.microsoft.com/office/drawing/2014/main" id="{FC43205A-86C1-4A08-B47E-25B09830E2C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7" name="直線コネクタ 686">
          <a:extLst>
            <a:ext uri="{FF2B5EF4-FFF2-40B4-BE49-F238E27FC236}">
              <a16:creationId xmlns:a16="http://schemas.microsoft.com/office/drawing/2014/main" id="{0232D893-31AA-43C4-987C-9B7689E1E79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8" name="直線コネクタ 687">
          <a:extLst>
            <a:ext uri="{FF2B5EF4-FFF2-40B4-BE49-F238E27FC236}">
              <a16:creationId xmlns:a16="http://schemas.microsoft.com/office/drawing/2014/main" id="{27AF3D74-DCC7-4209-97AF-19149BC663C3}"/>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9" name="テキスト ボックス 688">
          <a:extLst>
            <a:ext uri="{FF2B5EF4-FFF2-40B4-BE49-F238E27FC236}">
              <a16:creationId xmlns:a16="http://schemas.microsoft.com/office/drawing/2014/main" id="{9A42743D-B6E5-4B44-ABDA-9D582C8EA121}"/>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0" name="直線コネクタ 689">
          <a:extLst>
            <a:ext uri="{FF2B5EF4-FFF2-40B4-BE49-F238E27FC236}">
              <a16:creationId xmlns:a16="http://schemas.microsoft.com/office/drawing/2014/main" id="{0E2D17CB-A134-4242-91B7-2178A84D753E}"/>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1" name="テキスト ボックス 690">
          <a:extLst>
            <a:ext uri="{FF2B5EF4-FFF2-40B4-BE49-F238E27FC236}">
              <a16:creationId xmlns:a16="http://schemas.microsoft.com/office/drawing/2014/main" id="{13573122-C974-44A6-B1F8-C4366243EF9D}"/>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2" name="直線コネクタ 691">
          <a:extLst>
            <a:ext uri="{FF2B5EF4-FFF2-40B4-BE49-F238E27FC236}">
              <a16:creationId xmlns:a16="http://schemas.microsoft.com/office/drawing/2014/main" id="{A7D77A25-8B24-4426-9C8D-C9271A0FCF03}"/>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3" name="テキスト ボックス 692">
          <a:extLst>
            <a:ext uri="{FF2B5EF4-FFF2-40B4-BE49-F238E27FC236}">
              <a16:creationId xmlns:a16="http://schemas.microsoft.com/office/drawing/2014/main" id="{66E03C4F-2E1E-48BC-A847-933043AF88B7}"/>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4" name="直線コネクタ 693">
          <a:extLst>
            <a:ext uri="{FF2B5EF4-FFF2-40B4-BE49-F238E27FC236}">
              <a16:creationId xmlns:a16="http://schemas.microsoft.com/office/drawing/2014/main" id="{E33832E8-F245-4A6B-B132-1DD42B099794}"/>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5" name="テキスト ボックス 694">
          <a:extLst>
            <a:ext uri="{FF2B5EF4-FFF2-40B4-BE49-F238E27FC236}">
              <a16:creationId xmlns:a16="http://schemas.microsoft.com/office/drawing/2014/main" id="{7BD225B0-4B3D-4CF1-BA49-EAD687A36BE7}"/>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6" name="直線コネクタ 695">
          <a:extLst>
            <a:ext uri="{FF2B5EF4-FFF2-40B4-BE49-F238E27FC236}">
              <a16:creationId xmlns:a16="http://schemas.microsoft.com/office/drawing/2014/main" id="{07533BB6-6668-4C9D-BD0E-2D636FBB447D}"/>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7" name="テキスト ボックス 696">
          <a:extLst>
            <a:ext uri="{FF2B5EF4-FFF2-40B4-BE49-F238E27FC236}">
              <a16:creationId xmlns:a16="http://schemas.microsoft.com/office/drawing/2014/main" id="{B0021612-0095-4A26-91D0-7CB509FA647D}"/>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a:extLst>
            <a:ext uri="{FF2B5EF4-FFF2-40B4-BE49-F238E27FC236}">
              <a16:creationId xmlns:a16="http://schemas.microsoft.com/office/drawing/2014/main" id="{CC028702-EF2F-4A37-850D-40499D97F24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a:extLst>
            <a:ext uri="{FF2B5EF4-FFF2-40B4-BE49-F238E27FC236}">
              <a16:creationId xmlns:a16="http://schemas.microsoft.com/office/drawing/2014/main" id="{81E80619-6D0C-4891-B629-24201C6CE3D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児童館】&#10;一人当たり面積グラフ枠">
          <a:extLst>
            <a:ext uri="{FF2B5EF4-FFF2-40B4-BE49-F238E27FC236}">
              <a16:creationId xmlns:a16="http://schemas.microsoft.com/office/drawing/2014/main" id="{8099B5EC-BE06-4FFA-BAAB-39AB1198513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82550</xdr:rowOff>
    </xdr:from>
    <xdr:to>
      <xdr:col>116</xdr:col>
      <xdr:colOff>62864</xdr:colOff>
      <xdr:row>86</xdr:row>
      <xdr:rowOff>76200</xdr:rowOff>
    </xdr:to>
    <xdr:cxnSp macro="">
      <xdr:nvCxnSpPr>
        <xdr:cNvPr id="701" name="直線コネクタ 700">
          <a:extLst>
            <a:ext uri="{FF2B5EF4-FFF2-40B4-BE49-F238E27FC236}">
              <a16:creationId xmlns:a16="http://schemas.microsoft.com/office/drawing/2014/main" id="{7252C6A3-3F44-4A2D-B611-24B7A2127110}"/>
            </a:ext>
          </a:extLst>
        </xdr:cNvPr>
        <xdr:cNvCxnSpPr/>
      </xdr:nvCxnSpPr>
      <xdr:spPr>
        <a:xfrm flipV="1">
          <a:off x="22160864" y="132842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2" name="【児童館】&#10;一人当たり面積最小値テキスト">
          <a:extLst>
            <a:ext uri="{FF2B5EF4-FFF2-40B4-BE49-F238E27FC236}">
              <a16:creationId xmlns:a16="http://schemas.microsoft.com/office/drawing/2014/main" id="{6CAD29E1-D7A2-435D-B52E-B6053F353B4C}"/>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3" name="直線コネクタ 702">
          <a:extLst>
            <a:ext uri="{FF2B5EF4-FFF2-40B4-BE49-F238E27FC236}">
              <a16:creationId xmlns:a16="http://schemas.microsoft.com/office/drawing/2014/main" id="{4F08D13F-3E98-4960-99EC-262E396C9D7C}"/>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29227</xdr:rowOff>
    </xdr:from>
    <xdr:ext cx="469744" cy="259045"/>
    <xdr:sp macro="" textlink="">
      <xdr:nvSpPr>
        <xdr:cNvPr id="704" name="【児童館】&#10;一人当たり面積最大値テキスト">
          <a:extLst>
            <a:ext uri="{FF2B5EF4-FFF2-40B4-BE49-F238E27FC236}">
              <a16:creationId xmlns:a16="http://schemas.microsoft.com/office/drawing/2014/main" id="{2410451C-6746-49D7-ACE9-98D2F14E2710}"/>
            </a:ext>
          </a:extLst>
        </xdr:cNvPr>
        <xdr:cNvSpPr txBox="1"/>
      </xdr:nvSpPr>
      <xdr:spPr>
        <a:xfrm>
          <a:off x="22199600"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82550</xdr:rowOff>
    </xdr:from>
    <xdr:to>
      <xdr:col>116</xdr:col>
      <xdr:colOff>152400</xdr:colOff>
      <xdr:row>77</xdr:row>
      <xdr:rowOff>82550</xdr:rowOff>
    </xdr:to>
    <xdr:cxnSp macro="">
      <xdr:nvCxnSpPr>
        <xdr:cNvPr id="705" name="直線コネクタ 704">
          <a:extLst>
            <a:ext uri="{FF2B5EF4-FFF2-40B4-BE49-F238E27FC236}">
              <a16:creationId xmlns:a16="http://schemas.microsoft.com/office/drawing/2014/main" id="{70B7C404-C4F2-4072-9A6A-772D11E919C6}"/>
            </a:ext>
          </a:extLst>
        </xdr:cNvPr>
        <xdr:cNvCxnSpPr/>
      </xdr:nvCxnSpPr>
      <xdr:spPr>
        <a:xfrm>
          <a:off x="22072600" y="1328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111777</xdr:rowOff>
    </xdr:from>
    <xdr:ext cx="469744" cy="259045"/>
    <xdr:sp macro="" textlink="">
      <xdr:nvSpPr>
        <xdr:cNvPr id="706" name="【児童館】&#10;一人当たり面積平均値テキスト">
          <a:extLst>
            <a:ext uri="{FF2B5EF4-FFF2-40B4-BE49-F238E27FC236}">
              <a16:creationId xmlns:a16="http://schemas.microsoft.com/office/drawing/2014/main" id="{31FE921A-3145-4706-BE8A-DA69082124DC}"/>
            </a:ext>
          </a:extLst>
        </xdr:cNvPr>
        <xdr:cNvSpPr txBox="1"/>
      </xdr:nvSpPr>
      <xdr:spPr>
        <a:xfrm>
          <a:off x="22199600" y="14342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133350</xdr:rowOff>
    </xdr:from>
    <xdr:to>
      <xdr:col>116</xdr:col>
      <xdr:colOff>114300</xdr:colOff>
      <xdr:row>84</xdr:row>
      <xdr:rowOff>63500</xdr:rowOff>
    </xdr:to>
    <xdr:sp macro="" textlink="">
      <xdr:nvSpPr>
        <xdr:cNvPr id="707" name="フローチャート: 判断 706">
          <a:extLst>
            <a:ext uri="{FF2B5EF4-FFF2-40B4-BE49-F238E27FC236}">
              <a16:creationId xmlns:a16="http://schemas.microsoft.com/office/drawing/2014/main" id="{A2855461-949B-4E7A-9B2C-DC895E0B35CA}"/>
            </a:ext>
          </a:extLst>
        </xdr:cNvPr>
        <xdr:cNvSpPr/>
      </xdr:nvSpPr>
      <xdr:spPr>
        <a:xfrm>
          <a:off x="221107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146050</xdr:rowOff>
    </xdr:from>
    <xdr:to>
      <xdr:col>112</xdr:col>
      <xdr:colOff>38100</xdr:colOff>
      <xdr:row>84</xdr:row>
      <xdr:rowOff>76200</xdr:rowOff>
    </xdr:to>
    <xdr:sp macro="" textlink="">
      <xdr:nvSpPr>
        <xdr:cNvPr id="708" name="フローチャート: 判断 707">
          <a:extLst>
            <a:ext uri="{FF2B5EF4-FFF2-40B4-BE49-F238E27FC236}">
              <a16:creationId xmlns:a16="http://schemas.microsoft.com/office/drawing/2014/main" id="{F6D72A5B-E095-4129-ABA4-0BD168EB0D05}"/>
            </a:ext>
          </a:extLst>
        </xdr:cNvPr>
        <xdr:cNvSpPr/>
      </xdr:nvSpPr>
      <xdr:spPr>
        <a:xfrm>
          <a:off x="21272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709" name="フローチャート: 判断 708">
          <a:extLst>
            <a:ext uri="{FF2B5EF4-FFF2-40B4-BE49-F238E27FC236}">
              <a16:creationId xmlns:a16="http://schemas.microsoft.com/office/drawing/2014/main" id="{DCBD6275-3B5E-44F8-903D-94FECB51CA54}"/>
            </a:ext>
          </a:extLst>
        </xdr:cNvPr>
        <xdr:cNvSpPr/>
      </xdr:nvSpPr>
      <xdr:spPr>
        <a:xfrm>
          <a:off x="20383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0</xdr:rowOff>
    </xdr:from>
    <xdr:to>
      <xdr:col>102</xdr:col>
      <xdr:colOff>165100</xdr:colOff>
      <xdr:row>84</xdr:row>
      <xdr:rowOff>101600</xdr:rowOff>
    </xdr:to>
    <xdr:sp macro="" textlink="">
      <xdr:nvSpPr>
        <xdr:cNvPr id="710" name="フローチャート: 判断 709">
          <a:extLst>
            <a:ext uri="{FF2B5EF4-FFF2-40B4-BE49-F238E27FC236}">
              <a16:creationId xmlns:a16="http://schemas.microsoft.com/office/drawing/2014/main" id="{DE421EC1-81CE-4FCB-9965-E0572CC7DBD2}"/>
            </a:ext>
          </a:extLst>
        </xdr:cNvPr>
        <xdr:cNvSpPr/>
      </xdr:nvSpPr>
      <xdr:spPr>
        <a:xfrm>
          <a:off x="19494500" y="1440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12700</xdr:rowOff>
    </xdr:from>
    <xdr:to>
      <xdr:col>98</xdr:col>
      <xdr:colOff>38100</xdr:colOff>
      <xdr:row>84</xdr:row>
      <xdr:rowOff>114300</xdr:rowOff>
    </xdr:to>
    <xdr:sp macro="" textlink="">
      <xdr:nvSpPr>
        <xdr:cNvPr id="711" name="フローチャート: 判断 710">
          <a:extLst>
            <a:ext uri="{FF2B5EF4-FFF2-40B4-BE49-F238E27FC236}">
              <a16:creationId xmlns:a16="http://schemas.microsoft.com/office/drawing/2014/main" id="{593B8052-7505-4999-A024-93DBE937BCDA}"/>
            </a:ext>
          </a:extLst>
        </xdr:cNvPr>
        <xdr:cNvSpPr/>
      </xdr:nvSpPr>
      <xdr:spPr>
        <a:xfrm>
          <a:off x="18605500" y="1441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5C44B9C3-85D8-459C-B9C0-37B2ABC604F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2233305-F17C-4C92-9AFF-89F7A997B2C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99A00C9C-A860-4453-8DE6-C95892FA8EC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1FA8DC5A-DD0F-44F0-8204-FA75FDC697C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661278A5-7284-4135-81FA-533BFE95CA6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31750</xdr:rowOff>
    </xdr:from>
    <xdr:to>
      <xdr:col>116</xdr:col>
      <xdr:colOff>114300</xdr:colOff>
      <xdr:row>83</xdr:row>
      <xdr:rowOff>133350</xdr:rowOff>
    </xdr:to>
    <xdr:sp macro="" textlink="">
      <xdr:nvSpPr>
        <xdr:cNvPr id="717" name="楕円 716">
          <a:extLst>
            <a:ext uri="{FF2B5EF4-FFF2-40B4-BE49-F238E27FC236}">
              <a16:creationId xmlns:a16="http://schemas.microsoft.com/office/drawing/2014/main" id="{DC3E6A2E-6C8A-426C-9497-FE982A3F9510}"/>
            </a:ext>
          </a:extLst>
        </xdr:cNvPr>
        <xdr:cNvSpPr/>
      </xdr:nvSpPr>
      <xdr:spPr>
        <a:xfrm>
          <a:off x="22110700" y="1426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54627</xdr:rowOff>
    </xdr:from>
    <xdr:ext cx="469744" cy="259045"/>
    <xdr:sp macro="" textlink="">
      <xdr:nvSpPr>
        <xdr:cNvPr id="718" name="【児童館】&#10;一人当たり面積該当値テキスト">
          <a:extLst>
            <a:ext uri="{FF2B5EF4-FFF2-40B4-BE49-F238E27FC236}">
              <a16:creationId xmlns:a16="http://schemas.microsoft.com/office/drawing/2014/main" id="{CD2BC192-2DC6-460A-8E58-E16CF127B5ED}"/>
            </a:ext>
          </a:extLst>
        </xdr:cNvPr>
        <xdr:cNvSpPr txBox="1"/>
      </xdr:nvSpPr>
      <xdr:spPr>
        <a:xfrm>
          <a:off x="22199600" y="1411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31750</xdr:rowOff>
    </xdr:from>
    <xdr:to>
      <xdr:col>112</xdr:col>
      <xdr:colOff>38100</xdr:colOff>
      <xdr:row>83</xdr:row>
      <xdr:rowOff>133350</xdr:rowOff>
    </xdr:to>
    <xdr:sp macro="" textlink="">
      <xdr:nvSpPr>
        <xdr:cNvPr id="719" name="楕円 718">
          <a:extLst>
            <a:ext uri="{FF2B5EF4-FFF2-40B4-BE49-F238E27FC236}">
              <a16:creationId xmlns:a16="http://schemas.microsoft.com/office/drawing/2014/main" id="{BB3F5697-DF8B-4918-B770-028967D090EA}"/>
            </a:ext>
          </a:extLst>
        </xdr:cNvPr>
        <xdr:cNvSpPr/>
      </xdr:nvSpPr>
      <xdr:spPr>
        <a:xfrm>
          <a:off x="21272500" y="1426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82550</xdr:rowOff>
    </xdr:from>
    <xdr:to>
      <xdr:col>116</xdr:col>
      <xdr:colOff>63500</xdr:colOff>
      <xdr:row>83</xdr:row>
      <xdr:rowOff>82550</xdr:rowOff>
    </xdr:to>
    <xdr:cxnSp macro="">
      <xdr:nvCxnSpPr>
        <xdr:cNvPr id="720" name="直線コネクタ 719">
          <a:extLst>
            <a:ext uri="{FF2B5EF4-FFF2-40B4-BE49-F238E27FC236}">
              <a16:creationId xmlns:a16="http://schemas.microsoft.com/office/drawing/2014/main" id="{EE9C6B1A-6ADB-4638-BEA8-20B4673B32EF}"/>
            </a:ext>
          </a:extLst>
        </xdr:cNvPr>
        <xdr:cNvCxnSpPr/>
      </xdr:nvCxnSpPr>
      <xdr:spPr>
        <a:xfrm>
          <a:off x="21323300" y="14312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31750</xdr:rowOff>
    </xdr:from>
    <xdr:to>
      <xdr:col>107</xdr:col>
      <xdr:colOff>101600</xdr:colOff>
      <xdr:row>83</xdr:row>
      <xdr:rowOff>133350</xdr:rowOff>
    </xdr:to>
    <xdr:sp macro="" textlink="">
      <xdr:nvSpPr>
        <xdr:cNvPr id="721" name="楕円 720">
          <a:extLst>
            <a:ext uri="{FF2B5EF4-FFF2-40B4-BE49-F238E27FC236}">
              <a16:creationId xmlns:a16="http://schemas.microsoft.com/office/drawing/2014/main" id="{A5412FAC-C2BA-443C-A1A6-3EA36ECB44E6}"/>
            </a:ext>
          </a:extLst>
        </xdr:cNvPr>
        <xdr:cNvSpPr/>
      </xdr:nvSpPr>
      <xdr:spPr>
        <a:xfrm>
          <a:off x="20383500" y="1426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82550</xdr:rowOff>
    </xdr:from>
    <xdr:to>
      <xdr:col>111</xdr:col>
      <xdr:colOff>177800</xdr:colOff>
      <xdr:row>83</xdr:row>
      <xdr:rowOff>82550</xdr:rowOff>
    </xdr:to>
    <xdr:cxnSp macro="">
      <xdr:nvCxnSpPr>
        <xdr:cNvPr id="722" name="直線コネクタ 721">
          <a:extLst>
            <a:ext uri="{FF2B5EF4-FFF2-40B4-BE49-F238E27FC236}">
              <a16:creationId xmlns:a16="http://schemas.microsoft.com/office/drawing/2014/main" id="{0F5BCECC-A28E-4D62-903A-7E271B542B3E}"/>
            </a:ext>
          </a:extLst>
        </xdr:cNvPr>
        <xdr:cNvCxnSpPr/>
      </xdr:nvCxnSpPr>
      <xdr:spPr>
        <a:xfrm>
          <a:off x="20434300" y="14312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723" name="楕円 722">
          <a:extLst>
            <a:ext uri="{FF2B5EF4-FFF2-40B4-BE49-F238E27FC236}">
              <a16:creationId xmlns:a16="http://schemas.microsoft.com/office/drawing/2014/main" id="{E3CC568A-4A9B-4AE4-9A46-C306B9B50CD8}"/>
            </a:ext>
          </a:extLst>
        </xdr:cNvPr>
        <xdr:cNvSpPr/>
      </xdr:nvSpPr>
      <xdr:spPr>
        <a:xfrm>
          <a:off x="19494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82550</xdr:rowOff>
    </xdr:from>
    <xdr:to>
      <xdr:col>107</xdr:col>
      <xdr:colOff>50800</xdr:colOff>
      <xdr:row>83</xdr:row>
      <xdr:rowOff>95250</xdr:rowOff>
    </xdr:to>
    <xdr:cxnSp macro="">
      <xdr:nvCxnSpPr>
        <xdr:cNvPr id="724" name="直線コネクタ 723">
          <a:extLst>
            <a:ext uri="{FF2B5EF4-FFF2-40B4-BE49-F238E27FC236}">
              <a16:creationId xmlns:a16="http://schemas.microsoft.com/office/drawing/2014/main" id="{9EA28453-4765-4EBF-AB54-016226B10E80}"/>
            </a:ext>
          </a:extLst>
        </xdr:cNvPr>
        <xdr:cNvCxnSpPr/>
      </xdr:nvCxnSpPr>
      <xdr:spPr>
        <a:xfrm flipV="1">
          <a:off x="19545300" y="14312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44450</xdr:rowOff>
    </xdr:from>
    <xdr:to>
      <xdr:col>98</xdr:col>
      <xdr:colOff>38100</xdr:colOff>
      <xdr:row>83</xdr:row>
      <xdr:rowOff>146050</xdr:rowOff>
    </xdr:to>
    <xdr:sp macro="" textlink="">
      <xdr:nvSpPr>
        <xdr:cNvPr id="725" name="楕円 724">
          <a:extLst>
            <a:ext uri="{FF2B5EF4-FFF2-40B4-BE49-F238E27FC236}">
              <a16:creationId xmlns:a16="http://schemas.microsoft.com/office/drawing/2014/main" id="{FA36164A-A0F5-407F-8D4E-98B07569099F}"/>
            </a:ext>
          </a:extLst>
        </xdr:cNvPr>
        <xdr:cNvSpPr/>
      </xdr:nvSpPr>
      <xdr:spPr>
        <a:xfrm>
          <a:off x="18605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95250</xdr:rowOff>
    </xdr:from>
    <xdr:to>
      <xdr:col>102</xdr:col>
      <xdr:colOff>114300</xdr:colOff>
      <xdr:row>83</xdr:row>
      <xdr:rowOff>95250</xdr:rowOff>
    </xdr:to>
    <xdr:cxnSp macro="">
      <xdr:nvCxnSpPr>
        <xdr:cNvPr id="726" name="直線コネクタ 725">
          <a:extLst>
            <a:ext uri="{FF2B5EF4-FFF2-40B4-BE49-F238E27FC236}">
              <a16:creationId xmlns:a16="http://schemas.microsoft.com/office/drawing/2014/main" id="{010ABFF7-C4C1-4B6B-B0B6-E5EEF76A328D}"/>
            </a:ext>
          </a:extLst>
        </xdr:cNvPr>
        <xdr:cNvCxnSpPr/>
      </xdr:nvCxnSpPr>
      <xdr:spPr>
        <a:xfrm>
          <a:off x="18656300" y="1432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67327</xdr:rowOff>
    </xdr:from>
    <xdr:ext cx="469744" cy="259045"/>
    <xdr:sp macro="" textlink="">
      <xdr:nvSpPr>
        <xdr:cNvPr id="727" name="n_1aveValue【児童館】&#10;一人当たり面積">
          <a:extLst>
            <a:ext uri="{FF2B5EF4-FFF2-40B4-BE49-F238E27FC236}">
              <a16:creationId xmlns:a16="http://schemas.microsoft.com/office/drawing/2014/main" id="{101A8289-C819-43D8-95EF-46300F1096CC}"/>
            </a:ext>
          </a:extLst>
        </xdr:cNvPr>
        <xdr:cNvSpPr txBox="1"/>
      </xdr:nvSpPr>
      <xdr:spPr>
        <a:xfrm>
          <a:off x="210757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80027</xdr:rowOff>
    </xdr:from>
    <xdr:ext cx="469744" cy="259045"/>
    <xdr:sp macro="" textlink="">
      <xdr:nvSpPr>
        <xdr:cNvPr id="728" name="n_2aveValue【児童館】&#10;一人当たり面積">
          <a:extLst>
            <a:ext uri="{FF2B5EF4-FFF2-40B4-BE49-F238E27FC236}">
              <a16:creationId xmlns:a16="http://schemas.microsoft.com/office/drawing/2014/main" id="{B19A8796-FD9F-404D-B47D-BE411BB1563D}"/>
            </a:ext>
          </a:extLst>
        </xdr:cNvPr>
        <xdr:cNvSpPr txBox="1"/>
      </xdr:nvSpPr>
      <xdr:spPr>
        <a:xfrm>
          <a:off x="20199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92727</xdr:rowOff>
    </xdr:from>
    <xdr:ext cx="469744" cy="259045"/>
    <xdr:sp macro="" textlink="">
      <xdr:nvSpPr>
        <xdr:cNvPr id="729" name="n_3aveValue【児童館】&#10;一人当たり面積">
          <a:extLst>
            <a:ext uri="{FF2B5EF4-FFF2-40B4-BE49-F238E27FC236}">
              <a16:creationId xmlns:a16="http://schemas.microsoft.com/office/drawing/2014/main" id="{D0C104F0-4B59-469A-951B-3D98FB9CE9CB}"/>
            </a:ext>
          </a:extLst>
        </xdr:cNvPr>
        <xdr:cNvSpPr txBox="1"/>
      </xdr:nvSpPr>
      <xdr:spPr>
        <a:xfrm>
          <a:off x="19310427" y="1449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105427</xdr:rowOff>
    </xdr:from>
    <xdr:ext cx="469744" cy="259045"/>
    <xdr:sp macro="" textlink="">
      <xdr:nvSpPr>
        <xdr:cNvPr id="730" name="n_4aveValue【児童館】&#10;一人当たり面積">
          <a:extLst>
            <a:ext uri="{FF2B5EF4-FFF2-40B4-BE49-F238E27FC236}">
              <a16:creationId xmlns:a16="http://schemas.microsoft.com/office/drawing/2014/main" id="{70CA278C-E601-4BA8-A601-CCD3A31936B1}"/>
            </a:ext>
          </a:extLst>
        </xdr:cNvPr>
        <xdr:cNvSpPr txBox="1"/>
      </xdr:nvSpPr>
      <xdr:spPr>
        <a:xfrm>
          <a:off x="18421427" y="1450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149877</xdr:rowOff>
    </xdr:from>
    <xdr:ext cx="469744" cy="259045"/>
    <xdr:sp macro="" textlink="">
      <xdr:nvSpPr>
        <xdr:cNvPr id="731" name="n_1mainValue【児童館】&#10;一人当たり面積">
          <a:extLst>
            <a:ext uri="{FF2B5EF4-FFF2-40B4-BE49-F238E27FC236}">
              <a16:creationId xmlns:a16="http://schemas.microsoft.com/office/drawing/2014/main" id="{615AF4CC-39F4-445F-B04D-96163C248418}"/>
            </a:ext>
          </a:extLst>
        </xdr:cNvPr>
        <xdr:cNvSpPr txBox="1"/>
      </xdr:nvSpPr>
      <xdr:spPr>
        <a:xfrm>
          <a:off x="21075727" y="1403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149877</xdr:rowOff>
    </xdr:from>
    <xdr:ext cx="469744" cy="259045"/>
    <xdr:sp macro="" textlink="">
      <xdr:nvSpPr>
        <xdr:cNvPr id="732" name="n_2mainValue【児童館】&#10;一人当たり面積">
          <a:extLst>
            <a:ext uri="{FF2B5EF4-FFF2-40B4-BE49-F238E27FC236}">
              <a16:creationId xmlns:a16="http://schemas.microsoft.com/office/drawing/2014/main" id="{014C284C-E9F0-4598-A5C5-04780FBB92A5}"/>
            </a:ext>
          </a:extLst>
        </xdr:cNvPr>
        <xdr:cNvSpPr txBox="1"/>
      </xdr:nvSpPr>
      <xdr:spPr>
        <a:xfrm>
          <a:off x="20199427" y="1403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162577</xdr:rowOff>
    </xdr:from>
    <xdr:ext cx="469744" cy="259045"/>
    <xdr:sp macro="" textlink="">
      <xdr:nvSpPr>
        <xdr:cNvPr id="733" name="n_3mainValue【児童館】&#10;一人当たり面積">
          <a:extLst>
            <a:ext uri="{FF2B5EF4-FFF2-40B4-BE49-F238E27FC236}">
              <a16:creationId xmlns:a16="http://schemas.microsoft.com/office/drawing/2014/main" id="{6962DE13-23E6-4552-97EE-352F32EA22B2}"/>
            </a:ext>
          </a:extLst>
        </xdr:cNvPr>
        <xdr:cNvSpPr txBox="1"/>
      </xdr:nvSpPr>
      <xdr:spPr>
        <a:xfrm>
          <a:off x="19310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162577</xdr:rowOff>
    </xdr:from>
    <xdr:ext cx="469744" cy="259045"/>
    <xdr:sp macro="" textlink="">
      <xdr:nvSpPr>
        <xdr:cNvPr id="734" name="n_4mainValue【児童館】&#10;一人当たり面積">
          <a:extLst>
            <a:ext uri="{FF2B5EF4-FFF2-40B4-BE49-F238E27FC236}">
              <a16:creationId xmlns:a16="http://schemas.microsoft.com/office/drawing/2014/main" id="{FF7BB58E-B24E-47E4-B19C-12C2FEAF5EB5}"/>
            </a:ext>
          </a:extLst>
        </xdr:cNvPr>
        <xdr:cNvSpPr txBox="1"/>
      </xdr:nvSpPr>
      <xdr:spPr>
        <a:xfrm>
          <a:off x="18421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1D255FAC-F0C2-44F9-B1D9-8378EB62326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9D414B37-040E-4F65-B962-8B5F0029EDE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1B4E40E9-A39D-4A72-BE1C-4F61D4CFE87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5CA3615A-E4B8-4E16-AC57-465C7AAFC2F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A7664738-0EC6-49FC-BE11-4551BFB2304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440CD73E-973E-46C0-B89C-6D4136EA9CD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A64789FE-1024-468B-9AF7-A42542F5693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FAF6EEE9-E733-4A8F-87EF-B5D256E05E4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a:extLst>
            <a:ext uri="{FF2B5EF4-FFF2-40B4-BE49-F238E27FC236}">
              <a16:creationId xmlns:a16="http://schemas.microsoft.com/office/drawing/2014/main" id="{8BD48944-4924-48AE-8849-8F42F569BA1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a:extLst>
            <a:ext uri="{FF2B5EF4-FFF2-40B4-BE49-F238E27FC236}">
              <a16:creationId xmlns:a16="http://schemas.microsoft.com/office/drawing/2014/main" id="{46D00DD8-3A34-47A4-A957-2618B5C10D5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a:extLst>
            <a:ext uri="{FF2B5EF4-FFF2-40B4-BE49-F238E27FC236}">
              <a16:creationId xmlns:a16="http://schemas.microsoft.com/office/drawing/2014/main" id="{FFC79BF1-5AE9-4467-B394-7FD7C1B0353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6" name="直線コネクタ 745">
          <a:extLst>
            <a:ext uri="{FF2B5EF4-FFF2-40B4-BE49-F238E27FC236}">
              <a16:creationId xmlns:a16="http://schemas.microsoft.com/office/drawing/2014/main" id="{C9481DFF-1924-416C-BFC7-6D06BD3C545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7" name="テキスト ボックス 746">
          <a:extLst>
            <a:ext uri="{FF2B5EF4-FFF2-40B4-BE49-F238E27FC236}">
              <a16:creationId xmlns:a16="http://schemas.microsoft.com/office/drawing/2014/main" id="{7B1BDDC6-E580-43FE-9B08-97BE508DC968}"/>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8" name="直線コネクタ 747">
          <a:extLst>
            <a:ext uri="{FF2B5EF4-FFF2-40B4-BE49-F238E27FC236}">
              <a16:creationId xmlns:a16="http://schemas.microsoft.com/office/drawing/2014/main" id="{352FDB07-BBFE-42AE-AB37-36B70C62CE3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9" name="テキスト ボックス 748">
          <a:extLst>
            <a:ext uri="{FF2B5EF4-FFF2-40B4-BE49-F238E27FC236}">
              <a16:creationId xmlns:a16="http://schemas.microsoft.com/office/drawing/2014/main" id="{D71BCDB5-51D9-49D3-8DA3-6E814DA5F01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0" name="直線コネクタ 749">
          <a:extLst>
            <a:ext uri="{FF2B5EF4-FFF2-40B4-BE49-F238E27FC236}">
              <a16:creationId xmlns:a16="http://schemas.microsoft.com/office/drawing/2014/main" id="{64A6EE49-3467-4E63-90BC-EC186108ABD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1" name="テキスト ボックス 750">
          <a:extLst>
            <a:ext uri="{FF2B5EF4-FFF2-40B4-BE49-F238E27FC236}">
              <a16:creationId xmlns:a16="http://schemas.microsoft.com/office/drawing/2014/main" id="{BF60F001-AF4A-4C38-ABF0-52F6A01305C8}"/>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2" name="直線コネクタ 751">
          <a:extLst>
            <a:ext uri="{FF2B5EF4-FFF2-40B4-BE49-F238E27FC236}">
              <a16:creationId xmlns:a16="http://schemas.microsoft.com/office/drawing/2014/main" id="{53932B44-8910-4443-B6A3-B4BF50502B6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3" name="テキスト ボックス 752">
          <a:extLst>
            <a:ext uri="{FF2B5EF4-FFF2-40B4-BE49-F238E27FC236}">
              <a16:creationId xmlns:a16="http://schemas.microsoft.com/office/drawing/2014/main" id="{3F5D2F05-A326-44B7-B066-F9A4665FDD6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4" name="直線コネクタ 753">
          <a:extLst>
            <a:ext uri="{FF2B5EF4-FFF2-40B4-BE49-F238E27FC236}">
              <a16:creationId xmlns:a16="http://schemas.microsoft.com/office/drawing/2014/main" id="{4E5C7FC1-D81E-4460-BD59-7751065BE0F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5" name="テキスト ボックス 754">
          <a:extLst>
            <a:ext uri="{FF2B5EF4-FFF2-40B4-BE49-F238E27FC236}">
              <a16:creationId xmlns:a16="http://schemas.microsoft.com/office/drawing/2014/main" id="{CE5EF485-2AD9-416B-B921-2723A1408EC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6" name="直線コネクタ 755">
          <a:extLst>
            <a:ext uri="{FF2B5EF4-FFF2-40B4-BE49-F238E27FC236}">
              <a16:creationId xmlns:a16="http://schemas.microsoft.com/office/drawing/2014/main" id="{6D1694AB-CBDA-4A22-B691-A3332421973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7" name="テキスト ボックス 756">
          <a:extLst>
            <a:ext uri="{FF2B5EF4-FFF2-40B4-BE49-F238E27FC236}">
              <a16:creationId xmlns:a16="http://schemas.microsoft.com/office/drawing/2014/main" id="{39112627-F37D-4C91-91BB-6D2D47424D6E}"/>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a:extLst>
            <a:ext uri="{FF2B5EF4-FFF2-40B4-BE49-F238E27FC236}">
              <a16:creationId xmlns:a16="http://schemas.microsoft.com/office/drawing/2014/main" id="{4DCA7179-C229-430F-8D97-46D1CAE87A1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9" name="【公民館】&#10;有形固定資産減価償却率グラフ枠">
          <a:extLst>
            <a:ext uri="{FF2B5EF4-FFF2-40B4-BE49-F238E27FC236}">
              <a16:creationId xmlns:a16="http://schemas.microsoft.com/office/drawing/2014/main" id="{1E3CC17D-D0AE-4A63-93D1-0D775D4C7F6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108857</xdr:rowOff>
    </xdr:from>
    <xdr:to>
      <xdr:col>85</xdr:col>
      <xdr:colOff>126364</xdr:colOff>
      <xdr:row>109</xdr:row>
      <xdr:rowOff>35379</xdr:rowOff>
    </xdr:to>
    <xdr:cxnSp macro="">
      <xdr:nvCxnSpPr>
        <xdr:cNvPr id="760" name="直線コネクタ 759">
          <a:extLst>
            <a:ext uri="{FF2B5EF4-FFF2-40B4-BE49-F238E27FC236}">
              <a16:creationId xmlns:a16="http://schemas.microsoft.com/office/drawing/2014/main" id="{641417F9-E83B-4B8E-9B91-CA88542CA607}"/>
            </a:ext>
          </a:extLst>
        </xdr:cNvPr>
        <xdr:cNvCxnSpPr/>
      </xdr:nvCxnSpPr>
      <xdr:spPr>
        <a:xfrm flipV="1">
          <a:off x="16318864" y="1725385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1" name="【公民館】&#10;有形固定資産減価償却率最小値テキスト">
          <a:extLst>
            <a:ext uri="{FF2B5EF4-FFF2-40B4-BE49-F238E27FC236}">
              <a16:creationId xmlns:a16="http://schemas.microsoft.com/office/drawing/2014/main" id="{7BCF2DBB-5FA5-418E-BF8B-53AB571EF3DF}"/>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2" name="直線コネクタ 761">
          <a:extLst>
            <a:ext uri="{FF2B5EF4-FFF2-40B4-BE49-F238E27FC236}">
              <a16:creationId xmlns:a16="http://schemas.microsoft.com/office/drawing/2014/main" id="{5C33594F-6172-4ECE-A3AE-2CB92E5E4729}"/>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55534</xdr:rowOff>
    </xdr:from>
    <xdr:ext cx="405111" cy="259045"/>
    <xdr:sp macro="" textlink="">
      <xdr:nvSpPr>
        <xdr:cNvPr id="763" name="【公民館】&#10;有形固定資産減価償却率最大値テキスト">
          <a:extLst>
            <a:ext uri="{FF2B5EF4-FFF2-40B4-BE49-F238E27FC236}">
              <a16:creationId xmlns:a16="http://schemas.microsoft.com/office/drawing/2014/main" id="{CF92CA84-2136-46F8-8A49-5B7F9D3D987E}"/>
            </a:ext>
          </a:extLst>
        </xdr:cNvPr>
        <xdr:cNvSpPr txBox="1"/>
      </xdr:nvSpPr>
      <xdr:spPr>
        <a:xfrm>
          <a:off x="163576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108857</xdr:rowOff>
    </xdr:from>
    <xdr:to>
      <xdr:col>86</xdr:col>
      <xdr:colOff>25400</xdr:colOff>
      <xdr:row>100</xdr:row>
      <xdr:rowOff>108857</xdr:rowOff>
    </xdr:to>
    <xdr:cxnSp macro="">
      <xdr:nvCxnSpPr>
        <xdr:cNvPr id="764" name="直線コネクタ 763">
          <a:extLst>
            <a:ext uri="{FF2B5EF4-FFF2-40B4-BE49-F238E27FC236}">
              <a16:creationId xmlns:a16="http://schemas.microsoft.com/office/drawing/2014/main" id="{2178017E-4456-4E1F-9402-DD3F0BE22AC1}"/>
            </a:ext>
          </a:extLst>
        </xdr:cNvPr>
        <xdr:cNvCxnSpPr/>
      </xdr:nvCxnSpPr>
      <xdr:spPr>
        <a:xfrm>
          <a:off x="16230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110326</xdr:rowOff>
    </xdr:from>
    <xdr:ext cx="405111" cy="259045"/>
    <xdr:sp macro="" textlink="">
      <xdr:nvSpPr>
        <xdr:cNvPr id="765" name="【公民館】&#10;有形固定資産減価償却率平均値テキスト">
          <a:extLst>
            <a:ext uri="{FF2B5EF4-FFF2-40B4-BE49-F238E27FC236}">
              <a16:creationId xmlns:a16="http://schemas.microsoft.com/office/drawing/2014/main" id="{BF0AF361-3164-4F3C-BC93-54A056954F08}"/>
            </a:ext>
          </a:extLst>
        </xdr:cNvPr>
        <xdr:cNvSpPr txBox="1"/>
      </xdr:nvSpPr>
      <xdr:spPr>
        <a:xfrm>
          <a:off x="16357600" y="17941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87449</xdr:rowOff>
    </xdr:from>
    <xdr:to>
      <xdr:col>85</xdr:col>
      <xdr:colOff>177800</xdr:colOff>
      <xdr:row>106</xdr:row>
      <xdr:rowOff>17599</xdr:rowOff>
    </xdr:to>
    <xdr:sp macro="" textlink="">
      <xdr:nvSpPr>
        <xdr:cNvPr id="766" name="フローチャート: 判断 765">
          <a:extLst>
            <a:ext uri="{FF2B5EF4-FFF2-40B4-BE49-F238E27FC236}">
              <a16:creationId xmlns:a16="http://schemas.microsoft.com/office/drawing/2014/main" id="{D99767B2-A2C8-4BBA-9DAF-93387A01F4D0}"/>
            </a:ext>
          </a:extLst>
        </xdr:cNvPr>
        <xdr:cNvSpPr/>
      </xdr:nvSpPr>
      <xdr:spPr>
        <a:xfrm>
          <a:off x="16268700" y="1808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77651</xdr:rowOff>
    </xdr:from>
    <xdr:to>
      <xdr:col>81</xdr:col>
      <xdr:colOff>101600</xdr:colOff>
      <xdr:row>106</xdr:row>
      <xdr:rowOff>7801</xdr:rowOff>
    </xdr:to>
    <xdr:sp macro="" textlink="">
      <xdr:nvSpPr>
        <xdr:cNvPr id="767" name="フローチャート: 判断 766">
          <a:extLst>
            <a:ext uri="{FF2B5EF4-FFF2-40B4-BE49-F238E27FC236}">
              <a16:creationId xmlns:a16="http://schemas.microsoft.com/office/drawing/2014/main" id="{B68185D9-D605-40DC-A4C1-DFF09355A352}"/>
            </a:ext>
          </a:extLst>
        </xdr:cNvPr>
        <xdr:cNvSpPr/>
      </xdr:nvSpPr>
      <xdr:spPr>
        <a:xfrm>
          <a:off x="15430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71120</xdr:rowOff>
    </xdr:from>
    <xdr:to>
      <xdr:col>76</xdr:col>
      <xdr:colOff>165100</xdr:colOff>
      <xdr:row>106</xdr:row>
      <xdr:rowOff>1270</xdr:rowOff>
    </xdr:to>
    <xdr:sp macro="" textlink="">
      <xdr:nvSpPr>
        <xdr:cNvPr id="768" name="フローチャート: 判断 767">
          <a:extLst>
            <a:ext uri="{FF2B5EF4-FFF2-40B4-BE49-F238E27FC236}">
              <a16:creationId xmlns:a16="http://schemas.microsoft.com/office/drawing/2014/main" id="{17E66C0E-F355-4555-ABCD-492C77CB4424}"/>
            </a:ext>
          </a:extLst>
        </xdr:cNvPr>
        <xdr:cNvSpPr/>
      </xdr:nvSpPr>
      <xdr:spPr>
        <a:xfrm>
          <a:off x="14541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53158</xdr:rowOff>
    </xdr:from>
    <xdr:to>
      <xdr:col>72</xdr:col>
      <xdr:colOff>38100</xdr:colOff>
      <xdr:row>105</xdr:row>
      <xdr:rowOff>154758</xdr:rowOff>
    </xdr:to>
    <xdr:sp macro="" textlink="">
      <xdr:nvSpPr>
        <xdr:cNvPr id="769" name="フローチャート: 判断 768">
          <a:extLst>
            <a:ext uri="{FF2B5EF4-FFF2-40B4-BE49-F238E27FC236}">
              <a16:creationId xmlns:a16="http://schemas.microsoft.com/office/drawing/2014/main" id="{FF2D5671-A797-468F-B764-BFD8A1C3C84A}"/>
            </a:ext>
          </a:extLst>
        </xdr:cNvPr>
        <xdr:cNvSpPr/>
      </xdr:nvSpPr>
      <xdr:spPr>
        <a:xfrm>
          <a:off x="1365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48261</xdr:rowOff>
    </xdr:from>
    <xdr:to>
      <xdr:col>67</xdr:col>
      <xdr:colOff>101600</xdr:colOff>
      <xdr:row>105</xdr:row>
      <xdr:rowOff>149861</xdr:rowOff>
    </xdr:to>
    <xdr:sp macro="" textlink="">
      <xdr:nvSpPr>
        <xdr:cNvPr id="770" name="フローチャート: 判断 769">
          <a:extLst>
            <a:ext uri="{FF2B5EF4-FFF2-40B4-BE49-F238E27FC236}">
              <a16:creationId xmlns:a16="http://schemas.microsoft.com/office/drawing/2014/main" id="{E25F1B27-79DD-4DFC-81FD-6563A9FC71BC}"/>
            </a:ext>
          </a:extLst>
        </xdr:cNvPr>
        <xdr:cNvSpPr/>
      </xdr:nvSpPr>
      <xdr:spPr>
        <a:xfrm>
          <a:off x="12763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7BF883CD-5E00-4605-B318-1A6674F3449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95C9284A-6540-4D3F-B0B4-5A444C58748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E6E19B17-99E3-46F2-ADF5-9E1708C9ED2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34649D1F-5331-4128-B8C2-998D894F574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C51C3A00-FF1F-49E4-8CD8-738A8FD83EE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28666</xdr:rowOff>
    </xdr:from>
    <xdr:to>
      <xdr:col>85</xdr:col>
      <xdr:colOff>177800</xdr:colOff>
      <xdr:row>108</xdr:row>
      <xdr:rowOff>130266</xdr:rowOff>
    </xdr:to>
    <xdr:sp macro="" textlink="">
      <xdr:nvSpPr>
        <xdr:cNvPr id="776" name="楕円 775">
          <a:extLst>
            <a:ext uri="{FF2B5EF4-FFF2-40B4-BE49-F238E27FC236}">
              <a16:creationId xmlns:a16="http://schemas.microsoft.com/office/drawing/2014/main" id="{B2F7D36F-2CAD-45ED-817D-218D243EEEA8}"/>
            </a:ext>
          </a:extLst>
        </xdr:cNvPr>
        <xdr:cNvSpPr/>
      </xdr:nvSpPr>
      <xdr:spPr>
        <a:xfrm>
          <a:off x="16268700" y="185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7093</xdr:rowOff>
    </xdr:from>
    <xdr:ext cx="405111" cy="259045"/>
    <xdr:sp macro="" textlink="">
      <xdr:nvSpPr>
        <xdr:cNvPr id="777" name="【公民館】&#10;有形固定資産減価償却率該当値テキスト">
          <a:extLst>
            <a:ext uri="{FF2B5EF4-FFF2-40B4-BE49-F238E27FC236}">
              <a16:creationId xmlns:a16="http://schemas.microsoft.com/office/drawing/2014/main" id="{EDB0975B-00C8-4FE2-9A50-B097EED2D3BC}"/>
            </a:ext>
          </a:extLst>
        </xdr:cNvPr>
        <xdr:cNvSpPr txBox="1"/>
      </xdr:nvSpPr>
      <xdr:spPr>
        <a:xfrm>
          <a:off x="16357600" y="1852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17236</xdr:rowOff>
    </xdr:from>
    <xdr:to>
      <xdr:col>81</xdr:col>
      <xdr:colOff>101600</xdr:colOff>
      <xdr:row>108</xdr:row>
      <xdr:rowOff>118836</xdr:rowOff>
    </xdr:to>
    <xdr:sp macro="" textlink="">
      <xdr:nvSpPr>
        <xdr:cNvPr id="778" name="楕円 777">
          <a:extLst>
            <a:ext uri="{FF2B5EF4-FFF2-40B4-BE49-F238E27FC236}">
              <a16:creationId xmlns:a16="http://schemas.microsoft.com/office/drawing/2014/main" id="{0BA39034-5F5C-4B4C-984F-C7E19B574E94}"/>
            </a:ext>
          </a:extLst>
        </xdr:cNvPr>
        <xdr:cNvSpPr/>
      </xdr:nvSpPr>
      <xdr:spPr>
        <a:xfrm>
          <a:off x="15430500" y="1853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68036</xdr:rowOff>
    </xdr:from>
    <xdr:to>
      <xdr:col>85</xdr:col>
      <xdr:colOff>127000</xdr:colOff>
      <xdr:row>108</xdr:row>
      <xdr:rowOff>79466</xdr:rowOff>
    </xdr:to>
    <xdr:cxnSp macro="">
      <xdr:nvCxnSpPr>
        <xdr:cNvPr id="779" name="直線コネクタ 778">
          <a:extLst>
            <a:ext uri="{FF2B5EF4-FFF2-40B4-BE49-F238E27FC236}">
              <a16:creationId xmlns:a16="http://schemas.microsoft.com/office/drawing/2014/main" id="{240F12B7-CB36-4675-92EA-96596EB43371}"/>
            </a:ext>
          </a:extLst>
        </xdr:cNvPr>
        <xdr:cNvCxnSpPr/>
      </xdr:nvCxnSpPr>
      <xdr:spPr>
        <a:xfrm>
          <a:off x="15481300" y="18584636"/>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5806</xdr:rowOff>
    </xdr:from>
    <xdr:to>
      <xdr:col>76</xdr:col>
      <xdr:colOff>165100</xdr:colOff>
      <xdr:row>108</xdr:row>
      <xdr:rowOff>107406</xdr:rowOff>
    </xdr:to>
    <xdr:sp macro="" textlink="">
      <xdr:nvSpPr>
        <xdr:cNvPr id="780" name="楕円 779">
          <a:extLst>
            <a:ext uri="{FF2B5EF4-FFF2-40B4-BE49-F238E27FC236}">
              <a16:creationId xmlns:a16="http://schemas.microsoft.com/office/drawing/2014/main" id="{E6E19A82-E753-4542-A8E7-7FE1A2014421}"/>
            </a:ext>
          </a:extLst>
        </xdr:cNvPr>
        <xdr:cNvSpPr/>
      </xdr:nvSpPr>
      <xdr:spPr>
        <a:xfrm>
          <a:off x="14541500" y="1852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56606</xdr:rowOff>
    </xdr:from>
    <xdr:to>
      <xdr:col>81</xdr:col>
      <xdr:colOff>50800</xdr:colOff>
      <xdr:row>108</xdr:row>
      <xdr:rowOff>68036</xdr:rowOff>
    </xdr:to>
    <xdr:cxnSp macro="">
      <xdr:nvCxnSpPr>
        <xdr:cNvPr id="781" name="直線コネクタ 780">
          <a:extLst>
            <a:ext uri="{FF2B5EF4-FFF2-40B4-BE49-F238E27FC236}">
              <a16:creationId xmlns:a16="http://schemas.microsoft.com/office/drawing/2014/main" id="{B67F8CD6-12BC-4B66-BCB4-12201A449C41}"/>
            </a:ext>
          </a:extLst>
        </xdr:cNvPr>
        <xdr:cNvCxnSpPr/>
      </xdr:nvCxnSpPr>
      <xdr:spPr>
        <a:xfrm>
          <a:off x="14592300" y="1857320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4173</xdr:rowOff>
    </xdr:from>
    <xdr:to>
      <xdr:col>72</xdr:col>
      <xdr:colOff>38100</xdr:colOff>
      <xdr:row>108</xdr:row>
      <xdr:rowOff>105773</xdr:rowOff>
    </xdr:to>
    <xdr:sp macro="" textlink="">
      <xdr:nvSpPr>
        <xdr:cNvPr id="782" name="楕円 781">
          <a:extLst>
            <a:ext uri="{FF2B5EF4-FFF2-40B4-BE49-F238E27FC236}">
              <a16:creationId xmlns:a16="http://schemas.microsoft.com/office/drawing/2014/main" id="{E590A4B7-F5D6-4359-AE9B-1151543F6C2B}"/>
            </a:ext>
          </a:extLst>
        </xdr:cNvPr>
        <xdr:cNvSpPr/>
      </xdr:nvSpPr>
      <xdr:spPr>
        <a:xfrm>
          <a:off x="13652500" y="1852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54973</xdr:rowOff>
    </xdr:from>
    <xdr:to>
      <xdr:col>76</xdr:col>
      <xdr:colOff>114300</xdr:colOff>
      <xdr:row>108</xdr:row>
      <xdr:rowOff>56606</xdr:rowOff>
    </xdr:to>
    <xdr:cxnSp macro="">
      <xdr:nvCxnSpPr>
        <xdr:cNvPr id="783" name="直線コネクタ 782">
          <a:extLst>
            <a:ext uri="{FF2B5EF4-FFF2-40B4-BE49-F238E27FC236}">
              <a16:creationId xmlns:a16="http://schemas.microsoft.com/office/drawing/2014/main" id="{19886883-A651-40A5-8559-C3F0C2D73DE8}"/>
            </a:ext>
          </a:extLst>
        </xdr:cNvPr>
        <xdr:cNvCxnSpPr/>
      </xdr:nvCxnSpPr>
      <xdr:spPr>
        <a:xfrm>
          <a:off x="13703300" y="1857157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164193</xdr:rowOff>
    </xdr:from>
    <xdr:to>
      <xdr:col>67</xdr:col>
      <xdr:colOff>101600</xdr:colOff>
      <xdr:row>108</xdr:row>
      <xdr:rowOff>94343</xdr:rowOff>
    </xdr:to>
    <xdr:sp macro="" textlink="">
      <xdr:nvSpPr>
        <xdr:cNvPr id="784" name="楕円 783">
          <a:extLst>
            <a:ext uri="{FF2B5EF4-FFF2-40B4-BE49-F238E27FC236}">
              <a16:creationId xmlns:a16="http://schemas.microsoft.com/office/drawing/2014/main" id="{F2FB0EFE-02BF-4FEF-AD0F-5216CA0390D4}"/>
            </a:ext>
          </a:extLst>
        </xdr:cNvPr>
        <xdr:cNvSpPr/>
      </xdr:nvSpPr>
      <xdr:spPr>
        <a:xfrm>
          <a:off x="12763500" y="185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43543</xdr:rowOff>
    </xdr:from>
    <xdr:to>
      <xdr:col>71</xdr:col>
      <xdr:colOff>177800</xdr:colOff>
      <xdr:row>108</xdr:row>
      <xdr:rowOff>54973</xdr:rowOff>
    </xdr:to>
    <xdr:cxnSp macro="">
      <xdr:nvCxnSpPr>
        <xdr:cNvPr id="785" name="直線コネクタ 784">
          <a:extLst>
            <a:ext uri="{FF2B5EF4-FFF2-40B4-BE49-F238E27FC236}">
              <a16:creationId xmlns:a16="http://schemas.microsoft.com/office/drawing/2014/main" id="{DD003538-27AD-4781-B0EB-DC00A397647B}"/>
            </a:ext>
          </a:extLst>
        </xdr:cNvPr>
        <xdr:cNvCxnSpPr/>
      </xdr:nvCxnSpPr>
      <xdr:spPr>
        <a:xfrm>
          <a:off x="12814300" y="1856014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24328</xdr:rowOff>
    </xdr:from>
    <xdr:ext cx="405111" cy="259045"/>
    <xdr:sp macro="" textlink="">
      <xdr:nvSpPr>
        <xdr:cNvPr id="786" name="n_1aveValue【公民館】&#10;有形固定資産減価償却率">
          <a:extLst>
            <a:ext uri="{FF2B5EF4-FFF2-40B4-BE49-F238E27FC236}">
              <a16:creationId xmlns:a16="http://schemas.microsoft.com/office/drawing/2014/main" id="{A77F6544-AC3A-4ED4-8C35-17ECF3FA8A76}"/>
            </a:ext>
          </a:extLst>
        </xdr:cNvPr>
        <xdr:cNvSpPr txBox="1"/>
      </xdr:nvSpPr>
      <xdr:spPr>
        <a:xfrm>
          <a:off x="152660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17797</xdr:rowOff>
    </xdr:from>
    <xdr:ext cx="405111" cy="259045"/>
    <xdr:sp macro="" textlink="">
      <xdr:nvSpPr>
        <xdr:cNvPr id="787" name="n_2aveValue【公民館】&#10;有形固定資産減価償却率">
          <a:extLst>
            <a:ext uri="{FF2B5EF4-FFF2-40B4-BE49-F238E27FC236}">
              <a16:creationId xmlns:a16="http://schemas.microsoft.com/office/drawing/2014/main" id="{1392EFC0-C1FE-4938-A504-698CB6692CCF}"/>
            </a:ext>
          </a:extLst>
        </xdr:cNvPr>
        <xdr:cNvSpPr txBox="1"/>
      </xdr:nvSpPr>
      <xdr:spPr>
        <a:xfrm>
          <a:off x="14389744" y="1784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171285</xdr:rowOff>
    </xdr:from>
    <xdr:ext cx="405111" cy="259045"/>
    <xdr:sp macro="" textlink="">
      <xdr:nvSpPr>
        <xdr:cNvPr id="788" name="n_3aveValue【公民館】&#10;有形固定資産減価償却率">
          <a:extLst>
            <a:ext uri="{FF2B5EF4-FFF2-40B4-BE49-F238E27FC236}">
              <a16:creationId xmlns:a16="http://schemas.microsoft.com/office/drawing/2014/main" id="{5E92FB1A-FD9F-448E-A487-B648DA8A0DDA}"/>
            </a:ext>
          </a:extLst>
        </xdr:cNvPr>
        <xdr:cNvSpPr txBox="1"/>
      </xdr:nvSpPr>
      <xdr:spPr>
        <a:xfrm>
          <a:off x="13500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166388</xdr:rowOff>
    </xdr:from>
    <xdr:ext cx="405111" cy="259045"/>
    <xdr:sp macro="" textlink="">
      <xdr:nvSpPr>
        <xdr:cNvPr id="789" name="n_4aveValue【公民館】&#10;有形固定資産減価償却率">
          <a:extLst>
            <a:ext uri="{FF2B5EF4-FFF2-40B4-BE49-F238E27FC236}">
              <a16:creationId xmlns:a16="http://schemas.microsoft.com/office/drawing/2014/main" id="{104441A4-D925-4BD9-BF1B-4A0CA5D60CC1}"/>
            </a:ext>
          </a:extLst>
        </xdr:cNvPr>
        <xdr:cNvSpPr txBox="1"/>
      </xdr:nvSpPr>
      <xdr:spPr>
        <a:xfrm>
          <a:off x="12611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109963</xdr:rowOff>
    </xdr:from>
    <xdr:ext cx="405111" cy="259045"/>
    <xdr:sp macro="" textlink="">
      <xdr:nvSpPr>
        <xdr:cNvPr id="790" name="n_1mainValue【公民館】&#10;有形固定資産減価償却率">
          <a:extLst>
            <a:ext uri="{FF2B5EF4-FFF2-40B4-BE49-F238E27FC236}">
              <a16:creationId xmlns:a16="http://schemas.microsoft.com/office/drawing/2014/main" id="{00BF400C-41AC-4BA5-A46B-DF9FFF5FDE53}"/>
            </a:ext>
          </a:extLst>
        </xdr:cNvPr>
        <xdr:cNvSpPr txBox="1"/>
      </xdr:nvSpPr>
      <xdr:spPr>
        <a:xfrm>
          <a:off x="15266044" y="1862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98533</xdr:rowOff>
    </xdr:from>
    <xdr:ext cx="405111" cy="259045"/>
    <xdr:sp macro="" textlink="">
      <xdr:nvSpPr>
        <xdr:cNvPr id="791" name="n_2mainValue【公民館】&#10;有形固定資産減価償却率">
          <a:extLst>
            <a:ext uri="{FF2B5EF4-FFF2-40B4-BE49-F238E27FC236}">
              <a16:creationId xmlns:a16="http://schemas.microsoft.com/office/drawing/2014/main" id="{AED2D8CE-B5CE-4ED5-ABF1-6942F9D6002B}"/>
            </a:ext>
          </a:extLst>
        </xdr:cNvPr>
        <xdr:cNvSpPr txBox="1"/>
      </xdr:nvSpPr>
      <xdr:spPr>
        <a:xfrm>
          <a:off x="14389744" y="1861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96900</xdr:rowOff>
    </xdr:from>
    <xdr:ext cx="405111" cy="259045"/>
    <xdr:sp macro="" textlink="">
      <xdr:nvSpPr>
        <xdr:cNvPr id="792" name="n_3mainValue【公民館】&#10;有形固定資産減価償却率">
          <a:extLst>
            <a:ext uri="{FF2B5EF4-FFF2-40B4-BE49-F238E27FC236}">
              <a16:creationId xmlns:a16="http://schemas.microsoft.com/office/drawing/2014/main" id="{162BB767-8F12-48A1-8360-0C8EDA93BA55}"/>
            </a:ext>
          </a:extLst>
        </xdr:cNvPr>
        <xdr:cNvSpPr txBox="1"/>
      </xdr:nvSpPr>
      <xdr:spPr>
        <a:xfrm>
          <a:off x="13500744" y="18613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85470</xdr:rowOff>
    </xdr:from>
    <xdr:ext cx="405111" cy="259045"/>
    <xdr:sp macro="" textlink="">
      <xdr:nvSpPr>
        <xdr:cNvPr id="793" name="n_4mainValue【公民館】&#10;有形固定資産減価償却率">
          <a:extLst>
            <a:ext uri="{FF2B5EF4-FFF2-40B4-BE49-F238E27FC236}">
              <a16:creationId xmlns:a16="http://schemas.microsoft.com/office/drawing/2014/main" id="{AB4A2472-27AA-4101-B292-72BF0E832980}"/>
            </a:ext>
          </a:extLst>
        </xdr:cNvPr>
        <xdr:cNvSpPr txBox="1"/>
      </xdr:nvSpPr>
      <xdr:spPr>
        <a:xfrm>
          <a:off x="12611744" y="1860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4" name="正方形/長方形 793">
          <a:extLst>
            <a:ext uri="{FF2B5EF4-FFF2-40B4-BE49-F238E27FC236}">
              <a16:creationId xmlns:a16="http://schemas.microsoft.com/office/drawing/2014/main" id="{444C3650-869B-46B2-8F36-C2718F5C437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5" name="正方形/長方形 794">
          <a:extLst>
            <a:ext uri="{FF2B5EF4-FFF2-40B4-BE49-F238E27FC236}">
              <a16:creationId xmlns:a16="http://schemas.microsoft.com/office/drawing/2014/main" id="{E6A8916F-DEAC-41E3-B13F-697404C9197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6" name="正方形/長方形 795">
          <a:extLst>
            <a:ext uri="{FF2B5EF4-FFF2-40B4-BE49-F238E27FC236}">
              <a16:creationId xmlns:a16="http://schemas.microsoft.com/office/drawing/2014/main" id="{68883F12-ED91-425F-B2B7-8623982A6A2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7" name="正方形/長方形 796">
          <a:extLst>
            <a:ext uri="{FF2B5EF4-FFF2-40B4-BE49-F238E27FC236}">
              <a16:creationId xmlns:a16="http://schemas.microsoft.com/office/drawing/2014/main" id="{50B3C7B8-615D-4002-869E-792FC7C2AB1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8" name="正方形/長方形 797">
          <a:extLst>
            <a:ext uri="{FF2B5EF4-FFF2-40B4-BE49-F238E27FC236}">
              <a16:creationId xmlns:a16="http://schemas.microsoft.com/office/drawing/2014/main" id="{34D3D08E-838A-4A55-84C8-40EB7191057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9" name="正方形/長方形 798">
          <a:extLst>
            <a:ext uri="{FF2B5EF4-FFF2-40B4-BE49-F238E27FC236}">
              <a16:creationId xmlns:a16="http://schemas.microsoft.com/office/drawing/2014/main" id="{8732559F-1629-4523-8D9A-8204E57296C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0" name="正方形/長方形 799">
          <a:extLst>
            <a:ext uri="{FF2B5EF4-FFF2-40B4-BE49-F238E27FC236}">
              <a16:creationId xmlns:a16="http://schemas.microsoft.com/office/drawing/2014/main" id="{3399102D-B38C-40E4-BD10-A06E834844F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1" name="正方形/長方形 800">
          <a:extLst>
            <a:ext uri="{FF2B5EF4-FFF2-40B4-BE49-F238E27FC236}">
              <a16:creationId xmlns:a16="http://schemas.microsoft.com/office/drawing/2014/main" id="{ED3FE5F5-BBCD-4C21-B3D5-94FD6F78080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2" name="テキスト ボックス 801">
          <a:extLst>
            <a:ext uri="{FF2B5EF4-FFF2-40B4-BE49-F238E27FC236}">
              <a16:creationId xmlns:a16="http://schemas.microsoft.com/office/drawing/2014/main" id="{23B66BD7-73EE-41E5-8F9A-401E709FC46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3" name="直線コネクタ 802">
          <a:extLst>
            <a:ext uri="{FF2B5EF4-FFF2-40B4-BE49-F238E27FC236}">
              <a16:creationId xmlns:a16="http://schemas.microsoft.com/office/drawing/2014/main" id="{366BAB74-4CCF-4691-B1A4-4AD2F111A03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4" name="直線コネクタ 803">
          <a:extLst>
            <a:ext uri="{FF2B5EF4-FFF2-40B4-BE49-F238E27FC236}">
              <a16:creationId xmlns:a16="http://schemas.microsoft.com/office/drawing/2014/main" id="{A26E9CDF-DDDB-47AB-BC22-6FC34FCB27FF}"/>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5" name="テキスト ボックス 804">
          <a:extLst>
            <a:ext uri="{FF2B5EF4-FFF2-40B4-BE49-F238E27FC236}">
              <a16:creationId xmlns:a16="http://schemas.microsoft.com/office/drawing/2014/main" id="{7640D802-9A9E-48AA-8F23-FCFBC16669AD}"/>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6" name="直線コネクタ 805">
          <a:extLst>
            <a:ext uri="{FF2B5EF4-FFF2-40B4-BE49-F238E27FC236}">
              <a16:creationId xmlns:a16="http://schemas.microsoft.com/office/drawing/2014/main" id="{DAA685AD-D5E1-409C-A429-EF278310C51E}"/>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7" name="テキスト ボックス 806">
          <a:extLst>
            <a:ext uri="{FF2B5EF4-FFF2-40B4-BE49-F238E27FC236}">
              <a16:creationId xmlns:a16="http://schemas.microsoft.com/office/drawing/2014/main" id="{A9489874-3D27-450F-9825-649786EEC4F3}"/>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8" name="直線コネクタ 807">
          <a:extLst>
            <a:ext uri="{FF2B5EF4-FFF2-40B4-BE49-F238E27FC236}">
              <a16:creationId xmlns:a16="http://schemas.microsoft.com/office/drawing/2014/main" id="{D55DAA4E-65D0-4907-87CB-0778E731A70B}"/>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9" name="テキスト ボックス 808">
          <a:extLst>
            <a:ext uri="{FF2B5EF4-FFF2-40B4-BE49-F238E27FC236}">
              <a16:creationId xmlns:a16="http://schemas.microsoft.com/office/drawing/2014/main" id="{D3DA931B-AA0F-4907-B831-13785C41BFAD}"/>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0" name="直線コネクタ 809">
          <a:extLst>
            <a:ext uri="{FF2B5EF4-FFF2-40B4-BE49-F238E27FC236}">
              <a16:creationId xmlns:a16="http://schemas.microsoft.com/office/drawing/2014/main" id="{6CAF46D2-E280-441A-99CA-A21AAC7D545E}"/>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1" name="テキスト ボックス 810">
          <a:extLst>
            <a:ext uri="{FF2B5EF4-FFF2-40B4-BE49-F238E27FC236}">
              <a16:creationId xmlns:a16="http://schemas.microsoft.com/office/drawing/2014/main" id="{AE2D3BD0-19AB-4880-B988-3AE8E2A15E0E}"/>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2" name="直線コネクタ 811">
          <a:extLst>
            <a:ext uri="{FF2B5EF4-FFF2-40B4-BE49-F238E27FC236}">
              <a16:creationId xmlns:a16="http://schemas.microsoft.com/office/drawing/2014/main" id="{9906A151-223D-46DE-A4E0-AE6B9CB94374}"/>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3" name="テキスト ボックス 812">
          <a:extLst>
            <a:ext uri="{FF2B5EF4-FFF2-40B4-BE49-F238E27FC236}">
              <a16:creationId xmlns:a16="http://schemas.microsoft.com/office/drawing/2014/main" id="{82631B5D-E50B-4DDB-B491-7B53B9829FA7}"/>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4" name="直線コネクタ 813">
          <a:extLst>
            <a:ext uri="{FF2B5EF4-FFF2-40B4-BE49-F238E27FC236}">
              <a16:creationId xmlns:a16="http://schemas.microsoft.com/office/drawing/2014/main" id="{91EBD3B8-DD25-4C54-B7B8-70B46F6D7676}"/>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5" name="テキスト ボックス 814">
          <a:extLst>
            <a:ext uri="{FF2B5EF4-FFF2-40B4-BE49-F238E27FC236}">
              <a16:creationId xmlns:a16="http://schemas.microsoft.com/office/drawing/2014/main" id="{1E9243C9-AE1C-447D-8C29-78215EE40F24}"/>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2639F91E-21A7-46B4-BFDF-EF78F6FB6CA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119DBFE8-80C1-4BBD-9262-595B43BD430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a:extLst>
            <a:ext uri="{FF2B5EF4-FFF2-40B4-BE49-F238E27FC236}">
              <a16:creationId xmlns:a16="http://schemas.microsoft.com/office/drawing/2014/main" id="{222A8ECE-C30C-4D4B-AC3E-5986E9EE78D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128451</xdr:rowOff>
    </xdr:from>
    <xdr:to>
      <xdr:col>116</xdr:col>
      <xdr:colOff>62864</xdr:colOff>
      <xdr:row>109</xdr:row>
      <xdr:rowOff>35379</xdr:rowOff>
    </xdr:to>
    <xdr:cxnSp macro="">
      <xdr:nvCxnSpPr>
        <xdr:cNvPr id="819" name="直線コネクタ 818">
          <a:extLst>
            <a:ext uri="{FF2B5EF4-FFF2-40B4-BE49-F238E27FC236}">
              <a16:creationId xmlns:a16="http://schemas.microsoft.com/office/drawing/2014/main" id="{C67CD9BF-E3AF-4A40-AB2E-5F84635445B7}"/>
            </a:ext>
          </a:extLst>
        </xdr:cNvPr>
        <xdr:cNvCxnSpPr/>
      </xdr:nvCxnSpPr>
      <xdr:spPr>
        <a:xfrm flipV="1">
          <a:off x="22160864" y="172734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820" name="【公民館】&#10;一人当たり面積最小値テキスト">
          <a:extLst>
            <a:ext uri="{FF2B5EF4-FFF2-40B4-BE49-F238E27FC236}">
              <a16:creationId xmlns:a16="http://schemas.microsoft.com/office/drawing/2014/main" id="{0D12B8F9-D31A-4ABD-9B5C-5AA342BCEABA}"/>
            </a:ext>
          </a:extLst>
        </xdr:cNvPr>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821" name="直線コネクタ 820">
          <a:extLst>
            <a:ext uri="{FF2B5EF4-FFF2-40B4-BE49-F238E27FC236}">
              <a16:creationId xmlns:a16="http://schemas.microsoft.com/office/drawing/2014/main" id="{57232EE1-BC92-40A9-8D2F-2EB71A1DE09E}"/>
            </a:ext>
          </a:extLst>
        </xdr:cNvPr>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75128</xdr:rowOff>
    </xdr:from>
    <xdr:ext cx="469744" cy="259045"/>
    <xdr:sp macro="" textlink="">
      <xdr:nvSpPr>
        <xdr:cNvPr id="822" name="【公民館】&#10;一人当たり面積最大値テキスト">
          <a:extLst>
            <a:ext uri="{FF2B5EF4-FFF2-40B4-BE49-F238E27FC236}">
              <a16:creationId xmlns:a16="http://schemas.microsoft.com/office/drawing/2014/main" id="{0BBE3C62-5A97-4F14-AB90-72E02032919F}"/>
            </a:ext>
          </a:extLst>
        </xdr:cNvPr>
        <xdr:cNvSpPr txBox="1"/>
      </xdr:nvSpPr>
      <xdr:spPr>
        <a:xfrm>
          <a:off x="22199600" y="17048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128451</xdr:rowOff>
    </xdr:from>
    <xdr:to>
      <xdr:col>116</xdr:col>
      <xdr:colOff>152400</xdr:colOff>
      <xdr:row>100</xdr:row>
      <xdr:rowOff>128451</xdr:rowOff>
    </xdr:to>
    <xdr:cxnSp macro="">
      <xdr:nvCxnSpPr>
        <xdr:cNvPr id="823" name="直線コネクタ 822">
          <a:extLst>
            <a:ext uri="{FF2B5EF4-FFF2-40B4-BE49-F238E27FC236}">
              <a16:creationId xmlns:a16="http://schemas.microsoft.com/office/drawing/2014/main" id="{E30095EB-8E57-4DB2-BC31-6FB646E91992}"/>
            </a:ext>
          </a:extLst>
        </xdr:cNvPr>
        <xdr:cNvCxnSpPr/>
      </xdr:nvCxnSpPr>
      <xdr:spPr>
        <a:xfrm>
          <a:off x="22072600" y="1727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123389</xdr:rowOff>
    </xdr:from>
    <xdr:ext cx="469744" cy="259045"/>
    <xdr:sp macro="" textlink="">
      <xdr:nvSpPr>
        <xdr:cNvPr id="824" name="【公民館】&#10;一人当たり面積平均値テキスト">
          <a:extLst>
            <a:ext uri="{FF2B5EF4-FFF2-40B4-BE49-F238E27FC236}">
              <a16:creationId xmlns:a16="http://schemas.microsoft.com/office/drawing/2014/main" id="{06226040-9238-4C88-9ED2-77E83678F29F}"/>
            </a:ext>
          </a:extLst>
        </xdr:cNvPr>
        <xdr:cNvSpPr txBox="1"/>
      </xdr:nvSpPr>
      <xdr:spPr>
        <a:xfrm>
          <a:off x="22199600" y="18125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100512</xdr:rowOff>
    </xdr:from>
    <xdr:to>
      <xdr:col>116</xdr:col>
      <xdr:colOff>114300</xdr:colOff>
      <xdr:row>107</xdr:row>
      <xdr:rowOff>30662</xdr:rowOff>
    </xdr:to>
    <xdr:sp macro="" textlink="">
      <xdr:nvSpPr>
        <xdr:cNvPr id="825" name="フローチャート: 判断 824">
          <a:extLst>
            <a:ext uri="{FF2B5EF4-FFF2-40B4-BE49-F238E27FC236}">
              <a16:creationId xmlns:a16="http://schemas.microsoft.com/office/drawing/2014/main" id="{F171A0B9-B3AF-4957-AE10-7D4A91FA53E2}"/>
            </a:ext>
          </a:extLst>
        </xdr:cNvPr>
        <xdr:cNvSpPr/>
      </xdr:nvSpPr>
      <xdr:spPr>
        <a:xfrm>
          <a:off x="221107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93980</xdr:rowOff>
    </xdr:from>
    <xdr:to>
      <xdr:col>112</xdr:col>
      <xdr:colOff>38100</xdr:colOff>
      <xdr:row>107</xdr:row>
      <xdr:rowOff>24130</xdr:rowOff>
    </xdr:to>
    <xdr:sp macro="" textlink="">
      <xdr:nvSpPr>
        <xdr:cNvPr id="826" name="フローチャート: 判断 825">
          <a:extLst>
            <a:ext uri="{FF2B5EF4-FFF2-40B4-BE49-F238E27FC236}">
              <a16:creationId xmlns:a16="http://schemas.microsoft.com/office/drawing/2014/main" id="{F3D5B5F9-E5CF-47FE-9BC5-46181FEE6D3D}"/>
            </a:ext>
          </a:extLst>
        </xdr:cNvPr>
        <xdr:cNvSpPr/>
      </xdr:nvSpPr>
      <xdr:spPr>
        <a:xfrm>
          <a:off x="21272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107043</xdr:rowOff>
    </xdr:from>
    <xdr:to>
      <xdr:col>107</xdr:col>
      <xdr:colOff>101600</xdr:colOff>
      <xdr:row>107</xdr:row>
      <xdr:rowOff>37193</xdr:rowOff>
    </xdr:to>
    <xdr:sp macro="" textlink="">
      <xdr:nvSpPr>
        <xdr:cNvPr id="827" name="フローチャート: 判断 826">
          <a:extLst>
            <a:ext uri="{FF2B5EF4-FFF2-40B4-BE49-F238E27FC236}">
              <a16:creationId xmlns:a16="http://schemas.microsoft.com/office/drawing/2014/main" id="{BF5D9EA6-8382-4949-AAEB-4E26FD42AC8E}"/>
            </a:ext>
          </a:extLst>
        </xdr:cNvPr>
        <xdr:cNvSpPr/>
      </xdr:nvSpPr>
      <xdr:spPr>
        <a:xfrm>
          <a:off x="20383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107043</xdr:rowOff>
    </xdr:from>
    <xdr:to>
      <xdr:col>102</xdr:col>
      <xdr:colOff>165100</xdr:colOff>
      <xdr:row>107</xdr:row>
      <xdr:rowOff>37193</xdr:rowOff>
    </xdr:to>
    <xdr:sp macro="" textlink="">
      <xdr:nvSpPr>
        <xdr:cNvPr id="828" name="フローチャート: 判断 827">
          <a:extLst>
            <a:ext uri="{FF2B5EF4-FFF2-40B4-BE49-F238E27FC236}">
              <a16:creationId xmlns:a16="http://schemas.microsoft.com/office/drawing/2014/main" id="{13DBDD0E-496B-4691-BE87-B0508A85204E}"/>
            </a:ext>
          </a:extLst>
        </xdr:cNvPr>
        <xdr:cNvSpPr/>
      </xdr:nvSpPr>
      <xdr:spPr>
        <a:xfrm>
          <a:off x="19494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84182</xdr:rowOff>
    </xdr:from>
    <xdr:to>
      <xdr:col>98</xdr:col>
      <xdr:colOff>38100</xdr:colOff>
      <xdr:row>107</xdr:row>
      <xdr:rowOff>14332</xdr:rowOff>
    </xdr:to>
    <xdr:sp macro="" textlink="">
      <xdr:nvSpPr>
        <xdr:cNvPr id="829" name="フローチャート: 判断 828">
          <a:extLst>
            <a:ext uri="{FF2B5EF4-FFF2-40B4-BE49-F238E27FC236}">
              <a16:creationId xmlns:a16="http://schemas.microsoft.com/office/drawing/2014/main" id="{72981A31-FDAE-42DC-A97B-E01E973A80E0}"/>
            </a:ext>
          </a:extLst>
        </xdr:cNvPr>
        <xdr:cNvSpPr/>
      </xdr:nvSpPr>
      <xdr:spPr>
        <a:xfrm>
          <a:off x="18605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AD22CFA9-AA97-4870-A8B4-60951944B03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AA07BE58-CAD7-40A7-B270-DFF6B550612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47B97F98-925C-4AAB-B5D8-F4351E95350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AF691595-6CDE-455A-ACB0-7BE8E306A0E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8F639AC1-015E-49D9-9558-00FB01D25BA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154395</xdr:rowOff>
    </xdr:from>
    <xdr:to>
      <xdr:col>116</xdr:col>
      <xdr:colOff>114300</xdr:colOff>
      <xdr:row>108</xdr:row>
      <xdr:rowOff>84545</xdr:rowOff>
    </xdr:to>
    <xdr:sp macro="" textlink="">
      <xdr:nvSpPr>
        <xdr:cNvPr id="835" name="楕円 834">
          <a:extLst>
            <a:ext uri="{FF2B5EF4-FFF2-40B4-BE49-F238E27FC236}">
              <a16:creationId xmlns:a16="http://schemas.microsoft.com/office/drawing/2014/main" id="{865B28C7-D866-4FBD-BBDC-B02C890FACCE}"/>
            </a:ext>
          </a:extLst>
        </xdr:cNvPr>
        <xdr:cNvSpPr/>
      </xdr:nvSpPr>
      <xdr:spPr>
        <a:xfrm>
          <a:off x="22110700" y="1849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132822</xdr:rowOff>
    </xdr:from>
    <xdr:ext cx="469744" cy="259045"/>
    <xdr:sp macro="" textlink="">
      <xdr:nvSpPr>
        <xdr:cNvPr id="836" name="【公民館】&#10;一人当たり面積該当値テキスト">
          <a:extLst>
            <a:ext uri="{FF2B5EF4-FFF2-40B4-BE49-F238E27FC236}">
              <a16:creationId xmlns:a16="http://schemas.microsoft.com/office/drawing/2014/main" id="{4D8F7F93-EE06-4896-97E2-B58CC013C811}"/>
            </a:ext>
          </a:extLst>
        </xdr:cNvPr>
        <xdr:cNvSpPr txBox="1"/>
      </xdr:nvSpPr>
      <xdr:spPr>
        <a:xfrm>
          <a:off x="22199600" y="1847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154395</xdr:rowOff>
    </xdr:from>
    <xdr:to>
      <xdr:col>112</xdr:col>
      <xdr:colOff>38100</xdr:colOff>
      <xdr:row>108</xdr:row>
      <xdr:rowOff>84545</xdr:rowOff>
    </xdr:to>
    <xdr:sp macro="" textlink="">
      <xdr:nvSpPr>
        <xdr:cNvPr id="837" name="楕円 836">
          <a:extLst>
            <a:ext uri="{FF2B5EF4-FFF2-40B4-BE49-F238E27FC236}">
              <a16:creationId xmlns:a16="http://schemas.microsoft.com/office/drawing/2014/main" id="{8A25A5D9-192A-4AD1-8E23-807ACAD84035}"/>
            </a:ext>
          </a:extLst>
        </xdr:cNvPr>
        <xdr:cNvSpPr/>
      </xdr:nvSpPr>
      <xdr:spPr>
        <a:xfrm>
          <a:off x="21272500" y="1849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33745</xdr:rowOff>
    </xdr:from>
    <xdr:to>
      <xdr:col>116</xdr:col>
      <xdr:colOff>63500</xdr:colOff>
      <xdr:row>108</xdr:row>
      <xdr:rowOff>33745</xdr:rowOff>
    </xdr:to>
    <xdr:cxnSp macro="">
      <xdr:nvCxnSpPr>
        <xdr:cNvPr id="838" name="直線コネクタ 837">
          <a:extLst>
            <a:ext uri="{FF2B5EF4-FFF2-40B4-BE49-F238E27FC236}">
              <a16:creationId xmlns:a16="http://schemas.microsoft.com/office/drawing/2014/main" id="{1AAAEC13-4CBA-47F1-B304-763654842FB1}"/>
            </a:ext>
          </a:extLst>
        </xdr:cNvPr>
        <xdr:cNvCxnSpPr/>
      </xdr:nvCxnSpPr>
      <xdr:spPr>
        <a:xfrm>
          <a:off x="21323300" y="185503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154395</xdr:rowOff>
    </xdr:from>
    <xdr:to>
      <xdr:col>107</xdr:col>
      <xdr:colOff>101600</xdr:colOff>
      <xdr:row>108</xdr:row>
      <xdr:rowOff>84545</xdr:rowOff>
    </xdr:to>
    <xdr:sp macro="" textlink="">
      <xdr:nvSpPr>
        <xdr:cNvPr id="839" name="楕円 838">
          <a:extLst>
            <a:ext uri="{FF2B5EF4-FFF2-40B4-BE49-F238E27FC236}">
              <a16:creationId xmlns:a16="http://schemas.microsoft.com/office/drawing/2014/main" id="{9E92494F-1A90-49F4-ABA0-83B27F5D5E74}"/>
            </a:ext>
          </a:extLst>
        </xdr:cNvPr>
        <xdr:cNvSpPr/>
      </xdr:nvSpPr>
      <xdr:spPr>
        <a:xfrm>
          <a:off x="20383500" y="1849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33745</xdr:rowOff>
    </xdr:from>
    <xdr:to>
      <xdr:col>111</xdr:col>
      <xdr:colOff>177800</xdr:colOff>
      <xdr:row>108</xdr:row>
      <xdr:rowOff>33745</xdr:rowOff>
    </xdr:to>
    <xdr:cxnSp macro="">
      <xdr:nvCxnSpPr>
        <xdr:cNvPr id="840" name="直線コネクタ 839">
          <a:extLst>
            <a:ext uri="{FF2B5EF4-FFF2-40B4-BE49-F238E27FC236}">
              <a16:creationId xmlns:a16="http://schemas.microsoft.com/office/drawing/2014/main" id="{41477684-EBF8-4A7C-94CF-F31DEC97C64B}"/>
            </a:ext>
          </a:extLst>
        </xdr:cNvPr>
        <xdr:cNvCxnSpPr/>
      </xdr:nvCxnSpPr>
      <xdr:spPr>
        <a:xfrm>
          <a:off x="20434300" y="185503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157662</xdr:rowOff>
    </xdr:from>
    <xdr:to>
      <xdr:col>102</xdr:col>
      <xdr:colOff>165100</xdr:colOff>
      <xdr:row>108</xdr:row>
      <xdr:rowOff>87812</xdr:rowOff>
    </xdr:to>
    <xdr:sp macro="" textlink="">
      <xdr:nvSpPr>
        <xdr:cNvPr id="841" name="楕円 840">
          <a:extLst>
            <a:ext uri="{FF2B5EF4-FFF2-40B4-BE49-F238E27FC236}">
              <a16:creationId xmlns:a16="http://schemas.microsoft.com/office/drawing/2014/main" id="{93D5AD2A-0F1A-41F9-A5FE-C753F9E82FA4}"/>
            </a:ext>
          </a:extLst>
        </xdr:cNvPr>
        <xdr:cNvSpPr/>
      </xdr:nvSpPr>
      <xdr:spPr>
        <a:xfrm>
          <a:off x="19494500" y="1850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33745</xdr:rowOff>
    </xdr:from>
    <xdr:to>
      <xdr:col>107</xdr:col>
      <xdr:colOff>50800</xdr:colOff>
      <xdr:row>108</xdr:row>
      <xdr:rowOff>37012</xdr:rowOff>
    </xdr:to>
    <xdr:cxnSp macro="">
      <xdr:nvCxnSpPr>
        <xdr:cNvPr id="842" name="直線コネクタ 841">
          <a:extLst>
            <a:ext uri="{FF2B5EF4-FFF2-40B4-BE49-F238E27FC236}">
              <a16:creationId xmlns:a16="http://schemas.microsoft.com/office/drawing/2014/main" id="{4D7F93EE-5D2C-44E2-9AC0-8B720FF2D9AF}"/>
            </a:ext>
          </a:extLst>
        </xdr:cNvPr>
        <xdr:cNvCxnSpPr/>
      </xdr:nvCxnSpPr>
      <xdr:spPr>
        <a:xfrm flipV="1">
          <a:off x="19545300" y="18550345"/>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157662</xdr:rowOff>
    </xdr:from>
    <xdr:to>
      <xdr:col>98</xdr:col>
      <xdr:colOff>38100</xdr:colOff>
      <xdr:row>108</xdr:row>
      <xdr:rowOff>87812</xdr:rowOff>
    </xdr:to>
    <xdr:sp macro="" textlink="">
      <xdr:nvSpPr>
        <xdr:cNvPr id="843" name="楕円 842">
          <a:extLst>
            <a:ext uri="{FF2B5EF4-FFF2-40B4-BE49-F238E27FC236}">
              <a16:creationId xmlns:a16="http://schemas.microsoft.com/office/drawing/2014/main" id="{FB9E05F2-E85C-4149-AC88-63EA79E689A1}"/>
            </a:ext>
          </a:extLst>
        </xdr:cNvPr>
        <xdr:cNvSpPr/>
      </xdr:nvSpPr>
      <xdr:spPr>
        <a:xfrm>
          <a:off x="18605500" y="1850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37012</xdr:rowOff>
    </xdr:from>
    <xdr:to>
      <xdr:col>102</xdr:col>
      <xdr:colOff>114300</xdr:colOff>
      <xdr:row>108</xdr:row>
      <xdr:rowOff>37012</xdr:rowOff>
    </xdr:to>
    <xdr:cxnSp macro="">
      <xdr:nvCxnSpPr>
        <xdr:cNvPr id="844" name="直線コネクタ 843">
          <a:extLst>
            <a:ext uri="{FF2B5EF4-FFF2-40B4-BE49-F238E27FC236}">
              <a16:creationId xmlns:a16="http://schemas.microsoft.com/office/drawing/2014/main" id="{84ACCBFB-9B9E-4017-8E33-6881913263E9}"/>
            </a:ext>
          </a:extLst>
        </xdr:cNvPr>
        <xdr:cNvCxnSpPr/>
      </xdr:nvCxnSpPr>
      <xdr:spPr>
        <a:xfrm>
          <a:off x="18656300" y="185536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40657</xdr:rowOff>
    </xdr:from>
    <xdr:ext cx="469744" cy="259045"/>
    <xdr:sp macro="" textlink="">
      <xdr:nvSpPr>
        <xdr:cNvPr id="845" name="n_1aveValue【公民館】&#10;一人当たり面積">
          <a:extLst>
            <a:ext uri="{FF2B5EF4-FFF2-40B4-BE49-F238E27FC236}">
              <a16:creationId xmlns:a16="http://schemas.microsoft.com/office/drawing/2014/main" id="{9DF70E32-B38E-47D6-9B14-71711F5BDF72}"/>
            </a:ext>
          </a:extLst>
        </xdr:cNvPr>
        <xdr:cNvSpPr txBox="1"/>
      </xdr:nvSpPr>
      <xdr:spPr>
        <a:xfrm>
          <a:off x="210757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53720</xdr:rowOff>
    </xdr:from>
    <xdr:ext cx="469744" cy="259045"/>
    <xdr:sp macro="" textlink="">
      <xdr:nvSpPr>
        <xdr:cNvPr id="846" name="n_2aveValue【公民館】&#10;一人当たり面積">
          <a:extLst>
            <a:ext uri="{FF2B5EF4-FFF2-40B4-BE49-F238E27FC236}">
              <a16:creationId xmlns:a16="http://schemas.microsoft.com/office/drawing/2014/main" id="{7A26B85C-68F0-446F-95AC-50B1CC768FE0}"/>
            </a:ext>
          </a:extLst>
        </xdr:cNvPr>
        <xdr:cNvSpPr txBox="1"/>
      </xdr:nvSpPr>
      <xdr:spPr>
        <a:xfrm>
          <a:off x="201994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53720</xdr:rowOff>
    </xdr:from>
    <xdr:ext cx="469744" cy="259045"/>
    <xdr:sp macro="" textlink="">
      <xdr:nvSpPr>
        <xdr:cNvPr id="847" name="n_3aveValue【公民館】&#10;一人当たり面積">
          <a:extLst>
            <a:ext uri="{FF2B5EF4-FFF2-40B4-BE49-F238E27FC236}">
              <a16:creationId xmlns:a16="http://schemas.microsoft.com/office/drawing/2014/main" id="{FEA913C5-5C4D-4D5F-931F-73E1F3EE4F99}"/>
            </a:ext>
          </a:extLst>
        </xdr:cNvPr>
        <xdr:cNvSpPr txBox="1"/>
      </xdr:nvSpPr>
      <xdr:spPr>
        <a:xfrm>
          <a:off x="193104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30859</xdr:rowOff>
    </xdr:from>
    <xdr:ext cx="469744" cy="259045"/>
    <xdr:sp macro="" textlink="">
      <xdr:nvSpPr>
        <xdr:cNvPr id="848" name="n_4aveValue【公民館】&#10;一人当たり面積">
          <a:extLst>
            <a:ext uri="{FF2B5EF4-FFF2-40B4-BE49-F238E27FC236}">
              <a16:creationId xmlns:a16="http://schemas.microsoft.com/office/drawing/2014/main" id="{9671D8E3-FAA6-4781-9D77-908CA418FE41}"/>
            </a:ext>
          </a:extLst>
        </xdr:cNvPr>
        <xdr:cNvSpPr txBox="1"/>
      </xdr:nvSpPr>
      <xdr:spPr>
        <a:xfrm>
          <a:off x="18421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75672</xdr:rowOff>
    </xdr:from>
    <xdr:ext cx="469744" cy="259045"/>
    <xdr:sp macro="" textlink="">
      <xdr:nvSpPr>
        <xdr:cNvPr id="849" name="n_1mainValue【公民館】&#10;一人当たり面積">
          <a:extLst>
            <a:ext uri="{FF2B5EF4-FFF2-40B4-BE49-F238E27FC236}">
              <a16:creationId xmlns:a16="http://schemas.microsoft.com/office/drawing/2014/main" id="{DB188988-7590-41AC-8FE0-E6CD9305B685}"/>
            </a:ext>
          </a:extLst>
        </xdr:cNvPr>
        <xdr:cNvSpPr txBox="1"/>
      </xdr:nvSpPr>
      <xdr:spPr>
        <a:xfrm>
          <a:off x="21075727" y="1859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75672</xdr:rowOff>
    </xdr:from>
    <xdr:ext cx="469744" cy="259045"/>
    <xdr:sp macro="" textlink="">
      <xdr:nvSpPr>
        <xdr:cNvPr id="850" name="n_2mainValue【公民館】&#10;一人当たり面積">
          <a:extLst>
            <a:ext uri="{FF2B5EF4-FFF2-40B4-BE49-F238E27FC236}">
              <a16:creationId xmlns:a16="http://schemas.microsoft.com/office/drawing/2014/main" id="{BC41BEF5-19F8-4189-9A54-EF07CB7627B1}"/>
            </a:ext>
          </a:extLst>
        </xdr:cNvPr>
        <xdr:cNvSpPr txBox="1"/>
      </xdr:nvSpPr>
      <xdr:spPr>
        <a:xfrm>
          <a:off x="20199427" y="1859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78939</xdr:rowOff>
    </xdr:from>
    <xdr:ext cx="469744" cy="259045"/>
    <xdr:sp macro="" textlink="">
      <xdr:nvSpPr>
        <xdr:cNvPr id="851" name="n_3mainValue【公民館】&#10;一人当たり面積">
          <a:extLst>
            <a:ext uri="{FF2B5EF4-FFF2-40B4-BE49-F238E27FC236}">
              <a16:creationId xmlns:a16="http://schemas.microsoft.com/office/drawing/2014/main" id="{9013F643-4AA7-418C-8C54-93E4EE7EC6CF}"/>
            </a:ext>
          </a:extLst>
        </xdr:cNvPr>
        <xdr:cNvSpPr txBox="1"/>
      </xdr:nvSpPr>
      <xdr:spPr>
        <a:xfrm>
          <a:off x="19310427" y="1859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78939</xdr:rowOff>
    </xdr:from>
    <xdr:ext cx="469744" cy="259045"/>
    <xdr:sp macro="" textlink="">
      <xdr:nvSpPr>
        <xdr:cNvPr id="852" name="n_4mainValue【公民館】&#10;一人当たり面積">
          <a:extLst>
            <a:ext uri="{FF2B5EF4-FFF2-40B4-BE49-F238E27FC236}">
              <a16:creationId xmlns:a16="http://schemas.microsoft.com/office/drawing/2014/main" id="{5A69FE17-4B21-4BCF-BE1F-A7E53DA3C139}"/>
            </a:ext>
          </a:extLst>
        </xdr:cNvPr>
        <xdr:cNvSpPr txBox="1"/>
      </xdr:nvSpPr>
      <xdr:spPr>
        <a:xfrm>
          <a:off x="18421427" y="1859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5CA01A3C-BA02-45A6-8FC4-5C510A85B5F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F671985B-389D-4A86-9AAC-A9A82F9816E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76686291-616E-4520-BE6C-0D1DC362362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公民館、学校施設、児童館の有形固定資産減価償却率が類似団体平均を上回っている。</a:t>
          </a:r>
          <a:endParaRPr lang="ja-JP" altLang="ja-JP" sz="1400">
            <a:effectLst/>
          </a:endParaRPr>
        </a:p>
        <a:p>
          <a:r>
            <a:rPr kumimoji="1" lang="ja-JP" altLang="ja-JP" sz="1100">
              <a:solidFill>
                <a:schemeClr val="dk1"/>
              </a:solidFill>
              <a:effectLst/>
              <a:latin typeface="+mn-lt"/>
              <a:ea typeface="+mn-ea"/>
              <a:cs typeface="+mn-cs"/>
            </a:rPr>
            <a:t>　中でも公民館については</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館とも築</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年以上経過しており、令和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年度の有形固定資産減価償却率が</a:t>
          </a:r>
          <a:r>
            <a:rPr kumimoji="1" lang="en-US" altLang="ja-JP" sz="1100">
              <a:solidFill>
                <a:schemeClr val="dk1"/>
              </a:solidFill>
              <a:effectLst/>
              <a:latin typeface="+mn-lt"/>
              <a:ea typeface="+mn-ea"/>
              <a:cs typeface="+mn-cs"/>
            </a:rPr>
            <a:t>92.2%</a:t>
          </a:r>
          <a:r>
            <a:rPr kumimoji="1" lang="ja-JP" altLang="ja-JP" sz="1100">
              <a:solidFill>
                <a:schemeClr val="dk1"/>
              </a:solidFill>
              <a:effectLst/>
              <a:latin typeface="+mn-lt"/>
              <a:ea typeface="+mn-ea"/>
              <a:cs typeface="+mn-cs"/>
            </a:rPr>
            <a:t>と類似団体平均を大きく上回っている（類似団体平均</a:t>
          </a:r>
          <a:r>
            <a:rPr kumimoji="1" lang="en-US" altLang="ja-JP" sz="1100">
              <a:solidFill>
                <a:schemeClr val="dk1"/>
              </a:solidFill>
              <a:effectLst/>
              <a:latin typeface="+mn-lt"/>
              <a:ea typeface="+mn-ea"/>
              <a:cs typeface="+mn-cs"/>
            </a:rPr>
            <a:t>+27.9</a:t>
          </a:r>
          <a:r>
            <a:rPr kumimoji="1" lang="ja-JP" altLang="ja-JP" sz="1100">
              <a:solidFill>
                <a:schemeClr val="dk1"/>
              </a:solidFill>
              <a:effectLst/>
              <a:latin typeface="+mn-lt"/>
              <a:ea typeface="+mn-ea"/>
              <a:cs typeface="+mn-cs"/>
            </a:rPr>
            <a:t>ポイント）。</a:t>
          </a:r>
          <a:endParaRPr lang="ja-JP" altLang="ja-JP" sz="1400">
            <a:effectLst/>
          </a:endParaRPr>
        </a:p>
        <a:p>
          <a:r>
            <a:rPr kumimoji="1" lang="ja-JP" altLang="ja-JP" sz="1100">
              <a:solidFill>
                <a:schemeClr val="dk1"/>
              </a:solidFill>
              <a:effectLst/>
              <a:latin typeface="+mn-lt"/>
              <a:ea typeface="+mn-ea"/>
              <a:cs typeface="+mn-cs"/>
            </a:rPr>
            <a:t>　また教育施設についても長与小学校を除いて築年数は</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年以上となっており、有形固定資産減価償却率は平成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年度の</a:t>
          </a:r>
          <a:r>
            <a:rPr kumimoji="1" lang="en-US" altLang="ja-JP" sz="1100">
              <a:solidFill>
                <a:schemeClr val="dk1"/>
              </a:solidFill>
              <a:effectLst/>
              <a:latin typeface="+mn-lt"/>
              <a:ea typeface="+mn-ea"/>
              <a:cs typeface="+mn-cs"/>
            </a:rPr>
            <a:t>70.5%</a:t>
          </a:r>
          <a:r>
            <a:rPr kumimoji="1" lang="ja-JP" altLang="ja-JP" sz="1100">
              <a:solidFill>
                <a:schemeClr val="dk1"/>
              </a:solidFill>
              <a:effectLst/>
              <a:latin typeface="+mn-lt"/>
              <a:ea typeface="+mn-ea"/>
              <a:cs typeface="+mn-cs"/>
            </a:rPr>
            <a:t>（類似団体平均</a:t>
          </a:r>
          <a:r>
            <a:rPr kumimoji="1" lang="en-US" altLang="ja-JP" sz="1100">
              <a:solidFill>
                <a:schemeClr val="dk1"/>
              </a:solidFill>
              <a:effectLst/>
              <a:latin typeface="+mn-lt"/>
              <a:ea typeface="+mn-ea"/>
              <a:cs typeface="+mn-cs"/>
            </a:rPr>
            <a:t>+9.2</a:t>
          </a:r>
          <a:r>
            <a:rPr kumimoji="1" lang="ja-JP" altLang="ja-JP" sz="1100">
              <a:solidFill>
                <a:schemeClr val="dk1"/>
              </a:solidFill>
              <a:effectLst/>
              <a:latin typeface="+mn-lt"/>
              <a:ea typeface="+mn-ea"/>
              <a:cs typeface="+mn-cs"/>
            </a:rPr>
            <a:t>ポイント）から徐々に悪化していた。</a:t>
          </a:r>
          <a:endParaRPr lang="ja-JP" altLang="ja-JP" sz="1400">
            <a:effectLst/>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元</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やや改善（</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ポイント）が見られたもの、</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年度には再度悪化に転じ、</a:t>
          </a:r>
          <a:r>
            <a:rPr kumimoji="1" lang="en-US" altLang="ja-JP" sz="1100">
              <a:solidFill>
                <a:schemeClr val="dk1"/>
              </a:solidFill>
              <a:effectLst/>
              <a:latin typeface="+mn-lt"/>
              <a:ea typeface="+mn-ea"/>
              <a:cs typeface="+mn-cs"/>
            </a:rPr>
            <a:t>74.0%</a:t>
          </a:r>
          <a:r>
            <a:rPr kumimoji="1" lang="ja-JP" altLang="ja-JP" sz="1100">
              <a:solidFill>
                <a:schemeClr val="dk1"/>
              </a:solidFill>
              <a:effectLst/>
              <a:latin typeface="+mn-lt"/>
              <a:ea typeface="+mn-ea"/>
              <a:cs typeface="+mn-cs"/>
            </a:rPr>
            <a:t>（類似団体平均</a:t>
          </a:r>
          <a:r>
            <a:rPr kumimoji="1" lang="en-US" altLang="ja-JP" sz="1100">
              <a:solidFill>
                <a:schemeClr val="dk1"/>
              </a:solidFill>
              <a:effectLst/>
              <a:latin typeface="+mn-lt"/>
              <a:ea typeface="+mn-ea"/>
              <a:cs typeface="+mn-cs"/>
            </a:rPr>
            <a:t>+10.8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と平成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年度を超える</a:t>
          </a:r>
          <a:r>
            <a:rPr kumimoji="1" lang="ja-JP" altLang="ja-JP" sz="1100">
              <a:solidFill>
                <a:schemeClr val="dk1"/>
              </a:solidFill>
              <a:effectLst/>
              <a:latin typeface="+mn-lt"/>
              <a:ea typeface="+mn-ea"/>
              <a:cs typeface="+mn-cs"/>
            </a:rPr>
            <a:t>高い数値になっている。</a:t>
          </a:r>
          <a:endParaRPr lang="ja-JP" altLang="ja-JP" sz="1400">
            <a:effectLst/>
          </a:endParaRPr>
        </a:p>
        <a:p>
          <a:r>
            <a:rPr kumimoji="1" lang="ja-JP" altLang="ja-JP" sz="1100">
              <a:solidFill>
                <a:schemeClr val="dk1"/>
              </a:solidFill>
              <a:effectLst/>
              <a:latin typeface="+mn-lt"/>
              <a:ea typeface="+mn-ea"/>
              <a:cs typeface="+mn-cs"/>
            </a:rPr>
            <a:t>　更新時期を迎えた施設が数多くあるため短期間での大幅な改善は見込めないものの、今後も公共施設等総合管理計画に基づき施設の築年数や稼働率等を鑑みたうえで個別施設計画を策定し、計画的な維持補修や更新を実施していく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4DD9187-A9A5-4152-B8BB-4B3E5912760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7D775C6-3756-4B97-A6DD-307081F0693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E95578D-47CA-4667-AB03-6E0932BAD12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438DEAD-9445-4C96-8585-506C1A24421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764F392-C6F7-49CB-B8A9-3CA99946D3D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E7C7B04-E69C-4002-96A6-659F02F7AEB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6FA1826-783D-4815-90EC-D65FDB66705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6B52DC9-42D3-47CF-BCB2-6F1A754BFB2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A09CC19-4886-4FAE-816B-C9237E85170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D3132D8-8397-409A-AC31-7783BAE33AC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41,369
41,207
28.73
19,583,210
18,523,235
938,884
8,008,500
13,305,254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EE3F6F2-01CE-4316-8738-CEC9935B443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24FA32A-A8F5-42C0-AD62-20B6140CE8C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C91CB6D-4220-4091-B4E9-ED8103C0A14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C01CCAE-AD2C-4C54-86C6-7DB67851B23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A5650BF-306C-4050-B0E4-213547F0131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2641395-6C9B-4517-94BF-0AEBF94A968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4E28D9F-CC2B-41F6-8D65-E68F74EF4FB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4C5F161-2055-4EE8-A71F-2CEE4D5A145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E778A01-596F-46B7-8B47-50280831110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DBC8AF5-1A4F-4E04-B4DF-ACADB961674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E015928-203D-47D6-806A-8EA57FC7418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186021E-1F1D-4975-B9A7-D2DE95EF561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D620E09-7833-41F6-A7A9-0D7C80EEF48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5C49612-BD15-47F7-9242-E522B7A2EC0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2E35BC1-6FAE-4BD8-A62E-71CBCD24D68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54D5FB7-73E4-448D-B626-B6FB9BDB449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16A4F69-F294-4F42-A71D-576C3107A9C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5329B77-409B-48D0-8909-E1E777B009B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EB37387-359F-4B56-8A97-B099FA52066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A25286E-CF55-436C-B03F-01278D319E3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EE31983-2705-48FC-BB17-88BD021A9BB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F75430F-3095-4328-923A-F4B033E3E09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982229D-88D7-4432-AEC3-B6BC79D4098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C7CCC2B-D072-4985-9BA7-834F73C0076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3C88898-1778-407B-B41A-64CF6FFAA48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1A6D592-8BDD-4B87-AA77-7C06A21C566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1E7AA06-59E4-4720-9806-0FF95304339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783B9B3-6216-4813-B70A-F5B23D8CF46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E4AF9D4-B743-496E-8AE7-93AFB7585C4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41CBE08-6F4F-4B41-8990-4AD283A9255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F9CA41A-1F6F-4E98-9345-A4FD402BDC6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D153155-1507-4877-AC8D-4493492CBAA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829C797F-D987-44F2-9A77-EAFF51094D07}"/>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34F1A61B-C9B8-4ADB-AB62-7926497E132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3CB440A1-249E-4672-A430-E66F21B28AFB}"/>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67282732-E167-40DB-8E12-C12F0EB7F0F8}"/>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CA5E4512-A869-42C6-8EF5-34D63936D1E7}"/>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B27BD36F-D7A7-4889-AC3B-0B63779B014E}"/>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D33FD548-A302-4307-BC3C-E75A4B030A47}"/>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26DD19D3-D507-4616-83A8-2716383ADD93}"/>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3204E732-7CE1-4A38-AA01-921D7E02577E}"/>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BF55D708-637C-4060-9AC0-28C119026E16}"/>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3ED2DFF-E858-49A1-9F6D-9C678DBF5CE2}"/>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59C467D9-37F2-49D0-9C35-D279E64ED06B}"/>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A8EA5706-97B9-4F77-BFAE-994523B3051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68C68518-AA57-4B70-8C4F-0C93F73640D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51707</xdr:rowOff>
    </xdr:from>
    <xdr:to>
      <xdr:col>24</xdr:col>
      <xdr:colOff>62865</xdr:colOff>
      <xdr:row>42</xdr:row>
      <xdr:rowOff>84365</xdr:rowOff>
    </xdr:to>
    <xdr:cxnSp macro="">
      <xdr:nvCxnSpPr>
        <xdr:cNvPr id="58" name="直線コネクタ 57">
          <a:extLst>
            <a:ext uri="{FF2B5EF4-FFF2-40B4-BE49-F238E27FC236}">
              <a16:creationId xmlns:a16="http://schemas.microsoft.com/office/drawing/2014/main" id="{EDF1D248-31B1-45E8-B01C-5711393F3089}"/>
            </a:ext>
          </a:extLst>
        </xdr:cNvPr>
        <xdr:cNvCxnSpPr/>
      </xdr:nvCxnSpPr>
      <xdr:spPr>
        <a:xfrm flipV="1">
          <a:off x="4634865" y="5881007"/>
          <a:ext cx="0" cy="140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88192</xdr:rowOff>
    </xdr:from>
    <xdr:ext cx="405111" cy="259045"/>
    <xdr:sp macro="" textlink="">
      <xdr:nvSpPr>
        <xdr:cNvPr id="59" name="【図書館】&#10;有形固定資産減価償却率最小値テキスト">
          <a:extLst>
            <a:ext uri="{FF2B5EF4-FFF2-40B4-BE49-F238E27FC236}">
              <a16:creationId xmlns:a16="http://schemas.microsoft.com/office/drawing/2014/main" id="{E415B43E-06B5-4B9F-967D-4762E7EA1324}"/>
            </a:ext>
          </a:extLst>
        </xdr:cNvPr>
        <xdr:cNvSpPr txBox="1"/>
      </xdr:nvSpPr>
      <xdr:spPr>
        <a:xfrm>
          <a:off x="4673600" y="728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84365</xdr:rowOff>
    </xdr:from>
    <xdr:to>
      <xdr:col>24</xdr:col>
      <xdr:colOff>152400</xdr:colOff>
      <xdr:row>42</xdr:row>
      <xdr:rowOff>84365</xdr:rowOff>
    </xdr:to>
    <xdr:cxnSp macro="">
      <xdr:nvCxnSpPr>
        <xdr:cNvPr id="60" name="直線コネクタ 59">
          <a:extLst>
            <a:ext uri="{FF2B5EF4-FFF2-40B4-BE49-F238E27FC236}">
              <a16:creationId xmlns:a16="http://schemas.microsoft.com/office/drawing/2014/main" id="{4AF776B8-254A-4EE0-BA6D-6B53BB189C5D}"/>
            </a:ext>
          </a:extLst>
        </xdr:cNvPr>
        <xdr:cNvCxnSpPr/>
      </xdr:nvCxnSpPr>
      <xdr:spPr>
        <a:xfrm>
          <a:off x="4546600" y="7285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169834</xdr:rowOff>
    </xdr:from>
    <xdr:ext cx="405111" cy="259045"/>
    <xdr:sp macro="" textlink="">
      <xdr:nvSpPr>
        <xdr:cNvPr id="61" name="【図書館】&#10;有形固定資産減価償却率最大値テキスト">
          <a:extLst>
            <a:ext uri="{FF2B5EF4-FFF2-40B4-BE49-F238E27FC236}">
              <a16:creationId xmlns:a16="http://schemas.microsoft.com/office/drawing/2014/main" id="{56196C6A-9B2C-48B8-923E-A1A40E7222E7}"/>
            </a:ext>
          </a:extLst>
        </xdr:cNvPr>
        <xdr:cNvSpPr txBox="1"/>
      </xdr:nvSpPr>
      <xdr:spPr>
        <a:xfrm>
          <a:off x="4673600" y="565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51707</xdr:rowOff>
    </xdr:from>
    <xdr:to>
      <xdr:col>24</xdr:col>
      <xdr:colOff>152400</xdr:colOff>
      <xdr:row>34</xdr:row>
      <xdr:rowOff>51707</xdr:rowOff>
    </xdr:to>
    <xdr:cxnSp macro="">
      <xdr:nvCxnSpPr>
        <xdr:cNvPr id="62" name="直線コネクタ 61">
          <a:extLst>
            <a:ext uri="{FF2B5EF4-FFF2-40B4-BE49-F238E27FC236}">
              <a16:creationId xmlns:a16="http://schemas.microsoft.com/office/drawing/2014/main" id="{93B10296-2F73-4714-9992-DEA3601A4703}"/>
            </a:ext>
          </a:extLst>
        </xdr:cNvPr>
        <xdr:cNvCxnSpPr/>
      </xdr:nvCxnSpPr>
      <xdr:spPr>
        <a:xfrm>
          <a:off x="4546600" y="588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69504</xdr:rowOff>
    </xdr:from>
    <xdr:ext cx="405111" cy="259045"/>
    <xdr:sp macro="" textlink="">
      <xdr:nvSpPr>
        <xdr:cNvPr id="63" name="【図書館】&#10;有形固定資産減価償却率平均値テキスト">
          <a:extLst>
            <a:ext uri="{FF2B5EF4-FFF2-40B4-BE49-F238E27FC236}">
              <a16:creationId xmlns:a16="http://schemas.microsoft.com/office/drawing/2014/main" id="{A9E93656-3D87-423A-98BA-1A9E662BE1BF}"/>
            </a:ext>
          </a:extLst>
        </xdr:cNvPr>
        <xdr:cNvSpPr txBox="1"/>
      </xdr:nvSpPr>
      <xdr:spPr>
        <a:xfrm>
          <a:off x="4673600" y="6241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46627</xdr:rowOff>
    </xdr:from>
    <xdr:to>
      <xdr:col>24</xdr:col>
      <xdr:colOff>114300</xdr:colOff>
      <xdr:row>37</xdr:row>
      <xdr:rowOff>148227</xdr:rowOff>
    </xdr:to>
    <xdr:sp macro="" textlink="">
      <xdr:nvSpPr>
        <xdr:cNvPr id="64" name="フローチャート: 判断 63">
          <a:extLst>
            <a:ext uri="{FF2B5EF4-FFF2-40B4-BE49-F238E27FC236}">
              <a16:creationId xmlns:a16="http://schemas.microsoft.com/office/drawing/2014/main" id="{D6EA5E8A-64A7-4A15-B28F-8C62773795FB}"/>
            </a:ext>
          </a:extLst>
        </xdr:cNvPr>
        <xdr:cNvSpPr/>
      </xdr:nvSpPr>
      <xdr:spPr>
        <a:xfrm>
          <a:off x="45847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15603</xdr:rowOff>
    </xdr:from>
    <xdr:to>
      <xdr:col>20</xdr:col>
      <xdr:colOff>38100</xdr:colOff>
      <xdr:row>37</xdr:row>
      <xdr:rowOff>117203</xdr:rowOff>
    </xdr:to>
    <xdr:sp macro="" textlink="">
      <xdr:nvSpPr>
        <xdr:cNvPr id="65" name="フローチャート: 判断 64">
          <a:extLst>
            <a:ext uri="{FF2B5EF4-FFF2-40B4-BE49-F238E27FC236}">
              <a16:creationId xmlns:a16="http://schemas.microsoft.com/office/drawing/2014/main" id="{F48D586F-92DB-4B87-BA47-776AF2FBA7DB}"/>
            </a:ext>
          </a:extLst>
        </xdr:cNvPr>
        <xdr:cNvSpPr/>
      </xdr:nvSpPr>
      <xdr:spPr>
        <a:xfrm>
          <a:off x="3746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9072</xdr:rowOff>
    </xdr:from>
    <xdr:to>
      <xdr:col>15</xdr:col>
      <xdr:colOff>101600</xdr:colOff>
      <xdr:row>37</xdr:row>
      <xdr:rowOff>110672</xdr:rowOff>
    </xdr:to>
    <xdr:sp macro="" textlink="">
      <xdr:nvSpPr>
        <xdr:cNvPr id="66" name="フローチャート: 判断 65">
          <a:extLst>
            <a:ext uri="{FF2B5EF4-FFF2-40B4-BE49-F238E27FC236}">
              <a16:creationId xmlns:a16="http://schemas.microsoft.com/office/drawing/2014/main" id="{56497FFB-0AA7-47FD-98EB-DFBFEF516A16}"/>
            </a:ext>
          </a:extLst>
        </xdr:cNvPr>
        <xdr:cNvSpPr/>
      </xdr:nvSpPr>
      <xdr:spPr>
        <a:xfrm>
          <a:off x="2857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151130</xdr:rowOff>
    </xdr:from>
    <xdr:to>
      <xdr:col>10</xdr:col>
      <xdr:colOff>165100</xdr:colOff>
      <xdr:row>37</xdr:row>
      <xdr:rowOff>81280</xdr:rowOff>
    </xdr:to>
    <xdr:sp macro="" textlink="">
      <xdr:nvSpPr>
        <xdr:cNvPr id="67" name="フローチャート: 判断 66">
          <a:extLst>
            <a:ext uri="{FF2B5EF4-FFF2-40B4-BE49-F238E27FC236}">
              <a16:creationId xmlns:a16="http://schemas.microsoft.com/office/drawing/2014/main" id="{A2689E37-6E34-4FB5-8445-2A7BE6120C56}"/>
            </a:ext>
          </a:extLst>
        </xdr:cNvPr>
        <xdr:cNvSpPr/>
      </xdr:nvSpPr>
      <xdr:spPr>
        <a:xfrm>
          <a:off x="1968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120106</xdr:rowOff>
    </xdr:from>
    <xdr:to>
      <xdr:col>6</xdr:col>
      <xdr:colOff>38100</xdr:colOff>
      <xdr:row>37</xdr:row>
      <xdr:rowOff>50256</xdr:rowOff>
    </xdr:to>
    <xdr:sp macro="" textlink="">
      <xdr:nvSpPr>
        <xdr:cNvPr id="68" name="フローチャート: 判断 67">
          <a:extLst>
            <a:ext uri="{FF2B5EF4-FFF2-40B4-BE49-F238E27FC236}">
              <a16:creationId xmlns:a16="http://schemas.microsoft.com/office/drawing/2014/main" id="{BEF324DD-DDEE-47F0-B014-52D1A319D24A}"/>
            </a:ext>
          </a:extLst>
        </xdr:cNvPr>
        <xdr:cNvSpPr/>
      </xdr:nvSpPr>
      <xdr:spPr>
        <a:xfrm>
          <a:off x="1079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1D3C79C-CB86-4D80-BA51-9BD9F02A641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DC98129-E4DC-4F6D-8DEB-0EDEB0E1C29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F20BE6C-E0FF-41B7-878E-46BAA75B0AF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054C252-A19E-4BD2-B675-E3BE2DD8B31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F9B73C79-1510-4228-A62A-A1F3DD7C022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42</xdr:row>
      <xdr:rowOff>33565</xdr:rowOff>
    </xdr:from>
    <xdr:to>
      <xdr:col>24</xdr:col>
      <xdr:colOff>114300</xdr:colOff>
      <xdr:row>42</xdr:row>
      <xdr:rowOff>135165</xdr:rowOff>
    </xdr:to>
    <xdr:sp macro="" textlink="">
      <xdr:nvSpPr>
        <xdr:cNvPr id="74" name="楕円 73">
          <a:extLst>
            <a:ext uri="{FF2B5EF4-FFF2-40B4-BE49-F238E27FC236}">
              <a16:creationId xmlns:a16="http://schemas.microsoft.com/office/drawing/2014/main" id="{F2E3B7E5-B6A9-4200-A01D-DA37317DF488}"/>
            </a:ext>
          </a:extLst>
        </xdr:cNvPr>
        <xdr:cNvSpPr/>
      </xdr:nvSpPr>
      <xdr:spPr>
        <a:xfrm>
          <a:off x="4584700" y="723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119942</xdr:rowOff>
    </xdr:from>
    <xdr:ext cx="405111" cy="259045"/>
    <xdr:sp macro="" textlink="">
      <xdr:nvSpPr>
        <xdr:cNvPr id="75" name="【図書館】&#10;有形固定資産減価償却率該当値テキスト">
          <a:extLst>
            <a:ext uri="{FF2B5EF4-FFF2-40B4-BE49-F238E27FC236}">
              <a16:creationId xmlns:a16="http://schemas.microsoft.com/office/drawing/2014/main" id="{C45126A5-39D7-4EDD-AB60-9E43EB6B7E24}"/>
            </a:ext>
          </a:extLst>
        </xdr:cNvPr>
        <xdr:cNvSpPr txBox="1"/>
      </xdr:nvSpPr>
      <xdr:spPr>
        <a:xfrm>
          <a:off x="4673600" y="714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42</xdr:row>
      <xdr:rowOff>40096</xdr:rowOff>
    </xdr:from>
    <xdr:to>
      <xdr:col>20</xdr:col>
      <xdr:colOff>38100</xdr:colOff>
      <xdr:row>42</xdr:row>
      <xdr:rowOff>141696</xdr:rowOff>
    </xdr:to>
    <xdr:sp macro="" textlink="">
      <xdr:nvSpPr>
        <xdr:cNvPr id="76" name="楕円 75">
          <a:extLst>
            <a:ext uri="{FF2B5EF4-FFF2-40B4-BE49-F238E27FC236}">
              <a16:creationId xmlns:a16="http://schemas.microsoft.com/office/drawing/2014/main" id="{28A54160-B003-44AC-8EFB-10605380572C}"/>
            </a:ext>
          </a:extLst>
        </xdr:cNvPr>
        <xdr:cNvSpPr/>
      </xdr:nvSpPr>
      <xdr:spPr>
        <a:xfrm>
          <a:off x="3746500" y="724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84365</xdr:rowOff>
    </xdr:from>
    <xdr:to>
      <xdr:col>24</xdr:col>
      <xdr:colOff>63500</xdr:colOff>
      <xdr:row>42</xdr:row>
      <xdr:rowOff>90896</xdr:rowOff>
    </xdr:to>
    <xdr:cxnSp macro="">
      <xdr:nvCxnSpPr>
        <xdr:cNvPr id="77" name="直線コネクタ 76">
          <a:extLst>
            <a:ext uri="{FF2B5EF4-FFF2-40B4-BE49-F238E27FC236}">
              <a16:creationId xmlns:a16="http://schemas.microsoft.com/office/drawing/2014/main" id="{1626E22F-B874-4201-84E5-BCCCEB7935EC}"/>
            </a:ext>
          </a:extLst>
        </xdr:cNvPr>
        <xdr:cNvCxnSpPr/>
      </xdr:nvCxnSpPr>
      <xdr:spPr>
        <a:xfrm flipV="1">
          <a:off x="3797300" y="7285265"/>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42</xdr:row>
      <xdr:rowOff>40096</xdr:rowOff>
    </xdr:from>
    <xdr:to>
      <xdr:col>15</xdr:col>
      <xdr:colOff>101600</xdr:colOff>
      <xdr:row>42</xdr:row>
      <xdr:rowOff>141696</xdr:rowOff>
    </xdr:to>
    <xdr:sp macro="" textlink="">
      <xdr:nvSpPr>
        <xdr:cNvPr id="78" name="楕円 77">
          <a:extLst>
            <a:ext uri="{FF2B5EF4-FFF2-40B4-BE49-F238E27FC236}">
              <a16:creationId xmlns:a16="http://schemas.microsoft.com/office/drawing/2014/main" id="{34665CB7-3F9A-441C-B503-2B1E8D25B1EE}"/>
            </a:ext>
          </a:extLst>
        </xdr:cNvPr>
        <xdr:cNvSpPr/>
      </xdr:nvSpPr>
      <xdr:spPr>
        <a:xfrm>
          <a:off x="2857500" y="724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90896</xdr:rowOff>
    </xdr:from>
    <xdr:to>
      <xdr:col>19</xdr:col>
      <xdr:colOff>177800</xdr:colOff>
      <xdr:row>42</xdr:row>
      <xdr:rowOff>90896</xdr:rowOff>
    </xdr:to>
    <xdr:cxnSp macro="">
      <xdr:nvCxnSpPr>
        <xdr:cNvPr id="79" name="直線コネクタ 78">
          <a:extLst>
            <a:ext uri="{FF2B5EF4-FFF2-40B4-BE49-F238E27FC236}">
              <a16:creationId xmlns:a16="http://schemas.microsoft.com/office/drawing/2014/main" id="{6128969A-695A-434B-90D8-3445EAFC9DC9}"/>
            </a:ext>
          </a:extLst>
        </xdr:cNvPr>
        <xdr:cNvCxnSpPr/>
      </xdr:nvCxnSpPr>
      <xdr:spPr>
        <a:xfrm>
          <a:off x="2908300" y="72917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42</xdr:row>
      <xdr:rowOff>41728</xdr:rowOff>
    </xdr:from>
    <xdr:to>
      <xdr:col>10</xdr:col>
      <xdr:colOff>165100</xdr:colOff>
      <xdr:row>42</xdr:row>
      <xdr:rowOff>143328</xdr:rowOff>
    </xdr:to>
    <xdr:sp macro="" textlink="">
      <xdr:nvSpPr>
        <xdr:cNvPr id="80" name="楕円 79">
          <a:extLst>
            <a:ext uri="{FF2B5EF4-FFF2-40B4-BE49-F238E27FC236}">
              <a16:creationId xmlns:a16="http://schemas.microsoft.com/office/drawing/2014/main" id="{2B6348E0-B957-48D3-A7A0-732A5C5DA2A5}"/>
            </a:ext>
          </a:extLst>
        </xdr:cNvPr>
        <xdr:cNvSpPr/>
      </xdr:nvSpPr>
      <xdr:spPr>
        <a:xfrm>
          <a:off x="1968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90896</xdr:rowOff>
    </xdr:from>
    <xdr:to>
      <xdr:col>15</xdr:col>
      <xdr:colOff>50800</xdr:colOff>
      <xdr:row>42</xdr:row>
      <xdr:rowOff>92528</xdr:rowOff>
    </xdr:to>
    <xdr:cxnSp macro="">
      <xdr:nvCxnSpPr>
        <xdr:cNvPr id="81" name="直線コネクタ 80">
          <a:extLst>
            <a:ext uri="{FF2B5EF4-FFF2-40B4-BE49-F238E27FC236}">
              <a16:creationId xmlns:a16="http://schemas.microsoft.com/office/drawing/2014/main" id="{2828CE28-248F-4CE5-B9FD-86DC82DAD67B}"/>
            </a:ext>
          </a:extLst>
        </xdr:cNvPr>
        <xdr:cNvCxnSpPr/>
      </xdr:nvCxnSpPr>
      <xdr:spPr>
        <a:xfrm flipV="1">
          <a:off x="2019300" y="729179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42</xdr:row>
      <xdr:rowOff>41728</xdr:rowOff>
    </xdr:from>
    <xdr:to>
      <xdr:col>6</xdr:col>
      <xdr:colOff>38100</xdr:colOff>
      <xdr:row>42</xdr:row>
      <xdr:rowOff>143328</xdr:rowOff>
    </xdr:to>
    <xdr:sp macro="" textlink="">
      <xdr:nvSpPr>
        <xdr:cNvPr id="82" name="楕円 81">
          <a:extLst>
            <a:ext uri="{FF2B5EF4-FFF2-40B4-BE49-F238E27FC236}">
              <a16:creationId xmlns:a16="http://schemas.microsoft.com/office/drawing/2014/main" id="{06C75D2B-0B4E-4C02-92AB-AAD9F6AD2A07}"/>
            </a:ext>
          </a:extLst>
        </xdr:cNvPr>
        <xdr:cNvSpPr/>
      </xdr:nvSpPr>
      <xdr:spPr>
        <a:xfrm>
          <a:off x="1079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92528</xdr:rowOff>
    </xdr:from>
    <xdr:to>
      <xdr:col>10</xdr:col>
      <xdr:colOff>114300</xdr:colOff>
      <xdr:row>42</xdr:row>
      <xdr:rowOff>92528</xdr:rowOff>
    </xdr:to>
    <xdr:cxnSp macro="">
      <xdr:nvCxnSpPr>
        <xdr:cNvPr id="83" name="直線コネクタ 82">
          <a:extLst>
            <a:ext uri="{FF2B5EF4-FFF2-40B4-BE49-F238E27FC236}">
              <a16:creationId xmlns:a16="http://schemas.microsoft.com/office/drawing/2014/main" id="{E500AD68-31E1-4B2A-8FBF-E4EBB649BF3C}"/>
            </a:ext>
          </a:extLst>
        </xdr:cNvPr>
        <xdr:cNvCxnSpPr/>
      </xdr:nvCxnSpPr>
      <xdr:spPr>
        <a:xfrm>
          <a:off x="1130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133730</xdr:rowOff>
    </xdr:from>
    <xdr:ext cx="405111" cy="259045"/>
    <xdr:sp macro="" textlink="">
      <xdr:nvSpPr>
        <xdr:cNvPr id="84" name="n_1aveValue【図書館】&#10;有形固定資産減価償却率">
          <a:extLst>
            <a:ext uri="{FF2B5EF4-FFF2-40B4-BE49-F238E27FC236}">
              <a16:creationId xmlns:a16="http://schemas.microsoft.com/office/drawing/2014/main" id="{D7F1D59A-A084-4D35-98A4-5E0B52CF9B21}"/>
            </a:ext>
          </a:extLst>
        </xdr:cNvPr>
        <xdr:cNvSpPr txBox="1"/>
      </xdr:nvSpPr>
      <xdr:spPr>
        <a:xfrm>
          <a:off x="35820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127199</xdr:rowOff>
    </xdr:from>
    <xdr:ext cx="405111" cy="259045"/>
    <xdr:sp macro="" textlink="">
      <xdr:nvSpPr>
        <xdr:cNvPr id="85" name="n_2aveValue【図書館】&#10;有形固定資産減価償却率">
          <a:extLst>
            <a:ext uri="{FF2B5EF4-FFF2-40B4-BE49-F238E27FC236}">
              <a16:creationId xmlns:a16="http://schemas.microsoft.com/office/drawing/2014/main" id="{8D3265D4-12DC-49E1-90F5-1EC14E4C3E90}"/>
            </a:ext>
          </a:extLst>
        </xdr:cNvPr>
        <xdr:cNvSpPr txBox="1"/>
      </xdr:nvSpPr>
      <xdr:spPr>
        <a:xfrm>
          <a:off x="2705744" y="612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97807</xdr:rowOff>
    </xdr:from>
    <xdr:ext cx="405111" cy="259045"/>
    <xdr:sp macro="" textlink="">
      <xdr:nvSpPr>
        <xdr:cNvPr id="86" name="n_3aveValue【図書館】&#10;有形固定資産減価償却率">
          <a:extLst>
            <a:ext uri="{FF2B5EF4-FFF2-40B4-BE49-F238E27FC236}">
              <a16:creationId xmlns:a16="http://schemas.microsoft.com/office/drawing/2014/main" id="{A14CE562-10EC-4FEE-99B6-BE8C7A7354D4}"/>
            </a:ext>
          </a:extLst>
        </xdr:cNvPr>
        <xdr:cNvSpPr txBox="1"/>
      </xdr:nvSpPr>
      <xdr:spPr>
        <a:xfrm>
          <a:off x="1816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66783</xdr:rowOff>
    </xdr:from>
    <xdr:ext cx="405111" cy="259045"/>
    <xdr:sp macro="" textlink="">
      <xdr:nvSpPr>
        <xdr:cNvPr id="87" name="n_4aveValue【図書館】&#10;有形固定資産減価償却率">
          <a:extLst>
            <a:ext uri="{FF2B5EF4-FFF2-40B4-BE49-F238E27FC236}">
              <a16:creationId xmlns:a16="http://schemas.microsoft.com/office/drawing/2014/main" id="{01C097F4-1AE8-414C-9321-B127D4E82A64}"/>
            </a:ext>
          </a:extLst>
        </xdr:cNvPr>
        <xdr:cNvSpPr txBox="1"/>
      </xdr:nvSpPr>
      <xdr:spPr>
        <a:xfrm>
          <a:off x="92774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132823</xdr:rowOff>
    </xdr:from>
    <xdr:ext cx="405111" cy="259045"/>
    <xdr:sp macro="" textlink="">
      <xdr:nvSpPr>
        <xdr:cNvPr id="88" name="n_1mainValue【図書館】&#10;有形固定資産減価償却率">
          <a:extLst>
            <a:ext uri="{FF2B5EF4-FFF2-40B4-BE49-F238E27FC236}">
              <a16:creationId xmlns:a16="http://schemas.microsoft.com/office/drawing/2014/main" id="{801E41C0-0F8C-41DB-9A04-829EBFFDA4D7}"/>
            </a:ext>
          </a:extLst>
        </xdr:cNvPr>
        <xdr:cNvSpPr txBox="1"/>
      </xdr:nvSpPr>
      <xdr:spPr>
        <a:xfrm>
          <a:off x="3582044" y="7333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132823</xdr:rowOff>
    </xdr:from>
    <xdr:ext cx="405111" cy="259045"/>
    <xdr:sp macro="" textlink="">
      <xdr:nvSpPr>
        <xdr:cNvPr id="89" name="n_2mainValue【図書館】&#10;有形固定資産減価償却率">
          <a:extLst>
            <a:ext uri="{FF2B5EF4-FFF2-40B4-BE49-F238E27FC236}">
              <a16:creationId xmlns:a16="http://schemas.microsoft.com/office/drawing/2014/main" id="{A02B8F9A-CFD0-4506-BEDA-6B56CB05A8AF}"/>
            </a:ext>
          </a:extLst>
        </xdr:cNvPr>
        <xdr:cNvSpPr txBox="1"/>
      </xdr:nvSpPr>
      <xdr:spPr>
        <a:xfrm>
          <a:off x="2705744" y="7333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42</xdr:row>
      <xdr:rowOff>134455</xdr:rowOff>
    </xdr:from>
    <xdr:ext cx="469744" cy="259045"/>
    <xdr:sp macro="" textlink="">
      <xdr:nvSpPr>
        <xdr:cNvPr id="90" name="n_3mainValue【図書館】&#10;有形固定資産減価償却率">
          <a:extLst>
            <a:ext uri="{FF2B5EF4-FFF2-40B4-BE49-F238E27FC236}">
              <a16:creationId xmlns:a16="http://schemas.microsoft.com/office/drawing/2014/main" id="{26593F0B-040E-40CE-9277-867955008690}"/>
            </a:ext>
          </a:extLst>
        </xdr:cNvPr>
        <xdr:cNvSpPr txBox="1"/>
      </xdr:nvSpPr>
      <xdr:spPr>
        <a:xfrm>
          <a:off x="1784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42</xdr:row>
      <xdr:rowOff>134455</xdr:rowOff>
    </xdr:from>
    <xdr:ext cx="469744" cy="259045"/>
    <xdr:sp macro="" textlink="">
      <xdr:nvSpPr>
        <xdr:cNvPr id="91" name="n_4mainValue【図書館】&#10;有形固定資産減価償却率">
          <a:extLst>
            <a:ext uri="{FF2B5EF4-FFF2-40B4-BE49-F238E27FC236}">
              <a16:creationId xmlns:a16="http://schemas.microsoft.com/office/drawing/2014/main" id="{3D621FCF-C52B-475D-9A5C-64E1D642A53B}"/>
            </a:ext>
          </a:extLst>
        </xdr:cNvPr>
        <xdr:cNvSpPr txBox="1"/>
      </xdr:nvSpPr>
      <xdr:spPr>
        <a:xfrm>
          <a:off x="895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DC48E406-C11C-40C0-A8F4-1BDBAA35A0C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888143F3-87EF-4240-B498-1D3AD97FC74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FBD32F1D-49E8-4253-8B1C-D48AD57658C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AB03D646-A9F2-437A-8787-2B2BF368D96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5D6F9CEB-7581-4DAE-826D-533D5DAA888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D43D0BD3-21EE-4904-BF5B-8FDA2BA954F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6083E21D-0094-44B8-811F-78EDB8D17B9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68993A13-AF90-4DFC-91E8-5B94EC5D9D4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B9452DAA-E62E-4C27-81F3-6CF730820F88}"/>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A54D9F4A-7EDA-49CF-9ADF-045AD181A6B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DDC52A3D-B7E5-4C4D-8AFE-A59F33CAEBA8}"/>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C81414CE-1D47-4481-9B38-0933F828E459}"/>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935D87EE-384B-4695-8815-ADA834CCF48E}"/>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804E881F-E6E4-41D0-880C-72C7E3F81D68}"/>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C730260F-8BDC-4C23-88E0-03E4E15634E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A0335DCC-6380-4E08-89B3-84C2697B8196}"/>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B3708733-D158-44AB-8C28-2E08670D5CE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7D24F57-A193-4CC8-874B-11E66FA4A50F}"/>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DEA82C60-5E9A-4572-AF9F-5A0B899EA419}"/>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BA64F8CF-E76A-4D0C-9CF3-A1A91D80764A}"/>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E39BB344-7749-4F9A-AD0C-C61836CB60A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D7CA6BC-1816-4C60-996A-25A0306DED85}"/>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A05C8E0-AA27-41B5-A14C-54191C8A6E7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22860</xdr:rowOff>
    </xdr:from>
    <xdr:to>
      <xdr:col>54</xdr:col>
      <xdr:colOff>189865</xdr:colOff>
      <xdr:row>42</xdr:row>
      <xdr:rowOff>15240</xdr:rowOff>
    </xdr:to>
    <xdr:cxnSp macro="">
      <xdr:nvCxnSpPr>
        <xdr:cNvPr id="115" name="直線コネクタ 114">
          <a:extLst>
            <a:ext uri="{FF2B5EF4-FFF2-40B4-BE49-F238E27FC236}">
              <a16:creationId xmlns:a16="http://schemas.microsoft.com/office/drawing/2014/main" id="{902B6FFD-F779-4FC0-BF0B-FE81A2312519}"/>
            </a:ext>
          </a:extLst>
        </xdr:cNvPr>
        <xdr:cNvCxnSpPr/>
      </xdr:nvCxnSpPr>
      <xdr:spPr>
        <a:xfrm flipV="1">
          <a:off x="10476865" y="568071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19067</xdr:rowOff>
    </xdr:from>
    <xdr:ext cx="469744" cy="259045"/>
    <xdr:sp macro="" textlink="">
      <xdr:nvSpPr>
        <xdr:cNvPr id="116" name="【図書館】&#10;一人当たり面積最小値テキスト">
          <a:extLst>
            <a:ext uri="{FF2B5EF4-FFF2-40B4-BE49-F238E27FC236}">
              <a16:creationId xmlns:a16="http://schemas.microsoft.com/office/drawing/2014/main" id="{293445F8-87A0-43D1-812E-6659ABBF34E9}"/>
            </a:ext>
          </a:extLst>
        </xdr:cNvPr>
        <xdr:cNvSpPr txBox="1"/>
      </xdr:nvSpPr>
      <xdr:spPr>
        <a:xfrm>
          <a:off x="10515600" y="721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15240</xdr:rowOff>
    </xdr:from>
    <xdr:to>
      <xdr:col>55</xdr:col>
      <xdr:colOff>88900</xdr:colOff>
      <xdr:row>42</xdr:row>
      <xdr:rowOff>15240</xdr:rowOff>
    </xdr:to>
    <xdr:cxnSp macro="">
      <xdr:nvCxnSpPr>
        <xdr:cNvPr id="117" name="直線コネクタ 116">
          <a:extLst>
            <a:ext uri="{FF2B5EF4-FFF2-40B4-BE49-F238E27FC236}">
              <a16:creationId xmlns:a16="http://schemas.microsoft.com/office/drawing/2014/main" id="{A6F718DD-37B4-496F-BAA2-9A2D00638271}"/>
            </a:ext>
          </a:extLst>
        </xdr:cNvPr>
        <xdr:cNvCxnSpPr/>
      </xdr:nvCxnSpPr>
      <xdr:spPr>
        <a:xfrm>
          <a:off x="10388600" y="721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140987</xdr:rowOff>
    </xdr:from>
    <xdr:ext cx="469744" cy="259045"/>
    <xdr:sp macro="" textlink="">
      <xdr:nvSpPr>
        <xdr:cNvPr id="118" name="【図書館】&#10;一人当たり面積最大値テキスト">
          <a:extLst>
            <a:ext uri="{FF2B5EF4-FFF2-40B4-BE49-F238E27FC236}">
              <a16:creationId xmlns:a16="http://schemas.microsoft.com/office/drawing/2014/main" id="{DFD26F6C-EA78-45AE-B903-468A1FC894D8}"/>
            </a:ext>
          </a:extLst>
        </xdr:cNvPr>
        <xdr:cNvSpPr txBox="1"/>
      </xdr:nvSpPr>
      <xdr:spPr>
        <a:xfrm>
          <a:off x="10515600" y="545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22860</xdr:rowOff>
    </xdr:from>
    <xdr:to>
      <xdr:col>55</xdr:col>
      <xdr:colOff>88900</xdr:colOff>
      <xdr:row>33</xdr:row>
      <xdr:rowOff>22860</xdr:rowOff>
    </xdr:to>
    <xdr:cxnSp macro="">
      <xdr:nvCxnSpPr>
        <xdr:cNvPr id="119" name="直線コネクタ 118">
          <a:extLst>
            <a:ext uri="{FF2B5EF4-FFF2-40B4-BE49-F238E27FC236}">
              <a16:creationId xmlns:a16="http://schemas.microsoft.com/office/drawing/2014/main" id="{02DEFA4B-11A3-4458-9517-A50A7A4F23D8}"/>
            </a:ext>
          </a:extLst>
        </xdr:cNvPr>
        <xdr:cNvCxnSpPr/>
      </xdr:nvCxnSpPr>
      <xdr:spPr>
        <a:xfrm>
          <a:off x="10388600" y="568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116857</xdr:rowOff>
    </xdr:from>
    <xdr:ext cx="469744" cy="259045"/>
    <xdr:sp macro="" textlink="">
      <xdr:nvSpPr>
        <xdr:cNvPr id="120" name="【図書館】&#10;一人当たり面積平均値テキスト">
          <a:extLst>
            <a:ext uri="{FF2B5EF4-FFF2-40B4-BE49-F238E27FC236}">
              <a16:creationId xmlns:a16="http://schemas.microsoft.com/office/drawing/2014/main" id="{988373F9-E11E-4D05-A5E9-9BFE3A81E5CF}"/>
            </a:ext>
          </a:extLst>
        </xdr:cNvPr>
        <xdr:cNvSpPr txBox="1"/>
      </xdr:nvSpPr>
      <xdr:spPr>
        <a:xfrm>
          <a:off x="10515600" y="680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21" name="フローチャート: 判断 120">
          <a:extLst>
            <a:ext uri="{FF2B5EF4-FFF2-40B4-BE49-F238E27FC236}">
              <a16:creationId xmlns:a16="http://schemas.microsoft.com/office/drawing/2014/main" id="{6F030A23-F73D-4F3D-990D-7DE43CB266C1}"/>
            </a:ext>
          </a:extLst>
        </xdr:cNvPr>
        <xdr:cNvSpPr/>
      </xdr:nvSpPr>
      <xdr:spPr>
        <a:xfrm>
          <a:off x="104267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101600</xdr:rowOff>
    </xdr:from>
    <xdr:to>
      <xdr:col>50</xdr:col>
      <xdr:colOff>165100</xdr:colOff>
      <xdr:row>41</xdr:row>
      <xdr:rowOff>31750</xdr:rowOff>
    </xdr:to>
    <xdr:sp macro="" textlink="">
      <xdr:nvSpPr>
        <xdr:cNvPr id="122" name="フローチャート: 判断 121">
          <a:extLst>
            <a:ext uri="{FF2B5EF4-FFF2-40B4-BE49-F238E27FC236}">
              <a16:creationId xmlns:a16="http://schemas.microsoft.com/office/drawing/2014/main" id="{FE85E09A-A4CA-4FB4-BA55-B95F62C252B1}"/>
            </a:ext>
          </a:extLst>
        </xdr:cNvPr>
        <xdr:cNvSpPr/>
      </xdr:nvSpPr>
      <xdr:spPr>
        <a:xfrm>
          <a:off x="9588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113030</xdr:rowOff>
    </xdr:from>
    <xdr:to>
      <xdr:col>46</xdr:col>
      <xdr:colOff>38100</xdr:colOff>
      <xdr:row>41</xdr:row>
      <xdr:rowOff>43180</xdr:rowOff>
    </xdr:to>
    <xdr:sp macro="" textlink="">
      <xdr:nvSpPr>
        <xdr:cNvPr id="123" name="フローチャート: 判断 122">
          <a:extLst>
            <a:ext uri="{FF2B5EF4-FFF2-40B4-BE49-F238E27FC236}">
              <a16:creationId xmlns:a16="http://schemas.microsoft.com/office/drawing/2014/main" id="{27F04BEB-52A5-4E28-9CEC-B330E161A7E1}"/>
            </a:ext>
          </a:extLst>
        </xdr:cNvPr>
        <xdr:cNvSpPr/>
      </xdr:nvSpPr>
      <xdr:spPr>
        <a:xfrm>
          <a:off x="8699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113030</xdr:rowOff>
    </xdr:from>
    <xdr:to>
      <xdr:col>41</xdr:col>
      <xdr:colOff>101600</xdr:colOff>
      <xdr:row>41</xdr:row>
      <xdr:rowOff>43180</xdr:rowOff>
    </xdr:to>
    <xdr:sp macro="" textlink="">
      <xdr:nvSpPr>
        <xdr:cNvPr id="124" name="フローチャート: 判断 123">
          <a:extLst>
            <a:ext uri="{FF2B5EF4-FFF2-40B4-BE49-F238E27FC236}">
              <a16:creationId xmlns:a16="http://schemas.microsoft.com/office/drawing/2014/main" id="{6503B858-0443-453A-A539-CB6E77F5C655}"/>
            </a:ext>
          </a:extLst>
        </xdr:cNvPr>
        <xdr:cNvSpPr/>
      </xdr:nvSpPr>
      <xdr:spPr>
        <a:xfrm>
          <a:off x="7810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97790</xdr:rowOff>
    </xdr:from>
    <xdr:to>
      <xdr:col>36</xdr:col>
      <xdr:colOff>165100</xdr:colOff>
      <xdr:row>41</xdr:row>
      <xdr:rowOff>27940</xdr:rowOff>
    </xdr:to>
    <xdr:sp macro="" textlink="">
      <xdr:nvSpPr>
        <xdr:cNvPr id="125" name="フローチャート: 判断 124">
          <a:extLst>
            <a:ext uri="{FF2B5EF4-FFF2-40B4-BE49-F238E27FC236}">
              <a16:creationId xmlns:a16="http://schemas.microsoft.com/office/drawing/2014/main" id="{24228B70-830F-45ED-9264-A745236AE9C0}"/>
            </a:ext>
          </a:extLst>
        </xdr:cNvPr>
        <xdr:cNvSpPr/>
      </xdr:nvSpPr>
      <xdr:spPr>
        <a:xfrm>
          <a:off x="6921500" y="695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2A01FC7-AF83-45DB-B150-66037BC6B11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08879C2-4ED4-4054-BFE7-4271EAC0604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B264662-D523-4142-A1B0-9996967995E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C370EA1-DB28-4E67-B3C7-23BD2DB3524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1A955437-0CC7-4EED-AB01-DA0B87D0010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6350</xdr:rowOff>
    </xdr:from>
    <xdr:to>
      <xdr:col>55</xdr:col>
      <xdr:colOff>50800</xdr:colOff>
      <xdr:row>41</xdr:row>
      <xdr:rowOff>107950</xdr:rowOff>
    </xdr:to>
    <xdr:sp macro="" textlink="">
      <xdr:nvSpPr>
        <xdr:cNvPr id="131" name="楕円 130">
          <a:extLst>
            <a:ext uri="{FF2B5EF4-FFF2-40B4-BE49-F238E27FC236}">
              <a16:creationId xmlns:a16="http://schemas.microsoft.com/office/drawing/2014/main" id="{658B0859-C6A3-424F-B0F2-5AFD839106CB}"/>
            </a:ext>
          </a:extLst>
        </xdr:cNvPr>
        <xdr:cNvSpPr/>
      </xdr:nvSpPr>
      <xdr:spPr>
        <a:xfrm>
          <a:off x="104267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156227</xdr:rowOff>
    </xdr:from>
    <xdr:ext cx="469744" cy="259045"/>
    <xdr:sp macro="" textlink="">
      <xdr:nvSpPr>
        <xdr:cNvPr id="132" name="【図書館】&#10;一人当たり面積該当値テキスト">
          <a:extLst>
            <a:ext uri="{FF2B5EF4-FFF2-40B4-BE49-F238E27FC236}">
              <a16:creationId xmlns:a16="http://schemas.microsoft.com/office/drawing/2014/main" id="{D6DFB54F-1546-4322-B1D2-CCCBBD7825A7}"/>
            </a:ext>
          </a:extLst>
        </xdr:cNvPr>
        <xdr:cNvSpPr txBox="1"/>
      </xdr:nvSpPr>
      <xdr:spPr>
        <a:xfrm>
          <a:off x="10515600"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6350</xdr:rowOff>
    </xdr:from>
    <xdr:to>
      <xdr:col>50</xdr:col>
      <xdr:colOff>165100</xdr:colOff>
      <xdr:row>41</xdr:row>
      <xdr:rowOff>107950</xdr:rowOff>
    </xdr:to>
    <xdr:sp macro="" textlink="">
      <xdr:nvSpPr>
        <xdr:cNvPr id="133" name="楕円 132">
          <a:extLst>
            <a:ext uri="{FF2B5EF4-FFF2-40B4-BE49-F238E27FC236}">
              <a16:creationId xmlns:a16="http://schemas.microsoft.com/office/drawing/2014/main" id="{B5214C23-B473-4DE4-887B-A32FA042291A}"/>
            </a:ext>
          </a:extLst>
        </xdr:cNvPr>
        <xdr:cNvSpPr/>
      </xdr:nvSpPr>
      <xdr:spPr>
        <a:xfrm>
          <a:off x="95885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57150</xdr:rowOff>
    </xdr:from>
    <xdr:to>
      <xdr:col>55</xdr:col>
      <xdr:colOff>0</xdr:colOff>
      <xdr:row>41</xdr:row>
      <xdr:rowOff>57150</xdr:rowOff>
    </xdr:to>
    <xdr:cxnSp macro="">
      <xdr:nvCxnSpPr>
        <xdr:cNvPr id="134" name="直線コネクタ 133">
          <a:extLst>
            <a:ext uri="{FF2B5EF4-FFF2-40B4-BE49-F238E27FC236}">
              <a16:creationId xmlns:a16="http://schemas.microsoft.com/office/drawing/2014/main" id="{85E64CCE-302C-4F73-B420-A21A0D266194}"/>
            </a:ext>
          </a:extLst>
        </xdr:cNvPr>
        <xdr:cNvCxnSpPr/>
      </xdr:nvCxnSpPr>
      <xdr:spPr>
        <a:xfrm>
          <a:off x="9639300" y="7086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6350</xdr:rowOff>
    </xdr:from>
    <xdr:to>
      <xdr:col>46</xdr:col>
      <xdr:colOff>38100</xdr:colOff>
      <xdr:row>41</xdr:row>
      <xdr:rowOff>107950</xdr:rowOff>
    </xdr:to>
    <xdr:sp macro="" textlink="">
      <xdr:nvSpPr>
        <xdr:cNvPr id="135" name="楕円 134">
          <a:extLst>
            <a:ext uri="{FF2B5EF4-FFF2-40B4-BE49-F238E27FC236}">
              <a16:creationId xmlns:a16="http://schemas.microsoft.com/office/drawing/2014/main" id="{23C90D58-F0E7-4F33-8086-2D07DE86D837}"/>
            </a:ext>
          </a:extLst>
        </xdr:cNvPr>
        <xdr:cNvSpPr/>
      </xdr:nvSpPr>
      <xdr:spPr>
        <a:xfrm>
          <a:off x="86995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57150</xdr:rowOff>
    </xdr:from>
    <xdr:to>
      <xdr:col>50</xdr:col>
      <xdr:colOff>114300</xdr:colOff>
      <xdr:row>41</xdr:row>
      <xdr:rowOff>57150</xdr:rowOff>
    </xdr:to>
    <xdr:cxnSp macro="">
      <xdr:nvCxnSpPr>
        <xdr:cNvPr id="136" name="直線コネクタ 135">
          <a:extLst>
            <a:ext uri="{FF2B5EF4-FFF2-40B4-BE49-F238E27FC236}">
              <a16:creationId xmlns:a16="http://schemas.microsoft.com/office/drawing/2014/main" id="{4373BCC4-F186-4114-B23E-A6A98D313D31}"/>
            </a:ext>
          </a:extLst>
        </xdr:cNvPr>
        <xdr:cNvCxnSpPr/>
      </xdr:nvCxnSpPr>
      <xdr:spPr>
        <a:xfrm>
          <a:off x="8750300" y="708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10160</xdr:rowOff>
    </xdr:from>
    <xdr:to>
      <xdr:col>41</xdr:col>
      <xdr:colOff>101600</xdr:colOff>
      <xdr:row>41</xdr:row>
      <xdr:rowOff>111760</xdr:rowOff>
    </xdr:to>
    <xdr:sp macro="" textlink="">
      <xdr:nvSpPr>
        <xdr:cNvPr id="137" name="楕円 136">
          <a:extLst>
            <a:ext uri="{FF2B5EF4-FFF2-40B4-BE49-F238E27FC236}">
              <a16:creationId xmlns:a16="http://schemas.microsoft.com/office/drawing/2014/main" id="{FA816AA6-A584-4215-9970-F1F71C042192}"/>
            </a:ext>
          </a:extLst>
        </xdr:cNvPr>
        <xdr:cNvSpPr/>
      </xdr:nvSpPr>
      <xdr:spPr>
        <a:xfrm>
          <a:off x="7810500" y="703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57150</xdr:rowOff>
    </xdr:from>
    <xdr:to>
      <xdr:col>45</xdr:col>
      <xdr:colOff>177800</xdr:colOff>
      <xdr:row>41</xdr:row>
      <xdr:rowOff>60960</xdr:rowOff>
    </xdr:to>
    <xdr:cxnSp macro="">
      <xdr:nvCxnSpPr>
        <xdr:cNvPr id="138" name="直線コネクタ 137">
          <a:extLst>
            <a:ext uri="{FF2B5EF4-FFF2-40B4-BE49-F238E27FC236}">
              <a16:creationId xmlns:a16="http://schemas.microsoft.com/office/drawing/2014/main" id="{BED37F16-9FAA-45A5-A8E3-D96A56C4DE28}"/>
            </a:ext>
          </a:extLst>
        </xdr:cNvPr>
        <xdr:cNvCxnSpPr/>
      </xdr:nvCxnSpPr>
      <xdr:spPr>
        <a:xfrm flipV="1">
          <a:off x="7861300" y="70866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10160</xdr:rowOff>
    </xdr:from>
    <xdr:to>
      <xdr:col>36</xdr:col>
      <xdr:colOff>165100</xdr:colOff>
      <xdr:row>41</xdr:row>
      <xdr:rowOff>111760</xdr:rowOff>
    </xdr:to>
    <xdr:sp macro="" textlink="">
      <xdr:nvSpPr>
        <xdr:cNvPr id="139" name="楕円 138">
          <a:extLst>
            <a:ext uri="{FF2B5EF4-FFF2-40B4-BE49-F238E27FC236}">
              <a16:creationId xmlns:a16="http://schemas.microsoft.com/office/drawing/2014/main" id="{40C267A7-39AF-499A-ADC5-854ABD8E5DEA}"/>
            </a:ext>
          </a:extLst>
        </xdr:cNvPr>
        <xdr:cNvSpPr/>
      </xdr:nvSpPr>
      <xdr:spPr>
        <a:xfrm>
          <a:off x="6921500" y="703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60960</xdr:rowOff>
    </xdr:from>
    <xdr:to>
      <xdr:col>41</xdr:col>
      <xdr:colOff>50800</xdr:colOff>
      <xdr:row>41</xdr:row>
      <xdr:rowOff>60960</xdr:rowOff>
    </xdr:to>
    <xdr:cxnSp macro="">
      <xdr:nvCxnSpPr>
        <xdr:cNvPr id="140" name="直線コネクタ 139">
          <a:extLst>
            <a:ext uri="{FF2B5EF4-FFF2-40B4-BE49-F238E27FC236}">
              <a16:creationId xmlns:a16="http://schemas.microsoft.com/office/drawing/2014/main" id="{3540F9FC-95BA-44F4-8F04-A062FD704AB8}"/>
            </a:ext>
          </a:extLst>
        </xdr:cNvPr>
        <xdr:cNvCxnSpPr/>
      </xdr:nvCxnSpPr>
      <xdr:spPr>
        <a:xfrm>
          <a:off x="6972300" y="70904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48277</xdr:rowOff>
    </xdr:from>
    <xdr:ext cx="469744" cy="259045"/>
    <xdr:sp macro="" textlink="">
      <xdr:nvSpPr>
        <xdr:cNvPr id="141" name="n_1aveValue【図書館】&#10;一人当たり面積">
          <a:extLst>
            <a:ext uri="{FF2B5EF4-FFF2-40B4-BE49-F238E27FC236}">
              <a16:creationId xmlns:a16="http://schemas.microsoft.com/office/drawing/2014/main" id="{564C0B58-9D49-49EA-91FF-B7958CDA8BF3}"/>
            </a:ext>
          </a:extLst>
        </xdr:cNvPr>
        <xdr:cNvSpPr txBox="1"/>
      </xdr:nvSpPr>
      <xdr:spPr>
        <a:xfrm>
          <a:off x="93917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59707</xdr:rowOff>
    </xdr:from>
    <xdr:ext cx="469744" cy="259045"/>
    <xdr:sp macro="" textlink="">
      <xdr:nvSpPr>
        <xdr:cNvPr id="142" name="n_2aveValue【図書館】&#10;一人当たり面積">
          <a:extLst>
            <a:ext uri="{FF2B5EF4-FFF2-40B4-BE49-F238E27FC236}">
              <a16:creationId xmlns:a16="http://schemas.microsoft.com/office/drawing/2014/main" id="{9BC2F685-B954-48C2-A4C3-5A86BD4B9AAA}"/>
            </a:ext>
          </a:extLst>
        </xdr:cNvPr>
        <xdr:cNvSpPr txBox="1"/>
      </xdr:nvSpPr>
      <xdr:spPr>
        <a:xfrm>
          <a:off x="8515427" y="67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59707</xdr:rowOff>
    </xdr:from>
    <xdr:ext cx="469744" cy="259045"/>
    <xdr:sp macro="" textlink="">
      <xdr:nvSpPr>
        <xdr:cNvPr id="143" name="n_3aveValue【図書館】&#10;一人当たり面積">
          <a:extLst>
            <a:ext uri="{FF2B5EF4-FFF2-40B4-BE49-F238E27FC236}">
              <a16:creationId xmlns:a16="http://schemas.microsoft.com/office/drawing/2014/main" id="{A18DFB48-6B9B-465B-93BE-8632B8F2274C}"/>
            </a:ext>
          </a:extLst>
        </xdr:cNvPr>
        <xdr:cNvSpPr txBox="1"/>
      </xdr:nvSpPr>
      <xdr:spPr>
        <a:xfrm>
          <a:off x="7626427" y="67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44467</xdr:rowOff>
    </xdr:from>
    <xdr:ext cx="469744" cy="259045"/>
    <xdr:sp macro="" textlink="">
      <xdr:nvSpPr>
        <xdr:cNvPr id="144" name="n_4aveValue【図書館】&#10;一人当たり面積">
          <a:extLst>
            <a:ext uri="{FF2B5EF4-FFF2-40B4-BE49-F238E27FC236}">
              <a16:creationId xmlns:a16="http://schemas.microsoft.com/office/drawing/2014/main" id="{63D5551D-F186-4AC9-8607-253FE1A7CC13}"/>
            </a:ext>
          </a:extLst>
        </xdr:cNvPr>
        <xdr:cNvSpPr txBox="1"/>
      </xdr:nvSpPr>
      <xdr:spPr>
        <a:xfrm>
          <a:off x="6737427" y="673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99077</xdr:rowOff>
    </xdr:from>
    <xdr:ext cx="469744" cy="259045"/>
    <xdr:sp macro="" textlink="">
      <xdr:nvSpPr>
        <xdr:cNvPr id="145" name="n_1mainValue【図書館】&#10;一人当たり面積">
          <a:extLst>
            <a:ext uri="{FF2B5EF4-FFF2-40B4-BE49-F238E27FC236}">
              <a16:creationId xmlns:a16="http://schemas.microsoft.com/office/drawing/2014/main" id="{4708B0EC-7461-412E-8A50-C69FCD331C5D}"/>
            </a:ext>
          </a:extLst>
        </xdr:cNvPr>
        <xdr:cNvSpPr txBox="1"/>
      </xdr:nvSpPr>
      <xdr:spPr>
        <a:xfrm>
          <a:off x="9391727"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99077</xdr:rowOff>
    </xdr:from>
    <xdr:ext cx="469744" cy="259045"/>
    <xdr:sp macro="" textlink="">
      <xdr:nvSpPr>
        <xdr:cNvPr id="146" name="n_2mainValue【図書館】&#10;一人当たり面積">
          <a:extLst>
            <a:ext uri="{FF2B5EF4-FFF2-40B4-BE49-F238E27FC236}">
              <a16:creationId xmlns:a16="http://schemas.microsoft.com/office/drawing/2014/main" id="{1A280C78-BF0A-4A72-AFC5-C684848FD6B7}"/>
            </a:ext>
          </a:extLst>
        </xdr:cNvPr>
        <xdr:cNvSpPr txBox="1"/>
      </xdr:nvSpPr>
      <xdr:spPr>
        <a:xfrm>
          <a:off x="8515427"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102887</xdr:rowOff>
    </xdr:from>
    <xdr:ext cx="469744" cy="259045"/>
    <xdr:sp macro="" textlink="">
      <xdr:nvSpPr>
        <xdr:cNvPr id="147" name="n_3mainValue【図書館】&#10;一人当たり面積">
          <a:extLst>
            <a:ext uri="{FF2B5EF4-FFF2-40B4-BE49-F238E27FC236}">
              <a16:creationId xmlns:a16="http://schemas.microsoft.com/office/drawing/2014/main" id="{D2C342C5-856A-452A-AF57-5C37C3EA4B29}"/>
            </a:ext>
          </a:extLst>
        </xdr:cNvPr>
        <xdr:cNvSpPr txBox="1"/>
      </xdr:nvSpPr>
      <xdr:spPr>
        <a:xfrm>
          <a:off x="7626427" y="713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102887</xdr:rowOff>
    </xdr:from>
    <xdr:ext cx="469744" cy="259045"/>
    <xdr:sp macro="" textlink="">
      <xdr:nvSpPr>
        <xdr:cNvPr id="148" name="n_4mainValue【図書館】&#10;一人当たり面積">
          <a:extLst>
            <a:ext uri="{FF2B5EF4-FFF2-40B4-BE49-F238E27FC236}">
              <a16:creationId xmlns:a16="http://schemas.microsoft.com/office/drawing/2014/main" id="{162D0AAB-59A8-42D2-AA96-F70F83FE7C6C}"/>
            </a:ext>
          </a:extLst>
        </xdr:cNvPr>
        <xdr:cNvSpPr txBox="1"/>
      </xdr:nvSpPr>
      <xdr:spPr>
        <a:xfrm>
          <a:off x="6737427" y="713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9B19984E-B2E8-4C20-B13A-F74081281B9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558CE5F8-FC45-4393-B56A-73B7A4D2010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20F418CA-FF33-441B-86CC-68E4437C506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41E604E1-D0BA-43F4-8C8D-C0D6575FA3D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DB3890AA-D293-44EA-9A95-B2A5FF0E67B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AFC5B126-7F63-4B10-8CCA-04AB81DE3D2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7534AAA7-8275-4275-BEA8-1A0A1FC47F3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8781FC66-FA8A-4F25-9B4F-85E150D2514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B8A89BB6-1B0A-47BC-957B-B9D8BFB5CEF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7656157D-417A-4F75-8A29-176348E17DA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789D9E1F-6679-4D00-A2EB-57E698C11BF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BB2CFA0D-58A8-4EAD-8202-7DFA31D4860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F0EE0E34-9ECE-438B-9FDC-59D8567B7D8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F17EC474-609C-4504-B7DA-8A2C317F02C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8888D03B-6C2F-400E-B2D7-D6B90DAB3E0E}"/>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8C9F1376-2557-41F4-8BE7-13AB07C3197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DA3B554B-8FA1-4B04-B8A6-8E950F0DAD0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D224D199-C1EB-4F6C-8A1F-9A1C9DFBD206}"/>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DBA43DC9-0E10-4C8A-8C55-D305DE0D8EC5}"/>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D8644ED-AA5E-4BFF-8E4F-8D91D02B8CE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EBD206B4-CF81-4F95-ADD9-506A03BF6C4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72734D16-330B-45BA-80D8-FD4731477BD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5C4F51CA-D335-4A55-9C3E-0F54CE9F3A95}"/>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99CB3E1B-E0F0-4B57-8637-BA7BF891BCE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513ED174-FFA1-4C01-A0B8-50EC816D69D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03C810FA-736C-4CD6-990F-123320B5834B}"/>
            </a:ext>
          </a:extLst>
        </xdr:cNvPr>
        <xdr:cNvCxnSpPr/>
      </xdr:nvCxnSpPr>
      <xdr:spPr>
        <a:xfrm flipV="1">
          <a:off x="4634865" y="9506494"/>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28A55A2C-B453-4411-B453-8827064FFEFF}"/>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2BA5EAED-56E6-4F77-B326-BDC3AFC6F5DB}"/>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937E4A90-82AC-4F97-9DDE-07C180064571}"/>
            </a:ext>
          </a:extLst>
        </xdr:cNvPr>
        <xdr:cNvSpPr txBox="1"/>
      </xdr:nvSpPr>
      <xdr:spPr>
        <a:xfrm>
          <a:off x="4673600" y="928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78" name="直線コネクタ 177">
          <a:extLst>
            <a:ext uri="{FF2B5EF4-FFF2-40B4-BE49-F238E27FC236}">
              <a16:creationId xmlns:a16="http://schemas.microsoft.com/office/drawing/2014/main" id="{16A39124-EE99-4A8B-A718-6B6F6D6230DF}"/>
            </a:ext>
          </a:extLst>
        </xdr:cNvPr>
        <xdr:cNvCxnSpPr/>
      </xdr:nvCxnSpPr>
      <xdr:spPr>
        <a:xfrm>
          <a:off x="4546600" y="950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32493</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65985E02-3F99-45AC-B179-EEC1C8275641}"/>
            </a:ext>
          </a:extLst>
        </xdr:cNvPr>
        <xdr:cNvSpPr txBox="1"/>
      </xdr:nvSpPr>
      <xdr:spPr>
        <a:xfrm>
          <a:off x="4673600" y="10319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9616</xdr:rowOff>
    </xdr:from>
    <xdr:to>
      <xdr:col>24</xdr:col>
      <xdr:colOff>114300</xdr:colOff>
      <xdr:row>61</xdr:row>
      <xdr:rowOff>111216</xdr:rowOff>
    </xdr:to>
    <xdr:sp macro="" textlink="">
      <xdr:nvSpPr>
        <xdr:cNvPr id="180" name="フローチャート: 判断 179">
          <a:extLst>
            <a:ext uri="{FF2B5EF4-FFF2-40B4-BE49-F238E27FC236}">
              <a16:creationId xmlns:a16="http://schemas.microsoft.com/office/drawing/2014/main" id="{F7C9A7A3-91B5-4CCA-AD47-35DB44A4450B}"/>
            </a:ext>
          </a:extLst>
        </xdr:cNvPr>
        <xdr:cNvSpPr/>
      </xdr:nvSpPr>
      <xdr:spPr>
        <a:xfrm>
          <a:off x="45847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171269</xdr:rowOff>
    </xdr:from>
    <xdr:to>
      <xdr:col>20</xdr:col>
      <xdr:colOff>38100</xdr:colOff>
      <xdr:row>61</xdr:row>
      <xdr:rowOff>101419</xdr:rowOff>
    </xdr:to>
    <xdr:sp macro="" textlink="">
      <xdr:nvSpPr>
        <xdr:cNvPr id="181" name="フローチャート: 判断 180">
          <a:extLst>
            <a:ext uri="{FF2B5EF4-FFF2-40B4-BE49-F238E27FC236}">
              <a16:creationId xmlns:a16="http://schemas.microsoft.com/office/drawing/2014/main" id="{44F80DFC-3F7B-4E6C-9A8B-0EA457A23141}"/>
            </a:ext>
          </a:extLst>
        </xdr:cNvPr>
        <xdr:cNvSpPr/>
      </xdr:nvSpPr>
      <xdr:spPr>
        <a:xfrm>
          <a:off x="3746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182" name="フローチャート: 判断 181">
          <a:extLst>
            <a:ext uri="{FF2B5EF4-FFF2-40B4-BE49-F238E27FC236}">
              <a16:creationId xmlns:a16="http://schemas.microsoft.com/office/drawing/2014/main" id="{DEBE7F2F-F91E-4773-9A05-0DE2AB52923D}"/>
            </a:ext>
          </a:extLst>
        </xdr:cNvPr>
        <xdr:cNvSpPr/>
      </xdr:nvSpPr>
      <xdr:spPr>
        <a:xfrm>
          <a:off x="2857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3" name="フローチャート: 判断 182">
          <a:extLst>
            <a:ext uri="{FF2B5EF4-FFF2-40B4-BE49-F238E27FC236}">
              <a16:creationId xmlns:a16="http://schemas.microsoft.com/office/drawing/2014/main" id="{44BDFD34-CFDA-4F96-9F73-9EA40E02A691}"/>
            </a:ext>
          </a:extLst>
        </xdr:cNvPr>
        <xdr:cNvSpPr/>
      </xdr:nvSpPr>
      <xdr:spPr>
        <a:xfrm>
          <a:off x="1968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86360</xdr:rowOff>
    </xdr:from>
    <xdr:to>
      <xdr:col>6</xdr:col>
      <xdr:colOff>38100</xdr:colOff>
      <xdr:row>61</xdr:row>
      <xdr:rowOff>16510</xdr:rowOff>
    </xdr:to>
    <xdr:sp macro="" textlink="">
      <xdr:nvSpPr>
        <xdr:cNvPr id="184" name="フローチャート: 判断 183">
          <a:extLst>
            <a:ext uri="{FF2B5EF4-FFF2-40B4-BE49-F238E27FC236}">
              <a16:creationId xmlns:a16="http://schemas.microsoft.com/office/drawing/2014/main" id="{5E03BF42-2EB6-4F3D-A71B-CCBE6DF88090}"/>
            </a:ext>
          </a:extLst>
        </xdr:cNvPr>
        <xdr:cNvSpPr/>
      </xdr:nvSpPr>
      <xdr:spPr>
        <a:xfrm>
          <a:off x="1079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2BFC576-F90C-410B-A31B-0E750352370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8001D99-7F5D-447A-9623-C2C407E7629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0666FC0-DDAA-41CA-9BFE-578909EFF81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7778A0CA-8806-4DBF-BB4E-B0B51D4EC86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5E69E820-94F7-4616-9E6C-16350F623CE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115751</xdr:rowOff>
    </xdr:from>
    <xdr:to>
      <xdr:col>24</xdr:col>
      <xdr:colOff>114300</xdr:colOff>
      <xdr:row>62</xdr:row>
      <xdr:rowOff>45901</xdr:rowOff>
    </xdr:to>
    <xdr:sp macro="" textlink="">
      <xdr:nvSpPr>
        <xdr:cNvPr id="190" name="楕円 189">
          <a:extLst>
            <a:ext uri="{FF2B5EF4-FFF2-40B4-BE49-F238E27FC236}">
              <a16:creationId xmlns:a16="http://schemas.microsoft.com/office/drawing/2014/main" id="{E104A2EA-F2AE-4C54-AAF7-6BBF64EBACDB}"/>
            </a:ext>
          </a:extLst>
        </xdr:cNvPr>
        <xdr:cNvSpPr/>
      </xdr:nvSpPr>
      <xdr:spPr>
        <a:xfrm>
          <a:off x="4584700" y="1057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94178</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671C44FD-95EF-4B4D-B58F-8D7A646D641C}"/>
            </a:ext>
          </a:extLst>
        </xdr:cNvPr>
        <xdr:cNvSpPr txBox="1"/>
      </xdr:nvSpPr>
      <xdr:spPr>
        <a:xfrm>
          <a:off x="4673600" y="1055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89626</xdr:rowOff>
    </xdr:from>
    <xdr:to>
      <xdr:col>20</xdr:col>
      <xdr:colOff>38100</xdr:colOff>
      <xdr:row>62</xdr:row>
      <xdr:rowOff>19776</xdr:rowOff>
    </xdr:to>
    <xdr:sp macro="" textlink="">
      <xdr:nvSpPr>
        <xdr:cNvPr id="192" name="楕円 191">
          <a:extLst>
            <a:ext uri="{FF2B5EF4-FFF2-40B4-BE49-F238E27FC236}">
              <a16:creationId xmlns:a16="http://schemas.microsoft.com/office/drawing/2014/main" id="{FF4EB0C2-ECA9-4DF1-932F-54EFC9C28CA0}"/>
            </a:ext>
          </a:extLst>
        </xdr:cNvPr>
        <xdr:cNvSpPr/>
      </xdr:nvSpPr>
      <xdr:spPr>
        <a:xfrm>
          <a:off x="3746500" y="1054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140426</xdr:rowOff>
    </xdr:from>
    <xdr:to>
      <xdr:col>24</xdr:col>
      <xdr:colOff>63500</xdr:colOff>
      <xdr:row>61</xdr:row>
      <xdr:rowOff>166551</xdr:rowOff>
    </xdr:to>
    <xdr:cxnSp macro="">
      <xdr:nvCxnSpPr>
        <xdr:cNvPr id="193" name="直線コネクタ 192">
          <a:extLst>
            <a:ext uri="{FF2B5EF4-FFF2-40B4-BE49-F238E27FC236}">
              <a16:creationId xmlns:a16="http://schemas.microsoft.com/office/drawing/2014/main" id="{151D4B57-E498-4033-846D-0056BF9B4A3C}"/>
            </a:ext>
          </a:extLst>
        </xdr:cNvPr>
        <xdr:cNvCxnSpPr/>
      </xdr:nvCxnSpPr>
      <xdr:spPr>
        <a:xfrm>
          <a:off x="3797300" y="10598876"/>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63500</xdr:rowOff>
    </xdr:from>
    <xdr:to>
      <xdr:col>15</xdr:col>
      <xdr:colOff>101600</xdr:colOff>
      <xdr:row>61</xdr:row>
      <xdr:rowOff>165100</xdr:rowOff>
    </xdr:to>
    <xdr:sp macro="" textlink="">
      <xdr:nvSpPr>
        <xdr:cNvPr id="194" name="楕円 193">
          <a:extLst>
            <a:ext uri="{FF2B5EF4-FFF2-40B4-BE49-F238E27FC236}">
              <a16:creationId xmlns:a16="http://schemas.microsoft.com/office/drawing/2014/main" id="{8F940763-C20D-42AC-B73E-63A8CFD486EA}"/>
            </a:ext>
          </a:extLst>
        </xdr:cNvPr>
        <xdr:cNvSpPr/>
      </xdr:nvSpPr>
      <xdr:spPr>
        <a:xfrm>
          <a:off x="2857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114300</xdr:rowOff>
    </xdr:from>
    <xdr:to>
      <xdr:col>19</xdr:col>
      <xdr:colOff>177800</xdr:colOff>
      <xdr:row>61</xdr:row>
      <xdr:rowOff>140426</xdr:rowOff>
    </xdr:to>
    <xdr:cxnSp macro="">
      <xdr:nvCxnSpPr>
        <xdr:cNvPr id="195" name="直線コネクタ 194">
          <a:extLst>
            <a:ext uri="{FF2B5EF4-FFF2-40B4-BE49-F238E27FC236}">
              <a16:creationId xmlns:a16="http://schemas.microsoft.com/office/drawing/2014/main" id="{9E7CA8C3-764C-41E4-881B-800559770D66}"/>
            </a:ext>
          </a:extLst>
        </xdr:cNvPr>
        <xdr:cNvCxnSpPr/>
      </xdr:nvCxnSpPr>
      <xdr:spPr>
        <a:xfrm>
          <a:off x="2908300" y="1057275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6350</xdr:rowOff>
    </xdr:from>
    <xdr:to>
      <xdr:col>10</xdr:col>
      <xdr:colOff>165100</xdr:colOff>
      <xdr:row>61</xdr:row>
      <xdr:rowOff>107950</xdr:rowOff>
    </xdr:to>
    <xdr:sp macro="" textlink="">
      <xdr:nvSpPr>
        <xdr:cNvPr id="196" name="楕円 195">
          <a:extLst>
            <a:ext uri="{FF2B5EF4-FFF2-40B4-BE49-F238E27FC236}">
              <a16:creationId xmlns:a16="http://schemas.microsoft.com/office/drawing/2014/main" id="{83D10794-E738-4D80-8FDF-B215F589DCFD}"/>
            </a:ext>
          </a:extLst>
        </xdr:cNvPr>
        <xdr:cNvSpPr/>
      </xdr:nvSpPr>
      <xdr:spPr>
        <a:xfrm>
          <a:off x="1968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57150</xdr:rowOff>
    </xdr:from>
    <xdr:to>
      <xdr:col>15</xdr:col>
      <xdr:colOff>50800</xdr:colOff>
      <xdr:row>61</xdr:row>
      <xdr:rowOff>114300</xdr:rowOff>
    </xdr:to>
    <xdr:cxnSp macro="">
      <xdr:nvCxnSpPr>
        <xdr:cNvPr id="197" name="直線コネクタ 196">
          <a:extLst>
            <a:ext uri="{FF2B5EF4-FFF2-40B4-BE49-F238E27FC236}">
              <a16:creationId xmlns:a16="http://schemas.microsoft.com/office/drawing/2014/main" id="{891F477D-D3D7-49BF-A049-11750C9F8722}"/>
            </a:ext>
          </a:extLst>
        </xdr:cNvPr>
        <xdr:cNvCxnSpPr/>
      </xdr:nvCxnSpPr>
      <xdr:spPr>
        <a:xfrm>
          <a:off x="2019300" y="105156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115751</xdr:rowOff>
    </xdr:from>
    <xdr:to>
      <xdr:col>6</xdr:col>
      <xdr:colOff>38100</xdr:colOff>
      <xdr:row>62</xdr:row>
      <xdr:rowOff>45901</xdr:rowOff>
    </xdr:to>
    <xdr:sp macro="" textlink="">
      <xdr:nvSpPr>
        <xdr:cNvPr id="198" name="楕円 197">
          <a:extLst>
            <a:ext uri="{FF2B5EF4-FFF2-40B4-BE49-F238E27FC236}">
              <a16:creationId xmlns:a16="http://schemas.microsoft.com/office/drawing/2014/main" id="{5D1E4C7D-443B-4DE2-83E6-9A6073AE9C8C}"/>
            </a:ext>
          </a:extLst>
        </xdr:cNvPr>
        <xdr:cNvSpPr/>
      </xdr:nvSpPr>
      <xdr:spPr>
        <a:xfrm>
          <a:off x="1079500" y="1057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57150</xdr:rowOff>
    </xdr:from>
    <xdr:to>
      <xdr:col>10</xdr:col>
      <xdr:colOff>114300</xdr:colOff>
      <xdr:row>61</xdr:row>
      <xdr:rowOff>166551</xdr:rowOff>
    </xdr:to>
    <xdr:cxnSp macro="">
      <xdr:nvCxnSpPr>
        <xdr:cNvPr id="199" name="直線コネクタ 198">
          <a:extLst>
            <a:ext uri="{FF2B5EF4-FFF2-40B4-BE49-F238E27FC236}">
              <a16:creationId xmlns:a16="http://schemas.microsoft.com/office/drawing/2014/main" id="{B5D131A6-A54B-4A78-94A2-966746559F15}"/>
            </a:ext>
          </a:extLst>
        </xdr:cNvPr>
        <xdr:cNvCxnSpPr/>
      </xdr:nvCxnSpPr>
      <xdr:spPr>
        <a:xfrm flipV="1">
          <a:off x="1130300" y="10515600"/>
          <a:ext cx="889000" cy="10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117946</xdr:rowOff>
    </xdr:from>
    <xdr:ext cx="405111" cy="259045"/>
    <xdr:sp macro="" textlink="">
      <xdr:nvSpPr>
        <xdr:cNvPr id="200" name="n_1aveValue【体育館・プール】&#10;有形固定資産減価償却率">
          <a:extLst>
            <a:ext uri="{FF2B5EF4-FFF2-40B4-BE49-F238E27FC236}">
              <a16:creationId xmlns:a16="http://schemas.microsoft.com/office/drawing/2014/main" id="{772CA34C-984E-4B1C-A1D7-332A825E6773}"/>
            </a:ext>
          </a:extLst>
        </xdr:cNvPr>
        <xdr:cNvSpPr txBox="1"/>
      </xdr:nvSpPr>
      <xdr:spPr>
        <a:xfrm>
          <a:off x="3582044" y="1023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96718</xdr:rowOff>
    </xdr:from>
    <xdr:ext cx="405111" cy="259045"/>
    <xdr:sp macro="" textlink="">
      <xdr:nvSpPr>
        <xdr:cNvPr id="201" name="n_2aveValue【体育館・プール】&#10;有形固定資産減価償却率">
          <a:extLst>
            <a:ext uri="{FF2B5EF4-FFF2-40B4-BE49-F238E27FC236}">
              <a16:creationId xmlns:a16="http://schemas.microsoft.com/office/drawing/2014/main" id="{5492E801-56CD-4240-BC5A-0C1F8B1DAB75}"/>
            </a:ext>
          </a:extLst>
        </xdr:cNvPr>
        <xdr:cNvSpPr txBox="1"/>
      </xdr:nvSpPr>
      <xdr:spPr>
        <a:xfrm>
          <a:off x="2705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52631</xdr:rowOff>
    </xdr:from>
    <xdr:ext cx="405111" cy="259045"/>
    <xdr:sp macro="" textlink="">
      <xdr:nvSpPr>
        <xdr:cNvPr id="202" name="n_3aveValue【体育館・プール】&#10;有形固定資産減価償却率">
          <a:extLst>
            <a:ext uri="{FF2B5EF4-FFF2-40B4-BE49-F238E27FC236}">
              <a16:creationId xmlns:a16="http://schemas.microsoft.com/office/drawing/2014/main" id="{0A9CFEF2-3B39-47E9-A629-B774364E7A52}"/>
            </a:ext>
          </a:extLst>
        </xdr:cNvPr>
        <xdr:cNvSpPr txBox="1"/>
      </xdr:nvSpPr>
      <xdr:spPr>
        <a:xfrm>
          <a:off x="1816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33037</xdr:rowOff>
    </xdr:from>
    <xdr:ext cx="405111" cy="259045"/>
    <xdr:sp macro="" textlink="">
      <xdr:nvSpPr>
        <xdr:cNvPr id="203" name="n_4aveValue【体育館・プール】&#10;有形固定資産減価償却率">
          <a:extLst>
            <a:ext uri="{FF2B5EF4-FFF2-40B4-BE49-F238E27FC236}">
              <a16:creationId xmlns:a16="http://schemas.microsoft.com/office/drawing/2014/main" id="{927D7BA3-4437-4871-BE50-67B07BF1B4BD}"/>
            </a:ext>
          </a:extLst>
        </xdr:cNvPr>
        <xdr:cNvSpPr txBox="1"/>
      </xdr:nvSpPr>
      <xdr:spPr>
        <a:xfrm>
          <a:off x="9277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10903</xdr:rowOff>
    </xdr:from>
    <xdr:ext cx="405111" cy="259045"/>
    <xdr:sp macro="" textlink="">
      <xdr:nvSpPr>
        <xdr:cNvPr id="204" name="n_1mainValue【体育館・プール】&#10;有形固定資産減価償却率">
          <a:extLst>
            <a:ext uri="{FF2B5EF4-FFF2-40B4-BE49-F238E27FC236}">
              <a16:creationId xmlns:a16="http://schemas.microsoft.com/office/drawing/2014/main" id="{B68F7A22-754B-4B90-8981-ECE7F260C6E5}"/>
            </a:ext>
          </a:extLst>
        </xdr:cNvPr>
        <xdr:cNvSpPr txBox="1"/>
      </xdr:nvSpPr>
      <xdr:spPr>
        <a:xfrm>
          <a:off x="3582044" y="1064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156227</xdr:rowOff>
    </xdr:from>
    <xdr:ext cx="405111" cy="259045"/>
    <xdr:sp macro="" textlink="">
      <xdr:nvSpPr>
        <xdr:cNvPr id="205" name="n_2mainValue【体育館・プール】&#10;有形固定資産減価償却率">
          <a:extLst>
            <a:ext uri="{FF2B5EF4-FFF2-40B4-BE49-F238E27FC236}">
              <a16:creationId xmlns:a16="http://schemas.microsoft.com/office/drawing/2014/main" id="{18546429-386E-44F1-8555-904C6C3E0B83}"/>
            </a:ext>
          </a:extLst>
        </xdr:cNvPr>
        <xdr:cNvSpPr txBox="1"/>
      </xdr:nvSpPr>
      <xdr:spPr>
        <a:xfrm>
          <a:off x="27057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99077</xdr:rowOff>
    </xdr:from>
    <xdr:ext cx="405111" cy="259045"/>
    <xdr:sp macro="" textlink="">
      <xdr:nvSpPr>
        <xdr:cNvPr id="206" name="n_3mainValue【体育館・プール】&#10;有形固定資産減価償却率">
          <a:extLst>
            <a:ext uri="{FF2B5EF4-FFF2-40B4-BE49-F238E27FC236}">
              <a16:creationId xmlns:a16="http://schemas.microsoft.com/office/drawing/2014/main" id="{76D17FC4-56C9-45DD-A228-BF0F40768613}"/>
            </a:ext>
          </a:extLst>
        </xdr:cNvPr>
        <xdr:cNvSpPr txBox="1"/>
      </xdr:nvSpPr>
      <xdr:spPr>
        <a:xfrm>
          <a:off x="1816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37028</xdr:rowOff>
    </xdr:from>
    <xdr:ext cx="405111" cy="259045"/>
    <xdr:sp macro="" textlink="">
      <xdr:nvSpPr>
        <xdr:cNvPr id="207" name="n_4mainValue【体育館・プール】&#10;有形固定資産減価償却率">
          <a:extLst>
            <a:ext uri="{FF2B5EF4-FFF2-40B4-BE49-F238E27FC236}">
              <a16:creationId xmlns:a16="http://schemas.microsoft.com/office/drawing/2014/main" id="{E3AAF51C-9B11-43DB-A524-55CB975F2470}"/>
            </a:ext>
          </a:extLst>
        </xdr:cNvPr>
        <xdr:cNvSpPr txBox="1"/>
      </xdr:nvSpPr>
      <xdr:spPr>
        <a:xfrm>
          <a:off x="927744" y="1066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F1FC85DE-0F0B-459A-9B60-A8B4E564AF5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69C9041F-5FE1-4CF8-838B-90BB9A493A1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F6C02F53-73A3-4BE0-963A-7EDE1335464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392EE6DE-63D9-4983-BEBB-087D96F1034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6AF9E826-EAEA-44A0-B3A2-80E5FD44B57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D495279B-71AE-41A2-BABC-A579A14F00D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EB1D3AE9-5B22-471E-899A-EFF2180A9FE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F57FC429-B377-4ACD-8F22-DED6BC014A0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E4ABF5DB-5FC1-42C1-B9F2-084B70470FD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3869D9FC-9890-4EF8-BE7A-8541F816064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2AAF6566-6C57-4E62-9133-B3BCE25AA05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BAE38CDE-F223-460C-80FA-C596CEB74C6D}"/>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DDA25A28-97C3-4798-9E23-8C49CAAED65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E6543119-6E3C-464B-ACF4-9370FE8CE849}"/>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F12D4B7D-8BEA-402B-9ADE-FD8A41C2B4B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90437057-6061-433B-93F4-54FD37342D1E}"/>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4D64492C-AAD5-4FC0-B936-62D334E6170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46811753-DFCC-409E-814F-810939C94111}"/>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81983DAA-8C7E-4D1E-9A57-87EC196A94F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C3753819-FEED-459C-843B-3911F1715FB9}"/>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BAA2857-D8CC-4DAF-9607-67CCE447E93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30F00304-7381-4DDF-AD90-7947C56726BB}"/>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35F7435F-5758-405B-896F-A1D1A408902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76200</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9D37E327-8FEA-4751-898B-B7D5D23C8E78}"/>
            </a:ext>
          </a:extLst>
        </xdr:cNvPr>
        <xdr:cNvCxnSpPr/>
      </xdr:nvCxnSpPr>
      <xdr:spPr>
        <a:xfrm flipV="1">
          <a:off x="10476865" y="9677400"/>
          <a:ext cx="0" cy="1358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4C516B56-F863-46B8-8281-570BC30B5A83}"/>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FAD3D9D6-56A4-4C89-BF91-BD9CACE721F8}"/>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22877</xdr:rowOff>
    </xdr:from>
    <xdr:ext cx="469744" cy="259045"/>
    <xdr:sp macro="" textlink="">
      <xdr:nvSpPr>
        <xdr:cNvPr id="234" name="【体育館・プール】&#10;一人当たり面積最大値テキスト">
          <a:extLst>
            <a:ext uri="{FF2B5EF4-FFF2-40B4-BE49-F238E27FC236}">
              <a16:creationId xmlns:a16="http://schemas.microsoft.com/office/drawing/2014/main" id="{5E49E085-7760-4D48-B4ED-796DFBD6A1D8}"/>
            </a:ext>
          </a:extLst>
        </xdr:cNvPr>
        <xdr:cNvSpPr txBox="1"/>
      </xdr:nvSpPr>
      <xdr:spPr>
        <a:xfrm>
          <a:off x="10515600" y="945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76200</xdr:rowOff>
    </xdr:from>
    <xdr:to>
      <xdr:col>55</xdr:col>
      <xdr:colOff>88900</xdr:colOff>
      <xdr:row>56</xdr:row>
      <xdr:rowOff>76200</xdr:rowOff>
    </xdr:to>
    <xdr:cxnSp macro="">
      <xdr:nvCxnSpPr>
        <xdr:cNvPr id="235" name="直線コネクタ 234">
          <a:extLst>
            <a:ext uri="{FF2B5EF4-FFF2-40B4-BE49-F238E27FC236}">
              <a16:creationId xmlns:a16="http://schemas.microsoft.com/office/drawing/2014/main" id="{FA70F2C9-CDA1-46BB-B66D-999D6716FEE1}"/>
            </a:ext>
          </a:extLst>
        </xdr:cNvPr>
        <xdr:cNvCxnSpPr/>
      </xdr:nvCxnSpPr>
      <xdr:spPr>
        <a:xfrm>
          <a:off x="10388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84472</xdr:rowOff>
    </xdr:from>
    <xdr:ext cx="469744" cy="259045"/>
    <xdr:sp macro="" textlink="">
      <xdr:nvSpPr>
        <xdr:cNvPr id="236" name="【体育館・プール】&#10;一人当たり面積平均値テキスト">
          <a:extLst>
            <a:ext uri="{FF2B5EF4-FFF2-40B4-BE49-F238E27FC236}">
              <a16:creationId xmlns:a16="http://schemas.microsoft.com/office/drawing/2014/main" id="{7DB165FB-85CB-4CBB-9416-4F0D495A5791}"/>
            </a:ext>
          </a:extLst>
        </xdr:cNvPr>
        <xdr:cNvSpPr txBox="1"/>
      </xdr:nvSpPr>
      <xdr:spPr>
        <a:xfrm>
          <a:off x="10515600" y="105429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61595</xdr:rowOff>
    </xdr:from>
    <xdr:to>
      <xdr:col>55</xdr:col>
      <xdr:colOff>50800</xdr:colOff>
      <xdr:row>62</xdr:row>
      <xdr:rowOff>163195</xdr:rowOff>
    </xdr:to>
    <xdr:sp macro="" textlink="">
      <xdr:nvSpPr>
        <xdr:cNvPr id="237" name="フローチャート: 判断 236">
          <a:extLst>
            <a:ext uri="{FF2B5EF4-FFF2-40B4-BE49-F238E27FC236}">
              <a16:creationId xmlns:a16="http://schemas.microsoft.com/office/drawing/2014/main" id="{D176CBDC-1A2E-4D8C-85BB-5C67464CBA54}"/>
            </a:ext>
          </a:extLst>
        </xdr:cNvPr>
        <xdr:cNvSpPr/>
      </xdr:nvSpPr>
      <xdr:spPr>
        <a:xfrm>
          <a:off x="10426700" y="1069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53975</xdr:rowOff>
    </xdr:from>
    <xdr:to>
      <xdr:col>50</xdr:col>
      <xdr:colOff>165100</xdr:colOff>
      <xdr:row>62</xdr:row>
      <xdr:rowOff>155575</xdr:rowOff>
    </xdr:to>
    <xdr:sp macro="" textlink="">
      <xdr:nvSpPr>
        <xdr:cNvPr id="238" name="フローチャート: 判断 237">
          <a:extLst>
            <a:ext uri="{FF2B5EF4-FFF2-40B4-BE49-F238E27FC236}">
              <a16:creationId xmlns:a16="http://schemas.microsoft.com/office/drawing/2014/main" id="{43D40CE9-B822-473C-9FB3-FEBAA282D64F}"/>
            </a:ext>
          </a:extLst>
        </xdr:cNvPr>
        <xdr:cNvSpPr/>
      </xdr:nvSpPr>
      <xdr:spPr>
        <a:xfrm>
          <a:off x="95885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46355</xdr:rowOff>
    </xdr:from>
    <xdr:to>
      <xdr:col>46</xdr:col>
      <xdr:colOff>38100</xdr:colOff>
      <xdr:row>62</xdr:row>
      <xdr:rowOff>147955</xdr:rowOff>
    </xdr:to>
    <xdr:sp macro="" textlink="">
      <xdr:nvSpPr>
        <xdr:cNvPr id="239" name="フローチャート: 判断 238">
          <a:extLst>
            <a:ext uri="{FF2B5EF4-FFF2-40B4-BE49-F238E27FC236}">
              <a16:creationId xmlns:a16="http://schemas.microsoft.com/office/drawing/2014/main" id="{79849464-48D4-45B0-86EF-8944B44857FC}"/>
            </a:ext>
          </a:extLst>
        </xdr:cNvPr>
        <xdr:cNvSpPr/>
      </xdr:nvSpPr>
      <xdr:spPr>
        <a:xfrm>
          <a:off x="8699500" y="1067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a:extLst>
            <a:ext uri="{FF2B5EF4-FFF2-40B4-BE49-F238E27FC236}">
              <a16:creationId xmlns:a16="http://schemas.microsoft.com/office/drawing/2014/main" id="{E1A8125C-641C-4A12-8BFF-2734081BC9F1}"/>
            </a:ext>
          </a:extLst>
        </xdr:cNvPr>
        <xdr:cNvSpPr/>
      </xdr:nvSpPr>
      <xdr:spPr>
        <a:xfrm>
          <a:off x="7810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41" name="フローチャート: 判断 240">
          <a:extLst>
            <a:ext uri="{FF2B5EF4-FFF2-40B4-BE49-F238E27FC236}">
              <a16:creationId xmlns:a16="http://schemas.microsoft.com/office/drawing/2014/main" id="{C1F39F33-EF6C-45B2-BA82-02121C7466D1}"/>
            </a:ext>
          </a:extLst>
        </xdr:cNvPr>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BD5E8F6-5A98-487F-BC92-BD6ACFA5431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0606EC9-B0AE-4553-8FEC-935B2B541B9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CA5F020-E91F-4BCE-81B0-0FFF12854FF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1BC2F3F9-98CA-4631-994D-0165BC8EABD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B783343B-89D5-4E00-9585-380C1CC8F42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80645</xdr:rowOff>
    </xdr:from>
    <xdr:to>
      <xdr:col>55</xdr:col>
      <xdr:colOff>50800</xdr:colOff>
      <xdr:row>63</xdr:row>
      <xdr:rowOff>10795</xdr:rowOff>
    </xdr:to>
    <xdr:sp macro="" textlink="">
      <xdr:nvSpPr>
        <xdr:cNvPr id="247" name="楕円 246">
          <a:extLst>
            <a:ext uri="{FF2B5EF4-FFF2-40B4-BE49-F238E27FC236}">
              <a16:creationId xmlns:a16="http://schemas.microsoft.com/office/drawing/2014/main" id="{618F7CA2-F923-4647-814A-B63CE7F747C0}"/>
            </a:ext>
          </a:extLst>
        </xdr:cNvPr>
        <xdr:cNvSpPr/>
      </xdr:nvSpPr>
      <xdr:spPr>
        <a:xfrm>
          <a:off x="10426700" y="1071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59072</xdr:rowOff>
    </xdr:from>
    <xdr:ext cx="469744" cy="259045"/>
    <xdr:sp macro="" textlink="">
      <xdr:nvSpPr>
        <xdr:cNvPr id="248" name="【体育館・プール】&#10;一人当たり面積該当値テキスト">
          <a:extLst>
            <a:ext uri="{FF2B5EF4-FFF2-40B4-BE49-F238E27FC236}">
              <a16:creationId xmlns:a16="http://schemas.microsoft.com/office/drawing/2014/main" id="{0D9D236C-709E-43B6-9B8B-0DBCFFEC3923}"/>
            </a:ext>
          </a:extLst>
        </xdr:cNvPr>
        <xdr:cNvSpPr txBox="1"/>
      </xdr:nvSpPr>
      <xdr:spPr>
        <a:xfrm>
          <a:off x="10515600" y="1068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80645</xdr:rowOff>
    </xdr:from>
    <xdr:to>
      <xdr:col>50</xdr:col>
      <xdr:colOff>165100</xdr:colOff>
      <xdr:row>63</xdr:row>
      <xdr:rowOff>10795</xdr:rowOff>
    </xdr:to>
    <xdr:sp macro="" textlink="">
      <xdr:nvSpPr>
        <xdr:cNvPr id="249" name="楕円 248">
          <a:extLst>
            <a:ext uri="{FF2B5EF4-FFF2-40B4-BE49-F238E27FC236}">
              <a16:creationId xmlns:a16="http://schemas.microsoft.com/office/drawing/2014/main" id="{3A842369-C2FD-4B44-A040-0FA1E1998FA5}"/>
            </a:ext>
          </a:extLst>
        </xdr:cNvPr>
        <xdr:cNvSpPr/>
      </xdr:nvSpPr>
      <xdr:spPr>
        <a:xfrm>
          <a:off x="9588500" y="1071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131445</xdr:rowOff>
    </xdr:from>
    <xdr:to>
      <xdr:col>55</xdr:col>
      <xdr:colOff>0</xdr:colOff>
      <xdr:row>62</xdr:row>
      <xdr:rowOff>131445</xdr:rowOff>
    </xdr:to>
    <xdr:cxnSp macro="">
      <xdr:nvCxnSpPr>
        <xdr:cNvPr id="250" name="直線コネクタ 249">
          <a:extLst>
            <a:ext uri="{FF2B5EF4-FFF2-40B4-BE49-F238E27FC236}">
              <a16:creationId xmlns:a16="http://schemas.microsoft.com/office/drawing/2014/main" id="{29575E0A-69E6-44D8-9946-F47ED752B3B6}"/>
            </a:ext>
          </a:extLst>
        </xdr:cNvPr>
        <xdr:cNvCxnSpPr/>
      </xdr:nvCxnSpPr>
      <xdr:spPr>
        <a:xfrm>
          <a:off x="9639300" y="107613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84455</xdr:rowOff>
    </xdr:from>
    <xdr:to>
      <xdr:col>46</xdr:col>
      <xdr:colOff>38100</xdr:colOff>
      <xdr:row>63</xdr:row>
      <xdr:rowOff>14605</xdr:rowOff>
    </xdr:to>
    <xdr:sp macro="" textlink="">
      <xdr:nvSpPr>
        <xdr:cNvPr id="251" name="楕円 250">
          <a:extLst>
            <a:ext uri="{FF2B5EF4-FFF2-40B4-BE49-F238E27FC236}">
              <a16:creationId xmlns:a16="http://schemas.microsoft.com/office/drawing/2014/main" id="{F369241B-CD71-4710-B7BC-CD93A28EC845}"/>
            </a:ext>
          </a:extLst>
        </xdr:cNvPr>
        <xdr:cNvSpPr/>
      </xdr:nvSpPr>
      <xdr:spPr>
        <a:xfrm>
          <a:off x="8699500" y="1071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131445</xdr:rowOff>
    </xdr:from>
    <xdr:to>
      <xdr:col>50</xdr:col>
      <xdr:colOff>114300</xdr:colOff>
      <xdr:row>62</xdr:row>
      <xdr:rowOff>135255</xdr:rowOff>
    </xdr:to>
    <xdr:cxnSp macro="">
      <xdr:nvCxnSpPr>
        <xdr:cNvPr id="252" name="直線コネクタ 251">
          <a:extLst>
            <a:ext uri="{FF2B5EF4-FFF2-40B4-BE49-F238E27FC236}">
              <a16:creationId xmlns:a16="http://schemas.microsoft.com/office/drawing/2014/main" id="{7855D880-9133-48BC-8FB2-A1FA0939C576}"/>
            </a:ext>
          </a:extLst>
        </xdr:cNvPr>
        <xdr:cNvCxnSpPr/>
      </xdr:nvCxnSpPr>
      <xdr:spPr>
        <a:xfrm flipV="1">
          <a:off x="8750300" y="1076134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86360</xdr:rowOff>
    </xdr:from>
    <xdr:to>
      <xdr:col>41</xdr:col>
      <xdr:colOff>101600</xdr:colOff>
      <xdr:row>63</xdr:row>
      <xdr:rowOff>16510</xdr:rowOff>
    </xdr:to>
    <xdr:sp macro="" textlink="">
      <xdr:nvSpPr>
        <xdr:cNvPr id="253" name="楕円 252">
          <a:extLst>
            <a:ext uri="{FF2B5EF4-FFF2-40B4-BE49-F238E27FC236}">
              <a16:creationId xmlns:a16="http://schemas.microsoft.com/office/drawing/2014/main" id="{BC0235F1-E75B-45EC-8219-6BB220CB90D8}"/>
            </a:ext>
          </a:extLst>
        </xdr:cNvPr>
        <xdr:cNvSpPr/>
      </xdr:nvSpPr>
      <xdr:spPr>
        <a:xfrm>
          <a:off x="7810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135255</xdr:rowOff>
    </xdr:from>
    <xdr:to>
      <xdr:col>45</xdr:col>
      <xdr:colOff>177800</xdr:colOff>
      <xdr:row>62</xdr:row>
      <xdr:rowOff>137160</xdr:rowOff>
    </xdr:to>
    <xdr:cxnSp macro="">
      <xdr:nvCxnSpPr>
        <xdr:cNvPr id="254" name="直線コネクタ 253">
          <a:extLst>
            <a:ext uri="{FF2B5EF4-FFF2-40B4-BE49-F238E27FC236}">
              <a16:creationId xmlns:a16="http://schemas.microsoft.com/office/drawing/2014/main" id="{CB5820FB-C390-4640-9906-3BC5A5D386B7}"/>
            </a:ext>
          </a:extLst>
        </xdr:cNvPr>
        <xdr:cNvCxnSpPr/>
      </xdr:nvCxnSpPr>
      <xdr:spPr>
        <a:xfrm flipV="1">
          <a:off x="7861300" y="1076515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88265</xdr:rowOff>
    </xdr:from>
    <xdr:to>
      <xdr:col>36</xdr:col>
      <xdr:colOff>165100</xdr:colOff>
      <xdr:row>63</xdr:row>
      <xdr:rowOff>18415</xdr:rowOff>
    </xdr:to>
    <xdr:sp macro="" textlink="">
      <xdr:nvSpPr>
        <xdr:cNvPr id="255" name="楕円 254">
          <a:extLst>
            <a:ext uri="{FF2B5EF4-FFF2-40B4-BE49-F238E27FC236}">
              <a16:creationId xmlns:a16="http://schemas.microsoft.com/office/drawing/2014/main" id="{694C80CE-8C41-408C-B843-F0C0BFD595F7}"/>
            </a:ext>
          </a:extLst>
        </xdr:cNvPr>
        <xdr:cNvSpPr/>
      </xdr:nvSpPr>
      <xdr:spPr>
        <a:xfrm>
          <a:off x="6921500" y="1071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137160</xdr:rowOff>
    </xdr:from>
    <xdr:to>
      <xdr:col>41</xdr:col>
      <xdr:colOff>50800</xdr:colOff>
      <xdr:row>62</xdr:row>
      <xdr:rowOff>139065</xdr:rowOff>
    </xdr:to>
    <xdr:cxnSp macro="">
      <xdr:nvCxnSpPr>
        <xdr:cNvPr id="256" name="直線コネクタ 255">
          <a:extLst>
            <a:ext uri="{FF2B5EF4-FFF2-40B4-BE49-F238E27FC236}">
              <a16:creationId xmlns:a16="http://schemas.microsoft.com/office/drawing/2014/main" id="{F0C5A57C-6507-430C-9382-D2D539F2D1D9}"/>
            </a:ext>
          </a:extLst>
        </xdr:cNvPr>
        <xdr:cNvCxnSpPr/>
      </xdr:nvCxnSpPr>
      <xdr:spPr>
        <a:xfrm flipV="1">
          <a:off x="6972300" y="1076706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652</xdr:rowOff>
    </xdr:from>
    <xdr:ext cx="469744" cy="259045"/>
    <xdr:sp macro="" textlink="">
      <xdr:nvSpPr>
        <xdr:cNvPr id="257" name="n_1aveValue【体育館・プール】&#10;一人当たり面積">
          <a:extLst>
            <a:ext uri="{FF2B5EF4-FFF2-40B4-BE49-F238E27FC236}">
              <a16:creationId xmlns:a16="http://schemas.microsoft.com/office/drawing/2014/main" id="{E13153A1-8C56-48FE-B32E-8AA507980011}"/>
            </a:ext>
          </a:extLst>
        </xdr:cNvPr>
        <xdr:cNvSpPr txBox="1"/>
      </xdr:nvSpPr>
      <xdr:spPr>
        <a:xfrm>
          <a:off x="9391727" y="1045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164482</xdr:rowOff>
    </xdr:from>
    <xdr:ext cx="469744" cy="259045"/>
    <xdr:sp macro="" textlink="">
      <xdr:nvSpPr>
        <xdr:cNvPr id="258" name="n_2aveValue【体育館・プール】&#10;一人当たり面積">
          <a:extLst>
            <a:ext uri="{FF2B5EF4-FFF2-40B4-BE49-F238E27FC236}">
              <a16:creationId xmlns:a16="http://schemas.microsoft.com/office/drawing/2014/main" id="{B901DF25-DA3E-4076-9EBB-4C85AA040B7D}"/>
            </a:ext>
          </a:extLst>
        </xdr:cNvPr>
        <xdr:cNvSpPr txBox="1"/>
      </xdr:nvSpPr>
      <xdr:spPr>
        <a:xfrm>
          <a:off x="8515427" y="1045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4462</xdr:rowOff>
    </xdr:from>
    <xdr:ext cx="469744" cy="259045"/>
    <xdr:sp macro="" textlink="">
      <xdr:nvSpPr>
        <xdr:cNvPr id="259" name="n_3aveValue【体育館・プール】&#10;一人当たり面積">
          <a:extLst>
            <a:ext uri="{FF2B5EF4-FFF2-40B4-BE49-F238E27FC236}">
              <a16:creationId xmlns:a16="http://schemas.microsoft.com/office/drawing/2014/main" id="{A0C7F8A2-0B93-4190-A876-ECB7035409E9}"/>
            </a:ext>
          </a:extLst>
        </xdr:cNvPr>
        <xdr:cNvSpPr txBox="1"/>
      </xdr:nvSpPr>
      <xdr:spPr>
        <a:xfrm>
          <a:off x="7626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162577</xdr:rowOff>
    </xdr:from>
    <xdr:ext cx="469744" cy="259045"/>
    <xdr:sp macro="" textlink="">
      <xdr:nvSpPr>
        <xdr:cNvPr id="260" name="n_4aveValue【体育館・プール】&#10;一人当たり面積">
          <a:extLst>
            <a:ext uri="{FF2B5EF4-FFF2-40B4-BE49-F238E27FC236}">
              <a16:creationId xmlns:a16="http://schemas.microsoft.com/office/drawing/2014/main" id="{225F3E1B-E478-4766-A0A0-217F6FDCA059}"/>
            </a:ext>
          </a:extLst>
        </xdr:cNvPr>
        <xdr:cNvSpPr txBox="1"/>
      </xdr:nvSpPr>
      <xdr:spPr>
        <a:xfrm>
          <a:off x="6737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1922</xdr:rowOff>
    </xdr:from>
    <xdr:ext cx="469744" cy="259045"/>
    <xdr:sp macro="" textlink="">
      <xdr:nvSpPr>
        <xdr:cNvPr id="261" name="n_1mainValue【体育館・プール】&#10;一人当たり面積">
          <a:extLst>
            <a:ext uri="{FF2B5EF4-FFF2-40B4-BE49-F238E27FC236}">
              <a16:creationId xmlns:a16="http://schemas.microsoft.com/office/drawing/2014/main" id="{96DD40BF-6C98-4544-9481-52C47E3A97A5}"/>
            </a:ext>
          </a:extLst>
        </xdr:cNvPr>
        <xdr:cNvSpPr txBox="1"/>
      </xdr:nvSpPr>
      <xdr:spPr>
        <a:xfrm>
          <a:off x="9391727" y="1080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5732</xdr:rowOff>
    </xdr:from>
    <xdr:ext cx="469744" cy="259045"/>
    <xdr:sp macro="" textlink="">
      <xdr:nvSpPr>
        <xdr:cNvPr id="262" name="n_2mainValue【体育館・プール】&#10;一人当たり面積">
          <a:extLst>
            <a:ext uri="{FF2B5EF4-FFF2-40B4-BE49-F238E27FC236}">
              <a16:creationId xmlns:a16="http://schemas.microsoft.com/office/drawing/2014/main" id="{6CBC355D-4F58-48E1-9A1B-F1BEDFF21E0D}"/>
            </a:ext>
          </a:extLst>
        </xdr:cNvPr>
        <xdr:cNvSpPr txBox="1"/>
      </xdr:nvSpPr>
      <xdr:spPr>
        <a:xfrm>
          <a:off x="8515427" y="1080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7637</xdr:rowOff>
    </xdr:from>
    <xdr:ext cx="469744" cy="259045"/>
    <xdr:sp macro="" textlink="">
      <xdr:nvSpPr>
        <xdr:cNvPr id="263" name="n_3mainValue【体育館・プール】&#10;一人当たり面積">
          <a:extLst>
            <a:ext uri="{FF2B5EF4-FFF2-40B4-BE49-F238E27FC236}">
              <a16:creationId xmlns:a16="http://schemas.microsoft.com/office/drawing/2014/main" id="{198973A0-0F52-4C9B-9E7A-B1571A857810}"/>
            </a:ext>
          </a:extLst>
        </xdr:cNvPr>
        <xdr:cNvSpPr txBox="1"/>
      </xdr:nvSpPr>
      <xdr:spPr>
        <a:xfrm>
          <a:off x="76264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9542</xdr:rowOff>
    </xdr:from>
    <xdr:ext cx="469744" cy="259045"/>
    <xdr:sp macro="" textlink="">
      <xdr:nvSpPr>
        <xdr:cNvPr id="264" name="n_4mainValue【体育館・プール】&#10;一人当たり面積">
          <a:extLst>
            <a:ext uri="{FF2B5EF4-FFF2-40B4-BE49-F238E27FC236}">
              <a16:creationId xmlns:a16="http://schemas.microsoft.com/office/drawing/2014/main" id="{F560292A-6BA9-4A5C-80B8-B9CA7E933E5E}"/>
            </a:ext>
          </a:extLst>
        </xdr:cNvPr>
        <xdr:cNvSpPr txBox="1"/>
      </xdr:nvSpPr>
      <xdr:spPr>
        <a:xfrm>
          <a:off x="6737427" y="1081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3570FBBD-F475-4FE2-ADD7-A46E9F2E0CB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2141F9D3-0ED1-468D-B285-67C91D08359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3CD8CCAA-D35B-4FCF-B12B-FF86A1F52F7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BEF42B7F-1A05-41C2-A3DA-16BE9D856B4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BCAE0B39-7BA4-49C0-ABFF-EB036A6D6DD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28CE286E-FCAC-44AC-86F5-DBE8124C946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6F305916-320B-4308-9C32-8867A89AE46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64D88C43-FECF-40D2-B776-5C4C8450379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6AECD2E5-96D7-448F-A029-4E33A7D6329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51C8F8F6-789A-4CA4-AF15-31857AF5239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CC0FBA84-887D-49FB-A024-ED1378B810F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id="{9D79F463-55F0-44FA-9A8B-C1D75E9259C4}"/>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id="{94AD0879-FE05-46B3-94CF-21B734C1FFEC}"/>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id="{58326019-7BCF-4FAF-80D8-4FF31891DCE1}"/>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id="{2294C69C-A624-41D6-B1AF-225A93A16D09}"/>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id="{667316F4-EB58-43E9-B79C-7EB80251E45B}"/>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id="{2FAAB687-0949-4AAB-BD84-927705DA401D}"/>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id="{E087F76E-D682-422B-B64B-7557DC904566}"/>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id="{DF7178BE-97D7-4F1D-90B3-79DE2D1F4022}"/>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id="{1D15FB90-3AE0-42C2-9AC7-B0063CBE08E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id="{881D2E96-08BC-4F3A-93A3-9EF2D6DF4799}"/>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id="{4742687E-CCE1-419A-9356-2B50FC5220EA}"/>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a:extLst>
            <a:ext uri="{FF2B5EF4-FFF2-40B4-BE49-F238E27FC236}">
              <a16:creationId xmlns:a16="http://schemas.microsoft.com/office/drawing/2014/main" id="{AD89E007-4A95-4D40-8D63-A6F86426EDA1}"/>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0F8D30C1-8614-4076-BA10-AAD75025DEC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a:extLst>
            <a:ext uri="{FF2B5EF4-FFF2-40B4-BE49-F238E27FC236}">
              <a16:creationId xmlns:a16="http://schemas.microsoft.com/office/drawing/2014/main" id="{689E18F2-CF0C-4007-8B24-D4BDBD761B6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64226</xdr:rowOff>
    </xdr:from>
    <xdr:to>
      <xdr:col>24</xdr:col>
      <xdr:colOff>62865</xdr:colOff>
      <xdr:row>86</xdr:row>
      <xdr:rowOff>168729</xdr:rowOff>
    </xdr:to>
    <xdr:cxnSp macro="">
      <xdr:nvCxnSpPr>
        <xdr:cNvPr id="290" name="直線コネクタ 289">
          <a:extLst>
            <a:ext uri="{FF2B5EF4-FFF2-40B4-BE49-F238E27FC236}">
              <a16:creationId xmlns:a16="http://schemas.microsoft.com/office/drawing/2014/main" id="{18C6C89A-74A9-4060-B323-708CDD1A0279}"/>
            </a:ext>
          </a:extLst>
        </xdr:cNvPr>
        <xdr:cNvCxnSpPr/>
      </xdr:nvCxnSpPr>
      <xdr:spPr>
        <a:xfrm flipV="1">
          <a:off x="4634865" y="13437326"/>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福祉施設】&#10;有形固定資産減価償却率最小値テキスト">
          <a:extLst>
            <a:ext uri="{FF2B5EF4-FFF2-40B4-BE49-F238E27FC236}">
              <a16:creationId xmlns:a16="http://schemas.microsoft.com/office/drawing/2014/main" id="{E2C01741-7C72-44E4-B4EC-050C97FBD89E}"/>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a:extLst>
            <a:ext uri="{FF2B5EF4-FFF2-40B4-BE49-F238E27FC236}">
              <a16:creationId xmlns:a16="http://schemas.microsoft.com/office/drawing/2014/main" id="{90C4A650-7B2D-457F-8AF8-73B405935838}"/>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10903</xdr:rowOff>
    </xdr:from>
    <xdr:ext cx="340478" cy="259045"/>
    <xdr:sp macro="" textlink="">
      <xdr:nvSpPr>
        <xdr:cNvPr id="293" name="【福祉施設】&#10;有形固定資産減価償却率最大値テキスト">
          <a:extLst>
            <a:ext uri="{FF2B5EF4-FFF2-40B4-BE49-F238E27FC236}">
              <a16:creationId xmlns:a16="http://schemas.microsoft.com/office/drawing/2014/main" id="{598EB718-48BB-4FB3-A9A3-32B3440BDA5B}"/>
            </a:ext>
          </a:extLst>
        </xdr:cNvPr>
        <xdr:cNvSpPr txBox="1"/>
      </xdr:nvSpPr>
      <xdr:spPr>
        <a:xfrm>
          <a:off x="4673600" y="1321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64226</xdr:rowOff>
    </xdr:from>
    <xdr:to>
      <xdr:col>24</xdr:col>
      <xdr:colOff>152400</xdr:colOff>
      <xdr:row>78</xdr:row>
      <xdr:rowOff>64226</xdr:rowOff>
    </xdr:to>
    <xdr:cxnSp macro="">
      <xdr:nvCxnSpPr>
        <xdr:cNvPr id="294" name="直線コネクタ 293">
          <a:extLst>
            <a:ext uri="{FF2B5EF4-FFF2-40B4-BE49-F238E27FC236}">
              <a16:creationId xmlns:a16="http://schemas.microsoft.com/office/drawing/2014/main" id="{B427A866-0BC9-42F6-89D0-129249528326}"/>
            </a:ext>
          </a:extLst>
        </xdr:cNvPr>
        <xdr:cNvCxnSpPr/>
      </xdr:nvCxnSpPr>
      <xdr:spPr>
        <a:xfrm>
          <a:off x="4546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148970</xdr:rowOff>
    </xdr:from>
    <xdr:ext cx="405111" cy="259045"/>
    <xdr:sp macro="" textlink="">
      <xdr:nvSpPr>
        <xdr:cNvPr id="295" name="【福祉施設】&#10;有形固定資産減価償却率平均値テキスト">
          <a:extLst>
            <a:ext uri="{FF2B5EF4-FFF2-40B4-BE49-F238E27FC236}">
              <a16:creationId xmlns:a16="http://schemas.microsoft.com/office/drawing/2014/main" id="{45DA1771-AC74-4EFF-B2EE-29638ACC08C6}"/>
            </a:ext>
          </a:extLst>
        </xdr:cNvPr>
        <xdr:cNvSpPr txBox="1"/>
      </xdr:nvSpPr>
      <xdr:spPr>
        <a:xfrm>
          <a:off x="4673600" y="1403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126093</xdr:rowOff>
    </xdr:from>
    <xdr:to>
      <xdr:col>24</xdr:col>
      <xdr:colOff>114300</xdr:colOff>
      <xdr:row>83</xdr:row>
      <xdr:rowOff>56243</xdr:rowOff>
    </xdr:to>
    <xdr:sp macro="" textlink="">
      <xdr:nvSpPr>
        <xdr:cNvPr id="296" name="フローチャート: 判断 295">
          <a:extLst>
            <a:ext uri="{FF2B5EF4-FFF2-40B4-BE49-F238E27FC236}">
              <a16:creationId xmlns:a16="http://schemas.microsoft.com/office/drawing/2014/main" id="{17D5D4AB-FF1A-4AFF-9763-269B87877908}"/>
            </a:ext>
          </a:extLst>
        </xdr:cNvPr>
        <xdr:cNvSpPr/>
      </xdr:nvSpPr>
      <xdr:spPr>
        <a:xfrm>
          <a:off x="45847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114663</xdr:rowOff>
    </xdr:from>
    <xdr:to>
      <xdr:col>20</xdr:col>
      <xdr:colOff>38100</xdr:colOff>
      <xdr:row>83</xdr:row>
      <xdr:rowOff>44813</xdr:rowOff>
    </xdr:to>
    <xdr:sp macro="" textlink="">
      <xdr:nvSpPr>
        <xdr:cNvPr id="297" name="フローチャート: 判断 296">
          <a:extLst>
            <a:ext uri="{FF2B5EF4-FFF2-40B4-BE49-F238E27FC236}">
              <a16:creationId xmlns:a16="http://schemas.microsoft.com/office/drawing/2014/main" id="{BAF243B6-F36A-40DE-A342-6B30AA72F867}"/>
            </a:ext>
          </a:extLst>
        </xdr:cNvPr>
        <xdr:cNvSpPr/>
      </xdr:nvSpPr>
      <xdr:spPr>
        <a:xfrm>
          <a:off x="3746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85271</xdr:rowOff>
    </xdr:from>
    <xdr:to>
      <xdr:col>15</xdr:col>
      <xdr:colOff>101600</xdr:colOff>
      <xdr:row>83</xdr:row>
      <xdr:rowOff>15421</xdr:rowOff>
    </xdr:to>
    <xdr:sp macro="" textlink="">
      <xdr:nvSpPr>
        <xdr:cNvPr id="298" name="フローチャート: 判断 297">
          <a:extLst>
            <a:ext uri="{FF2B5EF4-FFF2-40B4-BE49-F238E27FC236}">
              <a16:creationId xmlns:a16="http://schemas.microsoft.com/office/drawing/2014/main" id="{FEC91BC9-10CF-4B8F-B585-06ABE1001633}"/>
            </a:ext>
          </a:extLst>
        </xdr:cNvPr>
        <xdr:cNvSpPr/>
      </xdr:nvSpPr>
      <xdr:spPr>
        <a:xfrm>
          <a:off x="2857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18324</xdr:rowOff>
    </xdr:from>
    <xdr:to>
      <xdr:col>10</xdr:col>
      <xdr:colOff>165100</xdr:colOff>
      <xdr:row>82</xdr:row>
      <xdr:rowOff>119924</xdr:rowOff>
    </xdr:to>
    <xdr:sp macro="" textlink="">
      <xdr:nvSpPr>
        <xdr:cNvPr id="299" name="フローチャート: 判断 298">
          <a:extLst>
            <a:ext uri="{FF2B5EF4-FFF2-40B4-BE49-F238E27FC236}">
              <a16:creationId xmlns:a16="http://schemas.microsoft.com/office/drawing/2014/main" id="{3D1C4A73-CDFC-4735-B668-24FB8C03E3DC}"/>
            </a:ext>
          </a:extLst>
        </xdr:cNvPr>
        <xdr:cNvSpPr/>
      </xdr:nvSpPr>
      <xdr:spPr>
        <a:xfrm>
          <a:off x="1968500" y="140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13426</xdr:rowOff>
    </xdr:from>
    <xdr:to>
      <xdr:col>6</xdr:col>
      <xdr:colOff>38100</xdr:colOff>
      <xdr:row>82</xdr:row>
      <xdr:rowOff>115026</xdr:rowOff>
    </xdr:to>
    <xdr:sp macro="" textlink="">
      <xdr:nvSpPr>
        <xdr:cNvPr id="300" name="フローチャート: 判断 299">
          <a:extLst>
            <a:ext uri="{FF2B5EF4-FFF2-40B4-BE49-F238E27FC236}">
              <a16:creationId xmlns:a16="http://schemas.microsoft.com/office/drawing/2014/main" id="{F9C61364-382D-4F8F-AE64-2E9D69D225E0}"/>
            </a:ext>
          </a:extLst>
        </xdr:cNvPr>
        <xdr:cNvSpPr/>
      </xdr:nvSpPr>
      <xdr:spPr>
        <a:xfrm>
          <a:off x="1079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1837334-35EF-4526-92BF-11BD07E15F5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DA3C818-0F50-4E98-99E6-863BD889083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83A652FB-371F-4931-B5F3-25D6CF3B4B4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9BBB28DD-73BE-4536-A826-E3A20FB6260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9FF352A-9E0E-42D8-9BCC-AFD26BF2532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150586</xdr:rowOff>
    </xdr:from>
    <xdr:to>
      <xdr:col>24</xdr:col>
      <xdr:colOff>114300</xdr:colOff>
      <xdr:row>83</xdr:row>
      <xdr:rowOff>80736</xdr:rowOff>
    </xdr:to>
    <xdr:sp macro="" textlink="">
      <xdr:nvSpPr>
        <xdr:cNvPr id="306" name="楕円 305">
          <a:extLst>
            <a:ext uri="{FF2B5EF4-FFF2-40B4-BE49-F238E27FC236}">
              <a16:creationId xmlns:a16="http://schemas.microsoft.com/office/drawing/2014/main" id="{F0FEA484-1F58-4E88-8C34-31C0F57535C2}"/>
            </a:ext>
          </a:extLst>
        </xdr:cNvPr>
        <xdr:cNvSpPr/>
      </xdr:nvSpPr>
      <xdr:spPr>
        <a:xfrm>
          <a:off x="45847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129013</xdr:rowOff>
    </xdr:from>
    <xdr:ext cx="405111" cy="259045"/>
    <xdr:sp macro="" textlink="">
      <xdr:nvSpPr>
        <xdr:cNvPr id="307" name="【福祉施設】&#10;有形固定資産減価償却率該当値テキスト">
          <a:extLst>
            <a:ext uri="{FF2B5EF4-FFF2-40B4-BE49-F238E27FC236}">
              <a16:creationId xmlns:a16="http://schemas.microsoft.com/office/drawing/2014/main" id="{104E023C-B9BA-4D9B-81F0-5ED7390DB894}"/>
            </a:ext>
          </a:extLst>
        </xdr:cNvPr>
        <xdr:cNvSpPr txBox="1"/>
      </xdr:nvSpPr>
      <xdr:spPr>
        <a:xfrm>
          <a:off x="4673600" y="1418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101600</xdr:rowOff>
    </xdr:from>
    <xdr:to>
      <xdr:col>20</xdr:col>
      <xdr:colOff>38100</xdr:colOff>
      <xdr:row>83</xdr:row>
      <xdr:rowOff>31750</xdr:rowOff>
    </xdr:to>
    <xdr:sp macro="" textlink="">
      <xdr:nvSpPr>
        <xdr:cNvPr id="308" name="楕円 307">
          <a:extLst>
            <a:ext uri="{FF2B5EF4-FFF2-40B4-BE49-F238E27FC236}">
              <a16:creationId xmlns:a16="http://schemas.microsoft.com/office/drawing/2014/main" id="{0377FC51-4D64-4B49-80A3-27C80B018349}"/>
            </a:ext>
          </a:extLst>
        </xdr:cNvPr>
        <xdr:cNvSpPr/>
      </xdr:nvSpPr>
      <xdr:spPr>
        <a:xfrm>
          <a:off x="3746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152400</xdr:rowOff>
    </xdr:from>
    <xdr:to>
      <xdr:col>24</xdr:col>
      <xdr:colOff>63500</xdr:colOff>
      <xdr:row>83</xdr:row>
      <xdr:rowOff>29936</xdr:rowOff>
    </xdr:to>
    <xdr:cxnSp macro="">
      <xdr:nvCxnSpPr>
        <xdr:cNvPr id="309" name="直線コネクタ 308">
          <a:extLst>
            <a:ext uri="{FF2B5EF4-FFF2-40B4-BE49-F238E27FC236}">
              <a16:creationId xmlns:a16="http://schemas.microsoft.com/office/drawing/2014/main" id="{D8FA8984-0A3F-42D2-8AA7-929786AC673E}"/>
            </a:ext>
          </a:extLst>
        </xdr:cNvPr>
        <xdr:cNvCxnSpPr/>
      </xdr:nvCxnSpPr>
      <xdr:spPr>
        <a:xfrm>
          <a:off x="3797300" y="14211300"/>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52614</xdr:rowOff>
    </xdr:from>
    <xdr:to>
      <xdr:col>15</xdr:col>
      <xdr:colOff>101600</xdr:colOff>
      <xdr:row>82</xdr:row>
      <xdr:rowOff>154214</xdr:rowOff>
    </xdr:to>
    <xdr:sp macro="" textlink="">
      <xdr:nvSpPr>
        <xdr:cNvPr id="310" name="楕円 309">
          <a:extLst>
            <a:ext uri="{FF2B5EF4-FFF2-40B4-BE49-F238E27FC236}">
              <a16:creationId xmlns:a16="http://schemas.microsoft.com/office/drawing/2014/main" id="{313B6151-8E8C-4A0E-BDD1-0BC4F68873B6}"/>
            </a:ext>
          </a:extLst>
        </xdr:cNvPr>
        <xdr:cNvSpPr/>
      </xdr:nvSpPr>
      <xdr:spPr>
        <a:xfrm>
          <a:off x="2857500" y="1411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103414</xdr:rowOff>
    </xdr:from>
    <xdr:to>
      <xdr:col>19</xdr:col>
      <xdr:colOff>177800</xdr:colOff>
      <xdr:row>82</xdr:row>
      <xdr:rowOff>152400</xdr:rowOff>
    </xdr:to>
    <xdr:cxnSp macro="">
      <xdr:nvCxnSpPr>
        <xdr:cNvPr id="311" name="直線コネクタ 310">
          <a:extLst>
            <a:ext uri="{FF2B5EF4-FFF2-40B4-BE49-F238E27FC236}">
              <a16:creationId xmlns:a16="http://schemas.microsoft.com/office/drawing/2014/main" id="{FAC8189D-252D-4B1B-9281-A03FF653E6E2}"/>
            </a:ext>
          </a:extLst>
        </xdr:cNvPr>
        <xdr:cNvCxnSpPr/>
      </xdr:nvCxnSpPr>
      <xdr:spPr>
        <a:xfrm>
          <a:off x="2908300" y="1416231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3629</xdr:rowOff>
    </xdr:from>
    <xdr:to>
      <xdr:col>10</xdr:col>
      <xdr:colOff>165100</xdr:colOff>
      <xdr:row>82</xdr:row>
      <xdr:rowOff>105229</xdr:rowOff>
    </xdr:to>
    <xdr:sp macro="" textlink="">
      <xdr:nvSpPr>
        <xdr:cNvPr id="312" name="楕円 311">
          <a:extLst>
            <a:ext uri="{FF2B5EF4-FFF2-40B4-BE49-F238E27FC236}">
              <a16:creationId xmlns:a16="http://schemas.microsoft.com/office/drawing/2014/main" id="{EED20383-BC75-435C-AB5E-2B31CA6DF0E0}"/>
            </a:ext>
          </a:extLst>
        </xdr:cNvPr>
        <xdr:cNvSpPr/>
      </xdr:nvSpPr>
      <xdr:spPr>
        <a:xfrm>
          <a:off x="1968500" y="1406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54429</xdr:rowOff>
    </xdr:from>
    <xdr:to>
      <xdr:col>15</xdr:col>
      <xdr:colOff>50800</xdr:colOff>
      <xdr:row>82</xdr:row>
      <xdr:rowOff>103414</xdr:rowOff>
    </xdr:to>
    <xdr:cxnSp macro="">
      <xdr:nvCxnSpPr>
        <xdr:cNvPr id="313" name="直線コネクタ 312">
          <a:extLst>
            <a:ext uri="{FF2B5EF4-FFF2-40B4-BE49-F238E27FC236}">
              <a16:creationId xmlns:a16="http://schemas.microsoft.com/office/drawing/2014/main" id="{413C6722-079F-4957-964A-2603465A7567}"/>
            </a:ext>
          </a:extLst>
        </xdr:cNvPr>
        <xdr:cNvCxnSpPr/>
      </xdr:nvCxnSpPr>
      <xdr:spPr>
        <a:xfrm>
          <a:off x="2019300" y="14113329"/>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126093</xdr:rowOff>
    </xdr:from>
    <xdr:to>
      <xdr:col>6</xdr:col>
      <xdr:colOff>38100</xdr:colOff>
      <xdr:row>82</xdr:row>
      <xdr:rowOff>56243</xdr:rowOff>
    </xdr:to>
    <xdr:sp macro="" textlink="">
      <xdr:nvSpPr>
        <xdr:cNvPr id="314" name="楕円 313">
          <a:extLst>
            <a:ext uri="{FF2B5EF4-FFF2-40B4-BE49-F238E27FC236}">
              <a16:creationId xmlns:a16="http://schemas.microsoft.com/office/drawing/2014/main" id="{68148C48-3D5A-4CCC-B00D-9E5F42FE9D79}"/>
            </a:ext>
          </a:extLst>
        </xdr:cNvPr>
        <xdr:cNvSpPr/>
      </xdr:nvSpPr>
      <xdr:spPr>
        <a:xfrm>
          <a:off x="10795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5443</xdr:rowOff>
    </xdr:from>
    <xdr:to>
      <xdr:col>10</xdr:col>
      <xdr:colOff>114300</xdr:colOff>
      <xdr:row>82</xdr:row>
      <xdr:rowOff>54429</xdr:rowOff>
    </xdr:to>
    <xdr:cxnSp macro="">
      <xdr:nvCxnSpPr>
        <xdr:cNvPr id="315" name="直線コネクタ 314">
          <a:extLst>
            <a:ext uri="{FF2B5EF4-FFF2-40B4-BE49-F238E27FC236}">
              <a16:creationId xmlns:a16="http://schemas.microsoft.com/office/drawing/2014/main" id="{A58F25F4-B039-4A43-A3AF-8ADF49ABF1BA}"/>
            </a:ext>
          </a:extLst>
        </xdr:cNvPr>
        <xdr:cNvCxnSpPr/>
      </xdr:nvCxnSpPr>
      <xdr:spPr>
        <a:xfrm>
          <a:off x="1130300" y="14064343"/>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35940</xdr:rowOff>
    </xdr:from>
    <xdr:ext cx="405111" cy="259045"/>
    <xdr:sp macro="" textlink="">
      <xdr:nvSpPr>
        <xdr:cNvPr id="316" name="n_1aveValue【福祉施設】&#10;有形固定資産減価償却率">
          <a:extLst>
            <a:ext uri="{FF2B5EF4-FFF2-40B4-BE49-F238E27FC236}">
              <a16:creationId xmlns:a16="http://schemas.microsoft.com/office/drawing/2014/main" id="{2D607855-F4FA-4CEE-AA30-B70132F2EB3F}"/>
            </a:ext>
          </a:extLst>
        </xdr:cNvPr>
        <xdr:cNvSpPr txBox="1"/>
      </xdr:nvSpPr>
      <xdr:spPr>
        <a:xfrm>
          <a:off x="3582044" y="1426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6548</xdr:rowOff>
    </xdr:from>
    <xdr:ext cx="405111" cy="259045"/>
    <xdr:sp macro="" textlink="">
      <xdr:nvSpPr>
        <xdr:cNvPr id="317" name="n_2aveValue【福祉施設】&#10;有形固定資産減価償却率">
          <a:extLst>
            <a:ext uri="{FF2B5EF4-FFF2-40B4-BE49-F238E27FC236}">
              <a16:creationId xmlns:a16="http://schemas.microsoft.com/office/drawing/2014/main" id="{6A492C8D-50BA-47F5-A424-BC398C9D78BC}"/>
            </a:ext>
          </a:extLst>
        </xdr:cNvPr>
        <xdr:cNvSpPr txBox="1"/>
      </xdr:nvSpPr>
      <xdr:spPr>
        <a:xfrm>
          <a:off x="2705744" y="1423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111051</xdr:rowOff>
    </xdr:from>
    <xdr:ext cx="405111" cy="259045"/>
    <xdr:sp macro="" textlink="">
      <xdr:nvSpPr>
        <xdr:cNvPr id="318" name="n_3aveValue【福祉施設】&#10;有形固定資産減価償却率">
          <a:extLst>
            <a:ext uri="{FF2B5EF4-FFF2-40B4-BE49-F238E27FC236}">
              <a16:creationId xmlns:a16="http://schemas.microsoft.com/office/drawing/2014/main" id="{B50A705D-6F27-4B76-AA5F-6BF67A59A1EC}"/>
            </a:ext>
          </a:extLst>
        </xdr:cNvPr>
        <xdr:cNvSpPr txBox="1"/>
      </xdr:nvSpPr>
      <xdr:spPr>
        <a:xfrm>
          <a:off x="1816744" y="1416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106153</xdr:rowOff>
    </xdr:from>
    <xdr:ext cx="405111" cy="259045"/>
    <xdr:sp macro="" textlink="">
      <xdr:nvSpPr>
        <xdr:cNvPr id="319" name="n_4aveValue【福祉施設】&#10;有形固定資産減価償却率">
          <a:extLst>
            <a:ext uri="{FF2B5EF4-FFF2-40B4-BE49-F238E27FC236}">
              <a16:creationId xmlns:a16="http://schemas.microsoft.com/office/drawing/2014/main" id="{21854175-9ECB-424E-B85C-8FDB5AD1C9B1}"/>
            </a:ext>
          </a:extLst>
        </xdr:cNvPr>
        <xdr:cNvSpPr txBox="1"/>
      </xdr:nvSpPr>
      <xdr:spPr>
        <a:xfrm>
          <a:off x="927744" y="1416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48277</xdr:rowOff>
    </xdr:from>
    <xdr:ext cx="405111" cy="259045"/>
    <xdr:sp macro="" textlink="">
      <xdr:nvSpPr>
        <xdr:cNvPr id="320" name="n_1mainValue【福祉施設】&#10;有形固定資産減価償却率">
          <a:extLst>
            <a:ext uri="{FF2B5EF4-FFF2-40B4-BE49-F238E27FC236}">
              <a16:creationId xmlns:a16="http://schemas.microsoft.com/office/drawing/2014/main" id="{95A11011-C3B1-467D-9C24-780789C7F5A4}"/>
            </a:ext>
          </a:extLst>
        </xdr:cNvPr>
        <xdr:cNvSpPr txBox="1"/>
      </xdr:nvSpPr>
      <xdr:spPr>
        <a:xfrm>
          <a:off x="35820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170741</xdr:rowOff>
    </xdr:from>
    <xdr:ext cx="405111" cy="259045"/>
    <xdr:sp macro="" textlink="">
      <xdr:nvSpPr>
        <xdr:cNvPr id="321" name="n_2mainValue【福祉施設】&#10;有形固定資産減価償却率">
          <a:extLst>
            <a:ext uri="{FF2B5EF4-FFF2-40B4-BE49-F238E27FC236}">
              <a16:creationId xmlns:a16="http://schemas.microsoft.com/office/drawing/2014/main" id="{28256EDD-8A13-4A07-9EE5-CD7946D1FD6D}"/>
            </a:ext>
          </a:extLst>
        </xdr:cNvPr>
        <xdr:cNvSpPr txBox="1"/>
      </xdr:nvSpPr>
      <xdr:spPr>
        <a:xfrm>
          <a:off x="2705744" y="1388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121756</xdr:rowOff>
    </xdr:from>
    <xdr:ext cx="405111" cy="259045"/>
    <xdr:sp macro="" textlink="">
      <xdr:nvSpPr>
        <xdr:cNvPr id="322" name="n_3mainValue【福祉施設】&#10;有形固定資産減価償却率">
          <a:extLst>
            <a:ext uri="{FF2B5EF4-FFF2-40B4-BE49-F238E27FC236}">
              <a16:creationId xmlns:a16="http://schemas.microsoft.com/office/drawing/2014/main" id="{2BB9A04C-9099-4262-9415-D80109B4496F}"/>
            </a:ext>
          </a:extLst>
        </xdr:cNvPr>
        <xdr:cNvSpPr txBox="1"/>
      </xdr:nvSpPr>
      <xdr:spPr>
        <a:xfrm>
          <a:off x="1816744" y="1383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72770</xdr:rowOff>
    </xdr:from>
    <xdr:ext cx="405111" cy="259045"/>
    <xdr:sp macro="" textlink="">
      <xdr:nvSpPr>
        <xdr:cNvPr id="323" name="n_4mainValue【福祉施設】&#10;有形固定資産減価償却率">
          <a:extLst>
            <a:ext uri="{FF2B5EF4-FFF2-40B4-BE49-F238E27FC236}">
              <a16:creationId xmlns:a16="http://schemas.microsoft.com/office/drawing/2014/main" id="{7079A96D-9A9C-4324-81B8-E15D8A74A60C}"/>
            </a:ext>
          </a:extLst>
        </xdr:cNvPr>
        <xdr:cNvSpPr txBox="1"/>
      </xdr:nvSpPr>
      <xdr:spPr>
        <a:xfrm>
          <a:off x="927744" y="1378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F89B096E-BE28-4231-8A0C-99C529E496A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EBBA1FEF-D3E0-4D07-801B-15CB705D3DE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D98BA83F-3A9F-4165-B813-FBBA92279EE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22E5EDAA-877F-4629-A5E5-24F75F03A5C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371EA5EE-CDFC-4373-B32D-A1134930F11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335827E5-81D1-4C32-9171-8D614F150A3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4801917B-2A6F-4416-8280-9D69FAD1A90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CFCC0618-0160-4CA0-BFE5-E4A1AD0E4C5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1A8E947C-69BA-4FD2-87E0-DD0B6E1E2F2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F3036763-D39F-43A4-B269-7893151530D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a:extLst>
            <a:ext uri="{FF2B5EF4-FFF2-40B4-BE49-F238E27FC236}">
              <a16:creationId xmlns:a16="http://schemas.microsoft.com/office/drawing/2014/main" id="{D988E4A7-B359-4CCE-9F6D-5BF72FE841AD}"/>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a:extLst>
            <a:ext uri="{FF2B5EF4-FFF2-40B4-BE49-F238E27FC236}">
              <a16:creationId xmlns:a16="http://schemas.microsoft.com/office/drawing/2014/main" id="{B2C14AB3-3727-4534-AA93-0564D66B8E4A}"/>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a:extLst>
            <a:ext uri="{FF2B5EF4-FFF2-40B4-BE49-F238E27FC236}">
              <a16:creationId xmlns:a16="http://schemas.microsoft.com/office/drawing/2014/main" id="{AF4E6816-4798-4E11-B445-992C39F9608D}"/>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a:extLst>
            <a:ext uri="{FF2B5EF4-FFF2-40B4-BE49-F238E27FC236}">
              <a16:creationId xmlns:a16="http://schemas.microsoft.com/office/drawing/2014/main" id="{5F78D0EC-FFB9-4F92-A767-939C9C968FDA}"/>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a:extLst>
            <a:ext uri="{FF2B5EF4-FFF2-40B4-BE49-F238E27FC236}">
              <a16:creationId xmlns:a16="http://schemas.microsoft.com/office/drawing/2014/main" id="{53F074A8-52D4-4049-819B-79B9BB0EAF9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a:extLst>
            <a:ext uri="{FF2B5EF4-FFF2-40B4-BE49-F238E27FC236}">
              <a16:creationId xmlns:a16="http://schemas.microsoft.com/office/drawing/2014/main" id="{E06CC920-2703-43F4-ACE3-D73A93A529C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a:extLst>
            <a:ext uri="{FF2B5EF4-FFF2-40B4-BE49-F238E27FC236}">
              <a16:creationId xmlns:a16="http://schemas.microsoft.com/office/drawing/2014/main" id="{C69600F2-ADAA-4063-96DE-1072798E8E2F}"/>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a:extLst>
            <a:ext uri="{FF2B5EF4-FFF2-40B4-BE49-F238E27FC236}">
              <a16:creationId xmlns:a16="http://schemas.microsoft.com/office/drawing/2014/main" id="{EF65B7A5-1D3B-4EB4-AF7D-F881CAC883AB}"/>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A93D45B1-9470-409A-AFAC-B8E39989676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DA28D948-374D-4E27-A02B-1F80803B5FC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1A4569F0-348F-49B3-A636-A6036B6182B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74676</xdr:rowOff>
    </xdr:from>
    <xdr:to>
      <xdr:col>54</xdr:col>
      <xdr:colOff>189865</xdr:colOff>
      <xdr:row>86</xdr:row>
      <xdr:rowOff>33528</xdr:rowOff>
    </xdr:to>
    <xdr:cxnSp macro="">
      <xdr:nvCxnSpPr>
        <xdr:cNvPr id="345" name="直線コネクタ 344">
          <a:extLst>
            <a:ext uri="{FF2B5EF4-FFF2-40B4-BE49-F238E27FC236}">
              <a16:creationId xmlns:a16="http://schemas.microsoft.com/office/drawing/2014/main" id="{818E163F-7542-4309-A204-5A7C184BC1EB}"/>
            </a:ext>
          </a:extLst>
        </xdr:cNvPr>
        <xdr:cNvCxnSpPr/>
      </xdr:nvCxnSpPr>
      <xdr:spPr>
        <a:xfrm flipV="1">
          <a:off x="10476865" y="13447776"/>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346" name="【福祉施設】&#10;一人当たり面積最小値テキスト">
          <a:extLst>
            <a:ext uri="{FF2B5EF4-FFF2-40B4-BE49-F238E27FC236}">
              <a16:creationId xmlns:a16="http://schemas.microsoft.com/office/drawing/2014/main" id="{0A252FDD-8888-4D75-AD2E-E38F606669D8}"/>
            </a:ext>
          </a:extLst>
        </xdr:cNvPr>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347" name="直線コネクタ 346">
          <a:extLst>
            <a:ext uri="{FF2B5EF4-FFF2-40B4-BE49-F238E27FC236}">
              <a16:creationId xmlns:a16="http://schemas.microsoft.com/office/drawing/2014/main" id="{953CCBB1-4D15-463D-A4D3-32CA4779B0BB}"/>
            </a:ext>
          </a:extLst>
        </xdr:cNvPr>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21353</xdr:rowOff>
    </xdr:from>
    <xdr:ext cx="469744" cy="259045"/>
    <xdr:sp macro="" textlink="">
      <xdr:nvSpPr>
        <xdr:cNvPr id="348" name="【福祉施設】&#10;一人当たり面積最大値テキスト">
          <a:extLst>
            <a:ext uri="{FF2B5EF4-FFF2-40B4-BE49-F238E27FC236}">
              <a16:creationId xmlns:a16="http://schemas.microsoft.com/office/drawing/2014/main" id="{032CAB0E-16DF-429A-9636-94754321DA1A}"/>
            </a:ext>
          </a:extLst>
        </xdr:cNvPr>
        <xdr:cNvSpPr txBox="1"/>
      </xdr:nvSpPr>
      <xdr:spPr>
        <a:xfrm>
          <a:off x="10515600" y="1322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74676</xdr:rowOff>
    </xdr:from>
    <xdr:to>
      <xdr:col>55</xdr:col>
      <xdr:colOff>88900</xdr:colOff>
      <xdr:row>78</xdr:row>
      <xdr:rowOff>74676</xdr:rowOff>
    </xdr:to>
    <xdr:cxnSp macro="">
      <xdr:nvCxnSpPr>
        <xdr:cNvPr id="349" name="直線コネクタ 348">
          <a:extLst>
            <a:ext uri="{FF2B5EF4-FFF2-40B4-BE49-F238E27FC236}">
              <a16:creationId xmlns:a16="http://schemas.microsoft.com/office/drawing/2014/main" id="{4F48EDD0-147E-47E3-80D4-D2036F35F3D4}"/>
            </a:ext>
          </a:extLst>
        </xdr:cNvPr>
        <xdr:cNvCxnSpPr/>
      </xdr:nvCxnSpPr>
      <xdr:spPr>
        <a:xfrm>
          <a:off x="10388600" y="1344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126764</xdr:rowOff>
    </xdr:from>
    <xdr:ext cx="469744" cy="259045"/>
    <xdr:sp macro="" textlink="">
      <xdr:nvSpPr>
        <xdr:cNvPr id="350" name="【福祉施設】&#10;一人当たり面積平均値テキスト">
          <a:extLst>
            <a:ext uri="{FF2B5EF4-FFF2-40B4-BE49-F238E27FC236}">
              <a16:creationId xmlns:a16="http://schemas.microsoft.com/office/drawing/2014/main" id="{3E6AAF8C-4854-4606-BA32-E2D29921FC46}"/>
            </a:ext>
          </a:extLst>
        </xdr:cNvPr>
        <xdr:cNvSpPr txBox="1"/>
      </xdr:nvSpPr>
      <xdr:spPr>
        <a:xfrm>
          <a:off x="10515600" y="14185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103887</xdr:rowOff>
    </xdr:from>
    <xdr:to>
      <xdr:col>55</xdr:col>
      <xdr:colOff>50800</xdr:colOff>
      <xdr:row>84</xdr:row>
      <xdr:rowOff>34037</xdr:rowOff>
    </xdr:to>
    <xdr:sp macro="" textlink="">
      <xdr:nvSpPr>
        <xdr:cNvPr id="351" name="フローチャート: 判断 350">
          <a:extLst>
            <a:ext uri="{FF2B5EF4-FFF2-40B4-BE49-F238E27FC236}">
              <a16:creationId xmlns:a16="http://schemas.microsoft.com/office/drawing/2014/main" id="{E6C50285-FDCB-4DF1-99C9-AA51B2147DC5}"/>
            </a:ext>
          </a:extLst>
        </xdr:cNvPr>
        <xdr:cNvSpPr/>
      </xdr:nvSpPr>
      <xdr:spPr>
        <a:xfrm>
          <a:off x="10426700" y="1433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90170</xdr:rowOff>
    </xdr:from>
    <xdr:to>
      <xdr:col>50</xdr:col>
      <xdr:colOff>165100</xdr:colOff>
      <xdr:row>84</xdr:row>
      <xdr:rowOff>20320</xdr:rowOff>
    </xdr:to>
    <xdr:sp macro="" textlink="">
      <xdr:nvSpPr>
        <xdr:cNvPr id="352" name="フローチャート: 判断 351">
          <a:extLst>
            <a:ext uri="{FF2B5EF4-FFF2-40B4-BE49-F238E27FC236}">
              <a16:creationId xmlns:a16="http://schemas.microsoft.com/office/drawing/2014/main" id="{4DD8D441-BC9B-4891-9CD2-2FD1412DF0B4}"/>
            </a:ext>
          </a:extLst>
        </xdr:cNvPr>
        <xdr:cNvSpPr/>
      </xdr:nvSpPr>
      <xdr:spPr>
        <a:xfrm>
          <a:off x="9588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85598</xdr:rowOff>
    </xdr:from>
    <xdr:to>
      <xdr:col>46</xdr:col>
      <xdr:colOff>38100</xdr:colOff>
      <xdr:row>84</xdr:row>
      <xdr:rowOff>15748</xdr:rowOff>
    </xdr:to>
    <xdr:sp macro="" textlink="">
      <xdr:nvSpPr>
        <xdr:cNvPr id="353" name="フローチャート: 判断 352">
          <a:extLst>
            <a:ext uri="{FF2B5EF4-FFF2-40B4-BE49-F238E27FC236}">
              <a16:creationId xmlns:a16="http://schemas.microsoft.com/office/drawing/2014/main" id="{3D98B178-7ECD-4030-AD97-62F6065462A2}"/>
            </a:ext>
          </a:extLst>
        </xdr:cNvPr>
        <xdr:cNvSpPr/>
      </xdr:nvSpPr>
      <xdr:spPr>
        <a:xfrm>
          <a:off x="8699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62737</xdr:rowOff>
    </xdr:from>
    <xdr:to>
      <xdr:col>41</xdr:col>
      <xdr:colOff>101600</xdr:colOff>
      <xdr:row>83</xdr:row>
      <xdr:rowOff>164337</xdr:rowOff>
    </xdr:to>
    <xdr:sp macro="" textlink="">
      <xdr:nvSpPr>
        <xdr:cNvPr id="354" name="フローチャート: 判断 353">
          <a:extLst>
            <a:ext uri="{FF2B5EF4-FFF2-40B4-BE49-F238E27FC236}">
              <a16:creationId xmlns:a16="http://schemas.microsoft.com/office/drawing/2014/main" id="{B5A36F0C-160E-4D9A-BDFF-5ADFFC9B0DBF}"/>
            </a:ext>
          </a:extLst>
        </xdr:cNvPr>
        <xdr:cNvSpPr/>
      </xdr:nvSpPr>
      <xdr:spPr>
        <a:xfrm>
          <a:off x="78105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49022</xdr:rowOff>
    </xdr:from>
    <xdr:to>
      <xdr:col>36</xdr:col>
      <xdr:colOff>165100</xdr:colOff>
      <xdr:row>83</xdr:row>
      <xdr:rowOff>150622</xdr:rowOff>
    </xdr:to>
    <xdr:sp macro="" textlink="">
      <xdr:nvSpPr>
        <xdr:cNvPr id="355" name="フローチャート: 判断 354">
          <a:extLst>
            <a:ext uri="{FF2B5EF4-FFF2-40B4-BE49-F238E27FC236}">
              <a16:creationId xmlns:a16="http://schemas.microsoft.com/office/drawing/2014/main" id="{574CD7E1-B874-4DBA-B45A-202203044215}"/>
            </a:ext>
          </a:extLst>
        </xdr:cNvPr>
        <xdr:cNvSpPr/>
      </xdr:nvSpPr>
      <xdr:spPr>
        <a:xfrm>
          <a:off x="6921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88CB106C-0B75-49DA-B100-2646918D296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E6E06A1F-1DF8-498B-BF7E-AED46DAF521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169F4259-9776-46A5-9C02-D1D057D1254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C92CBBE5-9827-4CFD-8823-C9EC5367BA3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D96DF49D-1949-4F5B-BA5A-BE2A23CE57A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67311</xdr:rowOff>
    </xdr:from>
    <xdr:to>
      <xdr:col>55</xdr:col>
      <xdr:colOff>50800</xdr:colOff>
      <xdr:row>85</xdr:row>
      <xdr:rowOff>168911</xdr:rowOff>
    </xdr:to>
    <xdr:sp macro="" textlink="">
      <xdr:nvSpPr>
        <xdr:cNvPr id="361" name="楕円 360">
          <a:extLst>
            <a:ext uri="{FF2B5EF4-FFF2-40B4-BE49-F238E27FC236}">
              <a16:creationId xmlns:a16="http://schemas.microsoft.com/office/drawing/2014/main" id="{37A257A6-87A9-4E36-9288-C40DFE0FB248}"/>
            </a:ext>
          </a:extLst>
        </xdr:cNvPr>
        <xdr:cNvSpPr/>
      </xdr:nvSpPr>
      <xdr:spPr>
        <a:xfrm>
          <a:off x="104267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153688</xdr:rowOff>
    </xdr:from>
    <xdr:ext cx="469744" cy="259045"/>
    <xdr:sp macro="" textlink="">
      <xdr:nvSpPr>
        <xdr:cNvPr id="362" name="【福祉施設】&#10;一人当たり面積該当値テキスト">
          <a:extLst>
            <a:ext uri="{FF2B5EF4-FFF2-40B4-BE49-F238E27FC236}">
              <a16:creationId xmlns:a16="http://schemas.microsoft.com/office/drawing/2014/main" id="{C8D4B5FE-797C-4156-9D47-5EF4E8B1B1D5}"/>
            </a:ext>
          </a:extLst>
        </xdr:cNvPr>
        <xdr:cNvSpPr txBox="1"/>
      </xdr:nvSpPr>
      <xdr:spPr>
        <a:xfrm>
          <a:off x="10515600" y="1455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67311</xdr:rowOff>
    </xdr:from>
    <xdr:to>
      <xdr:col>50</xdr:col>
      <xdr:colOff>165100</xdr:colOff>
      <xdr:row>85</xdr:row>
      <xdr:rowOff>168911</xdr:rowOff>
    </xdr:to>
    <xdr:sp macro="" textlink="">
      <xdr:nvSpPr>
        <xdr:cNvPr id="363" name="楕円 362">
          <a:extLst>
            <a:ext uri="{FF2B5EF4-FFF2-40B4-BE49-F238E27FC236}">
              <a16:creationId xmlns:a16="http://schemas.microsoft.com/office/drawing/2014/main" id="{BAD2FB05-E3BD-4A5C-8226-416028072C2F}"/>
            </a:ext>
          </a:extLst>
        </xdr:cNvPr>
        <xdr:cNvSpPr/>
      </xdr:nvSpPr>
      <xdr:spPr>
        <a:xfrm>
          <a:off x="9588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118111</xdr:rowOff>
    </xdr:from>
    <xdr:to>
      <xdr:col>55</xdr:col>
      <xdr:colOff>0</xdr:colOff>
      <xdr:row>85</xdr:row>
      <xdr:rowOff>118111</xdr:rowOff>
    </xdr:to>
    <xdr:cxnSp macro="">
      <xdr:nvCxnSpPr>
        <xdr:cNvPr id="364" name="直線コネクタ 363">
          <a:extLst>
            <a:ext uri="{FF2B5EF4-FFF2-40B4-BE49-F238E27FC236}">
              <a16:creationId xmlns:a16="http://schemas.microsoft.com/office/drawing/2014/main" id="{E5CE3CDA-FE61-40B0-AACB-A7610D75952C}"/>
            </a:ext>
          </a:extLst>
        </xdr:cNvPr>
        <xdr:cNvCxnSpPr/>
      </xdr:nvCxnSpPr>
      <xdr:spPr>
        <a:xfrm>
          <a:off x="9639300" y="146913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71882</xdr:rowOff>
    </xdr:from>
    <xdr:to>
      <xdr:col>46</xdr:col>
      <xdr:colOff>38100</xdr:colOff>
      <xdr:row>86</xdr:row>
      <xdr:rowOff>2032</xdr:rowOff>
    </xdr:to>
    <xdr:sp macro="" textlink="">
      <xdr:nvSpPr>
        <xdr:cNvPr id="365" name="楕円 364">
          <a:extLst>
            <a:ext uri="{FF2B5EF4-FFF2-40B4-BE49-F238E27FC236}">
              <a16:creationId xmlns:a16="http://schemas.microsoft.com/office/drawing/2014/main" id="{733A1879-1AB7-46ED-AF1C-3AAF7B1B2652}"/>
            </a:ext>
          </a:extLst>
        </xdr:cNvPr>
        <xdr:cNvSpPr/>
      </xdr:nvSpPr>
      <xdr:spPr>
        <a:xfrm>
          <a:off x="86995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118111</xdr:rowOff>
    </xdr:from>
    <xdr:to>
      <xdr:col>50</xdr:col>
      <xdr:colOff>114300</xdr:colOff>
      <xdr:row>85</xdr:row>
      <xdr:rowOff>122682</xdr:rowOff>
    </xdr:to>
    <xdr:cxnSp macro="">
      <xdr:nvCxnSpPr>
        <xdr:cNvPr id="366" name="直線コネクタ 365">
          <a:extLst>
            <a:ext uri="{FF2B5EF4-FFF2-40B4-BE49-F238E27FC236}">
              <a16:creationId xmlns:a16="http://schemas.microsoft.com/office/drawing/2014/main" id="{1A32CC9B-6E98-4AB9-A26E-9391568D080A}"/>
            </a:ext>
          </a:extLst>
        </xdr:cNvPr>
        <xdr:cNvCxnSpPr/>
      </xdr:nvCxnSpPr>
      <xdr:spPr>
        <a:xfrm flipV="1">
          <a:off x="8750300" y="146913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71882</xdr:rowOff>
    </xdr:from>
    <xdr:to>
      <xdr:col>41</xdr:col>
      <xdr:colOff>101600</xdr:colOff>
      <xdr:row>86</xdr:row>
      <xdr:rowOff>2032</xdr:rowOff>
    </xdr:to>
    <xdr:sp macro="" textlink="">
      <xdr:nvSpPr>
        <xdr:cNvPr id="367" name="楕円 366">
          <a:extLst>
            <a:ext uri="{FF2B5EF4-FFF2-40B4-BE49-F238E27FC236}">
              <a16:creationId xmlns:a16="http://schemas.microsoft.com/office/drawing/2014/main" id="{8B8675A7-7803-4009-B739-10E5590B719B}"/>
            </a:ext>
          </a:extLst>
        </xdr:cNvPr>
        <xdr:cNvSpPr/>
      </xdr:nvSpPr>
      <xdr:spPr>
        <a:xfrm>
          <a:off x="78105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122682</xdr:rowOff>
    </xdr:from>
    <xdr:to>
      <xdr:col>45</xdr:col>
      <xdr:colOff>177800</xdr:colOff>
      <xdr:row>85</xdr:row>
      <xdr:rowOff>122682</xdr:rowOff>
    </xdr:to>
    <xdr:cxnSp macro="">
      <xdr:nvCxnSpPr>
        <xdr:cNvPr id="368" name="直線コネクタ 367">
          <a:extLst>
            <a:ext uri="{FF2B5EF4-FFF2-40B4-BE49-F238E27FC236}">
              <a16:creationId xmlns:a16="http://schemas.microsoft.com/office/drawing/2014/main" id="{2D004FEE-5E2D-43C2-8005-DA8619FC1800}"/>
            </a:ext>
          </a:extLst>
        </xdr:cNvPr>
        <xdr:cNvCxnSpPr/>
      </xdr:nvCxnSpPr>
      <xdr:spPr>
        <a:xfrm>
          <a:off x="7861300" y="146959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71882</xdr:rowOff>
    </xdr:from>
    <xdr:to>
      <xdr:col>36</xdr:col>
      <xdr:colOff>165100</xdr:colOff>
      <xdr:row>86</xdr:row>
      <xdr:rowOff>2032</xdr:rowOff>
    </xdr:to>
    <xdr:sp macro="" textlink="">
      <xdr:nvSpPr>
        <xdr:cNvPr id="369" name="楕円 368">
          <a:extLst>
            <a:ext uri="{FF2B5EF4-FFF2-40B4-BE49-F238E27FC236}">
              <a16:creationId xmlns:a16="http://schemas.microsoft.com/office/drawing/2014/main" id="{453E4244-FC07-4AC4-BBD8-A9BAD38026D8}"/>
            </a:ext>
          </a:extLst>
        </xdr:cNvPr>
        <xdr:cNvSpPr/>
      </xdr:nvSpPr>
      <xdr:spPr>
        <a:xfrm>
          <a:off x="69215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122682</xdr:rowOff>
    </xdr:from>
    <xdr:to>
      <xdr:col>41</xdr:col>
      <xdr:colOff>50800</xdr:colOff>
      <xdr:row>85</xdr:row>
      <xdr:rowOff>122682</xdr:rowOff>
    </xdr:to>
    <xdr:cxnSp macro="">
      <xdr:nvCxnSpPr>
        <xdr:cNvPr id="370" name="直線コネクタ 369">
          <a:extLst>
            <a:ext uri="{FF2B5EF4-FFF2-40B4-BE49-F238E27FC236}">
              <a16:creationId xmlns:a16="http://schemas.microsoft.com/office/drawing/2014/main" id="{476590FF-8E52-4DCE-A924-7444A7124C4E}"/>
            </a:ext>
          </a:extLst>
        </xdr:cNvPr>
        <xdr:cNvCxnSpPr/>
      </xdr:nvCxnSpPr>
      <xdr:spPr>
        <a:xfrm>
          <a:off x="6972300" y="146959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36847</xdr:rowOff>
    </xdr:from>
    <xdr:ext cx="469744" cy="259045"/>
    <xdr:sp macro="" textlink="">
      <xdr:nvSpPr>
        <xdr:cNvPr id="371" name="n_1aveValue【福祉施設】&#10;一人当たり面積">
          <a:extLst>
            <a:ext uri="{FF2B5EF4-FFF2-40B4-BE49-F238E27FC236}">
              <a16:creationId xmlns:a16="http://schemas.microsoft.com/office/drawing/2014/main" id="{5E438956-5687-44D9-88BD-2ED2CC42BD39}"/>
            </a:ext>
          </a:extLst>
        </xdr:cNvPr>
        <xdr:cNvSpPr txBox="1"/>
      </xdr:nvSpPr>
      <xdr:spPr>
        <a:xfrm>
          <a:off x="93917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32275</xdr:rowOff>
    </xdr:from>
    <xdr:ext cx="469744" cy="259045"/>
    <xdr:sp macro="" textlink="">
      <xdr:nvSpPr>
        <xdr:cNvPr id="372" name="n_2aveValue【福祉施設】&#10;一人当たり面積">
          <a:extLst>
            <a:ext uri="{FF2B5EF4-FFF2-40B4-BE49-F238E27FC236}">
              <a16:creationId xmlns:a16="http://schemas.microsoft.com/office/drawing/2014/main" id="{99E9248E-D8BF-4071-9AA1-5174B877C52F}"/>
            </a:ext>
          </a:extLst>
        </xdr:cNvPr>
        <xdr:cNvSpPr txBox="1"/>
      </xdr:nvSpPr>
      <xdr:spPr>
        <a:xfrm>
          <a:off x="8515427" y="1409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9414</xdr:rowOff>
    </xdr:from>
    <xdr:ext cx="469744" cy="259045"/>
    <xdr:sp macro="" textlink="">
      <xdr:nvSpPr>
        <xdr:cNvPr id="373" name="n_3aveValue【福祉施設】&#10;一人当たり面積">
          <a:extLst>
            <a:ext uri="{FF2B5EF4-FFF2-40B4-BE49-F238E27FC236}">
              <a16:creationId xmlns:a16="http://schemas.microsoft.com/office/drawing/2014/main" id="{3C332527-FE7D-4603-B4A2-F567764D9104}"/>
            </a:ext>
          </a:extLst>
        </xdr:cNvPr>
        <xdr:cNvSpPr txBox="1"/>
      </xdr:nvSpPr>
      <xdr:spPr>
        <a:xfrm>
          <a:off x="7626427" y="1406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167149</xdr:rowOff>
    </xdr:from>
    <xdr:ext cx="469744" cy="259045"/>
    <xdr:sp macro="" textlink="">
      <xdr:nvSpPr>
        <xdr:cNvPr id="374" name="n_4aveValue【福祉施設】&#10;一人当たり面積">
          <a:extLst>
            <a:ext uri="{FF2B5EF4-FFF2-40B4-BE49-F238E27FC236}">
              <a16:creationId xmlns:a16="http://schemas.microsoft.com/office/drawing/2014/main" id="{8F6A4B85-1C75-4444-B362-8B55AB638828}"/>
            </a:ext>
          </a:extLst>
        </xdr:cNvPr>
        <xdr:cNvSpPr txBox="1"/>
      </xdr:nvSpPr>
      <xdr:spPr>
        <a:xfrm>
          <a:off x="67374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160038</xdr:rowOff>
    </xdr:from>
    <xdr:ext cx="469744" cy="259045"/>
    <xdr:sp macro="" textlink="">
      <xdr:nvSpPr>
        <xdr:cNvPr id="375" name="n_1mainValue【福祉施設】&#10;一人当たり面積">
          <a:extLst>
            <a:ext uri="{FF2B5EF4-FFF2-40B4-BE49-F238E27FC236}">
              <a16:creationId xmlns:a16="http://schemas.microsoft.com/office/drawing/2014/main" id="{02B16496-A84F-45F4-9F99-91B14F445752}"/>
            </a:ext>
          </a:extLst>
        </xdr:cNvPr>
        <xdr:cNvSpPr txBox="1"/>
      </xdr:nvSpPr>
      <xdr:spPr>
        <a:xfrm>
          <a:off x="93917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164609</xdr:rowOff>
    </xdr:from>
    <xdr:ext cx="469744" cy="259045"/>
    <xdr:sp macro="" textlink="">
      <xdr:nvSpPr>
        <xdr:cNvPr id="376" name="n_2mainValue【福祉施設】&#10;一人当たり面積">
          <a:extLst>
            <a:ext uri="{FF2B5EF4-FFF2-40B4-BE49-F238E27FC236}">
              <a16:creationId xmlns:a16="http://schemas.microsoft.com/office/drawing/2014/main" id="{EA6D370A-98FB-4DB1-B178-410B5460A4C1}"/>
            </a:ext>
          </a:extLst>
        </xdr:cNvPr>
        <xdr:cNvSpPr txBox="1"/>
      </xdr:nvSpPr>
      <xdr:spPr>
        <a:xfrm>
          <a:off x="8515427" y="1473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164609</xdr:rowOff>
    </xdr:from>
    <xdr:ext cx="469744" cy="259045"/>
    <xdr:sp macro="" textlink="">
      <xdr:nvSpPr>
        <xdr:cNvPr id="377" name="n_3mainValue【福祉施設】&#10;一人当たり面積">
          <a:extLst>
            <a:ext uri="{FF2B5EF4-FFF2-40B4-BE49-F238E27FC236}">
              <a16:creationId xmlns:a16="http://schemas.microsoft.com/office/drawing/2014/main" id="{EE4DEC05-13B0-4B9D-967F-A52C932F7310}"/>
            </a:ext>
          </a:extLst>
        </xdr:cNvPr>
        <xdr:cNvSpPr txBox="1"/>
      </xdr:nvSpPr>
      <xdr:spPr>
        <a:xfrm>
          <a:off x="7626427" y="1473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164609</xdr:rowOff>
    </xdr:from>
    <xdr:ext cx="469744" cy="259045"/>
    <xdr:sp macro="" textlink="">
      <xdr:nvSpPr>
        <xdr:cNvPr id="378" name="n_4mainValue【福祉施設】&#10;一人当たり面積">
          <a:extLst>
            <a:ext uri="{FF2B5EF4-FFF2-40B4-BE49-F238E27FC236}">
              <a16:creationId xmlns:a16="http://schemas.microsoft.com/office/drawing/2014/main" id="{F56B8A24-E1A7-49FD-818E-24DBF3AACB91}"/>
            </a:ext>
          </a:extLst>
        </xdr:cNvPr>
        <xdr:cNvSpPr txBox="1"/>
      </xdr:nvSpPr>
      <xdr:spPr>
        <a:xfrm>
          <a:off x="6737427" y="1473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85F0C088-C60A-4AA2-8E79-25C50A51E27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FEE1DD82-C6D0-42FE-9AC5-E366D79E0BC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D371CFA2-4873-49D6-BD8B-8891267A38E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71713015-6C14-4A66-AB5B-0012343C756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41E7CAA4-DB25-473E-AC7B-8FD649D2622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14399506-5F0A-48AA-BCCA-CAF6852BECB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E2E69560-3E1E-4B52-803D-0977FE91397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89A6F1E4-1F4B-46E4-A35D-E7B3CF638E1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CACD4C78-0560-43AA-B127-4F157C398C42}"/>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FAA88BD1-1698-4304-ACB6-D4634FE6F9E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C753C3A7-44D9-497D-9030-394F37DC69F9}"/>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DA3451DD-3D84-46AD-AD3D-C636A53757D1}"/>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C2140A42-A21E-4E63-A69D-6ADE477FD145}"/>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EC79F958-03CA-4BC8-B812-94D3FCB4C182}"/>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D9170827-D1C6-4DAB-B453-11F36CBB639E}"/>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34210576-0556-4028-9E57-D76B8F2611FD}"/>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72B32D8E-DD34-468D-AC93-EE260584DFD1}"/>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4CBB6212-FAC8-4569-8342-87A38C0C6CBC}"/>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94E74A1C-6C20-4052-A700-19C9C6654C26}"/>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CAE6373F-161E-45F3-A183-5D2E4C426E9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130254CA-F4E5-4C01-811D-DCBBE22C967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2099F200-FC37-4B4E-B38A-E4F6238CBD49}"/>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25C2037E-E4CD-46AA-80F5-9EB106297378}"/>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1139CDA5-5851-4DFD-A2E6-74D6DE67FB8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B4875D04-7A25-4B26-8525-F0F29792EB6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27214</xdr:rowOff>
    </xdr:from>
    <xdr:to>
      <xdr:col>24</xdr:col>
      <xdr:colOff>62865</xdr:colOff>
      <xdr:row>109</xdr:row>
      <xdr:rowOff>35379</xdr:rowOff>
    </xdr:to>
    <xdr:cxnSp macro="">
      <xdr:nvCxnSpPr>
        <xdr:cNvPr id="404" name="直線コネクタ 403">
          <a:extLst>
            <a:ext uri="{FF2B5EF4-FFF2-40B4-BE49-F238E27FC236}">
              <a16:creationId xmlns:a16="http://schemas.microsoft.com/office/drawing/2014/main" id="{37516C80-108E-4E5E-8CBD-0FFC5784C9E1}"/>
            </a:ext>
          </a:extLst>
        </xdr:cNvPr>
        <xdr:cNvCxnSpPr/>
      </xdr:nvCxnSpPr>
      <xdr:spPr>
        <a:xfrm flipV="1">
          <a:off x="4634865" y="17172214"/>
          <a:ext cx="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AB1CBA3A-E13C-4E1F-A37A-4BEC1A3C9D5C}"/>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a:extLst>
            <a:ext uri="{FF2B5EF4-FFF2-40B4-BE49-F238E27FC236}">
              <a16:creationId xmlns:a16="http://schemas.microsoft.com/office/drawing/2014/main" id="{3CB1A9CC-E906-4EB7-90B4-9EFC5455BA56}"/>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145341</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FC491AAE-A7E5-4A81-9935-1758E964E25F}"/>
            </a:ext>
          </a:extLst>
        </xdr:cNvPr>
        <xdr:cNvSpPr txBox="1"/>
      </xdr:nvSpPr>
      <xdr:spPr>
        <a:xfrm>
          <a:off x="4673600" y="1694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27214</xdr:rowOff>
    </xdr:from>
    <xdr:to>
      <xdr:col>24</xdr:col>
      <xdr:colOff>152400</xdr:colOff>
      <xdr:row>100</xdr:row>
      <xdr:rowOff>27214</xdr:rowOff>
    </xdr:to>
    <xdr:cxnSp macro="">
      <xdr:nvCxnSpPr>
        <xdr:cNvPr id="408" name="直線コネクタ 407">
          <a:extLst>
            <a:ext uri="{FF2B5EF4-FFF2-40B4-BE49-F238E27FC236}">
              <a16:creationId xmlns:a16="http://schemas.microsoft.com/office/drawing/2014/main" id="{09930C7D-C415-4B4E-9179-2DCC21A54B84}"/>
            </a:ext>
          </a:extLst>
        </xdr:cNvPr>
        <xdr:cNvCxnSpPr/>
      </xdr:nvCxnSpPr>
      <xdr:spPr>
        <a:xfrm>
          <a:off x="4546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83838</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14145760-2743-4441-83CA-A134006D4E08}"/>
            </a:ext>
          </a:extLst>
        </xdr:cNvPr>
        <xdr:cNvSpPr txBox="1"/>
      </xdr:nvSpPr>
      <xdr:spPr>
        <a:xfrm>
          <a:off x="4673600" y="1791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105411</xdr:rowOff>
    </xdr:from>
    <xdr:to>
      <xdr:col>24</xdr:col>
      <xdr:colOff>114300</xdr:colOff>
      <xdr:row>105</xdr:row>
      <xdr:rowOff>35561</xdr:rowOff>
    </xdr:to>
    <xdr:sp macro="" textlink="">
      <xdr:nvSpPr>
        <xdr:cNvPr id="410" name="フローチャート: 判断 409">
          <a:extLst>
            <a:ext uri="{FF2B5EF4-FFF2-40B4-BE49-F238E27FC236}">
              <a16:creationId xmlns:a16="http://schemas.microsoft.com/office/drawing/2014/main" id="{C95823FF-36C2-495D-99C0-AC5ECA6CF99B}"/>
            </a:ext>
          </a:extLst>
        </xdr:cNvPr>
        <xdr:cNvSpPr/>
      </xdr:nvSpPr>
      <xdr:spPr>
        <a:xfrm>
          <a:off x="4584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76019</xdr:rowOff>
    </xdr:from>
    <xdr:to>
      <xdr:col>20</xdr:col>
      <xdr:colOff>38100</xdr:colOff>
      <xdr:row>105</xdr:row>
      <xdr:rowOff>6169</xdr:rowOff>
    </xdr:to>
    <xdr:sp macro="" textlink="">
      <xdr:nvSpPr>
        <xdr:cNvPr id="411" name="フローチャート: 判断 410">
          <a:extLst>
            <a:ext uri="{FF2B5EF4-FFF2-40B4-BE49-F238E27FC236}">
              <a16:creationId xmlns:a16="http://schemas.microsoft.com/office/drawing/2014/main" id="{20EFADB7-3090-4F70-BDAC-C373AA54F20D}"/>
            </a:ext>
          </a:extLst>
        </xdr:cNvPr>
        <xdr:cNvSpPr/>
      </xdr:nvSpPr>
      <xdr:spPr>
        <a:xfrm>
          <a:off x="3746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56424</xdr:rowOff>
    </xdr:from>
    <xdr:to>
      <xdr:col>15</xdr:col>
      <xdr:colOff>101600</xdr:colOff>
      <xdr:row>104</xdr:row>
      <xdr:rowOff>158024</xdr:rowOff>
    </xdr:to>
    <xdr:sp macro="" textlink="">
      <xdr:nvSpPr>
        <xdr:cNvPr id="412" name="フローチャート: 判断 411">
          <a:extLst>
            <a:ext uri="{FF2B5EF4-FFF2-40B4-BE49-F238E27FC236}">
              <a16:creationId xmlns:a16="http://schemas.microsoft.com/office/drawing/2014/main" id="{7A1109E1-0082-4F2E-AFE5-C51F32A23142}"/>
            </a:ext>
          </a:extLst>
        </xdr:cNvPr>
        <xdr:cNvSpPr/>
      </xdr:nvSpPr>
      <xdr:spPr>
        <a:xfrm>
          <a:off x="2857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69487</xdr:rowOff>
    </xdr:from>
    <xdr:to>
      <xdr:col>10</xdr:col>
      <xdr:colOff>165100</xdr:colOff>
      <xdr:row>104</xdr:row>
      <xdr:rowOff>171087</xdr:rowOff>
    </xdr:to>
    <xdr:sp macro="" textlink="">
      <xdr:nvSpPr>
        <xdr:cNvPr id="413" name="フローチャート: 判断 412">
          <a:extLst>
            <a:ext uri="{FF2B5EF4-FFF2-40B4-BE49-F238E27FC236}">
              <a16:creationId xmlns:a16="http://schemas.microsoft.com/office/drawing/2014/main" id="{EBBFD986-A6D0-4510-9008-6F354593E5FB}"/>
            </a:ext>
          </a:extLst>
        </xdr:cNvPr>
        <xdr:cNvSpPr/>
      </xdr:nvSpPr>
      <xdr:spPr>
        <a:xfrm>
          <a:off x="1968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49893</xdr:rowOff>
    </xdr:from>
    <xdr:to>
      <xdr:col>6</xdr:col>
      <xdr:colOff>38100</xdr:colOff>
      <xdr:row>104</xdr:row>
      <xdr:rowOff>151493</xdr:rowOff>
    </xdr:to>
    <xdr:sp macro="" textlink="">
      <xdr:nvSpPr>
        <xdr:cNvPr id="414" name="フローチャート: 判断 413">
          <a:extLst>
            <a:ext uri="{FF2B5EF4-FFF2-40B4-BE49-F238E27FC236}">
              <a16:creationId xmlns:a16="http://schemas.microsoft.com/office/drawing/2014/main" id="{6606A219-C96C-4954-9B54-4376B275B93A}"/>
            </a:ext>
          </a:extLst>
        </xdr:cNvPr>
        <xdr:cNvSpPr/>
      </xdr:nvSpPr>
      <xdr:spPr>
        <a:xfrm>
          <a:off x="1079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BEB6E1E7-760B-46C6-84D0-0AC0F2E64B9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A0668F65-3552-4709-BA71-5CA07C7F9923}"/>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C6CAF17E-6A92-4EDB-A363-248EA50B53EB}"/>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B7DA5535-C868-4437-8D0C-14C99687C56C}"/>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F6B45D5B-514A-44BE-9FF4-55F4C06DC60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xdr:rowOff>
    </xdr:from>
    <xdr:to>
      <xdr:col>24</xdr:col>
      <xdr:colOff>114300</xdr:colOff>
      <xdr:row>104</xdr:row>
      <xdr:rowOff>110671</xdr:rowOff>
    </xdr:to>
    <xdr:sp macro="" textlink="">
      <xdr:nvSpPr>
        <xdr:cNvPr id="420" name="楕円 419">
          <a:extLst>
            <a:ext uri="{FF2B5EF4-FFF2-40B4-BE49-F238E27FC236}">
              <a16:creationId xmlns:a16="http://schemas.microsoft.com/office/drawing/2014/main" id="{39C30B99-907D-4E65-93FB-C8519E007D4C}"/>
            </a:ext>
          </a:extLst>
        </xdr:cNvPr>
        <xdr:cNvSpPr/>
      </xdr:nvSpPr>
      <xdr:spPr>
        <a:xfrm>
          <a:off x="4584700" y="1783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31948</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2379A4D4-478C-4323-B674-F21542ED19E8}"/>
            </a:ext>
          </a:extLst>
        </xdr:cNvPr>
        <xdr:cNvSpPr txBox="1"/>
      </xdr:nvSpPr>
      <xdr:spPr>
        <a:xfrm>
          <a:off x="4673600" y="17691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146231</xdr:rowOff>
    </xdr:from>
    <xdr:to>
      <xdr:col>20</xdr:col>
      <xdr:colOff>38100</xdr:colOff>
      <xdr:row>104</xdr:row>
      <xdr:rowOff>76381</xdr:rowOff>
    </xdr:to>
    <xdr:sp macro="" textlink="">
      <xdr:nvSpPr>
        <xdr:cNvPr id="422" name="楕円 421">
          <a:extLst>
            <a:ext uri="{FF2B5EF4-FFF2-40B4-BE49-F238E27FC236}">
              <a16:creationId xmlns:a16="http://schemas.microsoft.com/office/drawing/2014/main" id="{B369F045-60E0-42E2-8781-444CD5691C13}"/>
            </a:ext>
          </a:extLst>
        </xdr:cNvPr>
        <xdr:cNvSpPr/>
      </xdr:nvSpPr>
      <xdr:spPr>
        <a:xfrm>
          <a:off x="3746500" y="1780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25581</xdr:rowOff>
    </xdr:from>
    <xdr:to>
      <xdr:col>24</xdr:col>
      <xdr:colOff>63500</xdr:colOff>
      <xdr:row>104</xdr:row>
      <xdr:rowOff>59871</xdr:rowOff>
    </xdr:to>
    <xdr:cxnSp macro="">
      <xdr:nvCxnSpPr>
        <xdr:cNvPr id="423" name="直線コネクタ 422">
          <a:extLst>
            <a:ext uri="{FF2B5EF4-FFF2-40B4-BE49-F238E27FC236}">
              <a16:creationId xmlns:a16="http://schemas.microsoft.com/office/drawing/2014/main" id="{46546AF7-9F08-4CEA-907E-FFC2E6E0816E}"/>
            </a:ext>
          </a:extLst>
        </xdr:cNvPr>
        <xdr:cNvCxnSpPr/>
      </xdr:nvCxnSpPr>
      <xdr:spPr>
        <a:xfrm>
          <a:off x="3797300" y="17856381"/>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134801</xdr:rowOff>
    </xdr:from>
    <xdr:to>
      <xdr:col>15</xdr:col>
      <xdr:colOff>101600</xdr:colOff>
      <xdr:row>104</xdr:row>
      <xdr:rowOff>64951</xdr:rowOff>
    </xdr:to>
    <xdr:sp macro="" textlink="">
      <xdr:nvSpPr>
        <xdr:cNvPr id="424" name="楕円 423">
          <a:extLst>
            <a:ext uri="{FF2B5EF4-FFF2-40B4-BE49-F238E27FC236}">
              <a16:creationId xmlns:a16="http://schemas.microsoft.com/office/drawing/2014/main" id="{C86DBDAE-58CC-494F-ACAF-3F1994A70251}"/>
            </a:ext>
          </a:extLst>
        </xdr:cNvPr>
        <xdr:cNvSpPr/>
      </xdr:nvSpPr>
      <xdr:spPr>
        <a:xfrm>
          <a:off x="2857500" y="1779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14151</xdr:rowOff>
    </xdr:from>
    <xdr:to>
      <xdr:col>19</xdr:col>
      <xdr:colOff>177800</xdr:colOff>
      <xdr:row>104</xdr:row>
      <xdr:rowOff>25581</xdr:rowOff>
    </xdr:to>
    <xdr:cxnSp macro="">
      <xdr:nvCxnSpPr>
        <xdr:cNvPr id="425" name="直線コネクタ 424">
          <a:extLst>
            <a:ext uri="{FF2B5EF4-FFF2-40B4-BE49-F238E27FC236}">
              <a16:creationId xmlns:a16="http://schemas.microsoft.com/office/drawing/2014/main" id="{38DC6D52-7898-4BAD-ADF8-982D3C6DE5A2}"/>
            </a:ext>
          </a:extLst>
        </xdr:cNvPr>
        <xdr:cNvCxnSpPr/>
      </xdr:nvCxnSpPr>
      <xdr:spPr>
        <a:xfrm>
          <a:off x="2908300" y="17844951"/>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98879</xdr:rowOff>
    </xdr:from>
    <xdr:to>
      <xdr:col>10</xdr:col>
      <xdr:colOff>165100</xdr:colOff>
      <xdr:row>104</xdr:row>
      <xdr:rowOff>29029</xdr:rowOff>
    </xdr:to>
    <xdr:sp macro="" textlink="">
      <xdr:nvSpPr>
        <xdr:cNvPr id="426" name="楕円 425">
          <a:extLst>
            <a:ext uri="{FF2B5EF4-FFF2-40B4-BE49-F238E27FC236}">
              <a16:creationId xmlns:a16="http://schemas.microsoft.com/office/drawing/2014/main" id="{6F417678-A0AA-40B4-BA6D-4508D190CACF}"/>
            </a:ext>
          </a:extLst>
        </xdr:cNvPr>
        <xdr:cNvSpPr/>
      </xdr:nvSpPr>
      <xdr:spPr>
        <a:xfrm>
          <a:off x="1968500" y="1775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149679</xdr:rowOff>
    </xdr:from>
    <xdr:to>
      <xdr:col>15</xdr:col>
      <xdr:colOff>50800</xdr:colOff>
      <xdr:row>104</xdr:row>
      <xdr:rowOff>14151</xdr:rowOff>
    </xdr:to>
    <xdr:cxnSp macro="">
      <xdr:nvCxnSpPr>
        <xdr:cNvPr id="427" name="直線コネクタ 426">
          <a:extLst>
            <a:ext uri="{FF2B5EF4-FFF2-40B4-BE49-F238E27FC236}">
              <a16:creationId xmlns:a16="http://schemas.microsoft.com/office/drawing/2014/main" id="{1E7997CF-ABF0-4439-BA22-DB893804EEDE}"/>
            </a:ext>
          </a:extLst>
        </xdr:cNvPr>
        <xdr:cNvCxnSpPr/>
      </xdr:nvCxnSpPr>
      <xdr:spPr>
        <a:xfrm>
          <a:off x="2019300" y="1780902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62956</xdr:rowOff>
    </xdr:from>
    <xdr:to>
      <xdr:col>6</xdr:col>
      <xdr:colOff>38100</xdr:colOff>
      <xdr:row>103</xdr:row>
      <xdr:rowOff>164556</xdr:rowOff>
    </xdr:to>
    <xdr:sp macro="" textlink="">
      <xdr:nvSpPr>
        <xdr:cNvPr id="428" name="楕円 427">
          <a:extLst>
            <a:ext uri="{FF2B5EF4-FFF2-40B4-BE49-F238E27FC236}">
              <a16:creationId xmlns:a16="http://schemas.microsoft.com/office/drawing/2014/main" id="{888BFCE6-5605-4C2B-AFB1-A00F303BFDFA}"/>
            </a:ext>
          </a:extLst>
        </xdr:cNvPr>
        <xdr:cNvSpPr/>
      </xdr:nvSpPr>
      <xdr:spPr>
        <a:xfrm>
          <a:off x="1079500" y="1772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113756</xdr:rowOff>
    </xdr:from>
    <xdr:to>
      <xdr:col>10</xdr:col>
      <xdr:colOff>114300</xdr:colOff>
      <xdr:row>103</xdr:row>
      <xdr:rowOff>149679</xdr:rowOff>
    </xdr:to>
    <xdr:cxnSp macro="">
      <xdr:nvCxnSpPr>
        <xdr:cNvPr id="429" name="直線コネクタ 428">
          <a:extLst>
            <a:ext uri="{FF2B5EF4-FFF2-40B4-BE49-F238E27FC236}">
              <a16:creationId xmlns:a16="http://schemas.microsoft.com/office/drawing/2014/main" id="{4A57385D-91E1-457C-89AF-53DE36C9264A}"/>
            </a:ext>
          </a:extLst>
        </xdr:cNvPr>
        <xdr:cNvCxnSpPr/>
      </xdr:nvCxnSpPr>
      <xdr:spPr>
        <a:xfrm>
          <a:off x="1130300" y="1777310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168746</xdr:rowOff>
    </xdr:from>
    <xdr:ext cx="405111" cy="259045"/>
    <xdr:sp macro="" textlink="">
      <xdr:nvSpPr>
        <xdr:cNvPr id="430" name="n_1aveValue【市民会館】&#10;有形固定資産減価償却率">
          <a:extLst>
            <a:ext uri="{FF2B5EF4-FFF2-40B4-BE49-F238E27FC236}">
              <a16:creationId xmlns:a16="http://schemas.microsoft.com/office/drawing/2014/main" id="{3D21EF20-40D1-445F-B1D2-06B68DA962F5}"/>
            </a:ext>
          </a:extLst>
        </xdr:cNvPr>
        <xdr:cNvSpPr txBox="1"/>
      </xdr:nvSpPr>
      <xdr:spPr>
        <a:xfrm>
          <a:off x="35820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149151</xdr:rowOff>
    </xdr:from>
    <xdr:ext cx="405111" cy="259045"/>
    <xdr:sp macro="" textlink="">
      <xdr:nvSpPr>
        <xdr:cNvPr id="431" name="n_2aveValue【市民会館】&#10;有形固定資産減価償却率">
          <a:extLst>
            <a:ext uri="{FF2B5EF4-FFF2-40B4-BE49-F238E27FC236}">
              <a16:creationId xmlns:a16="http://schemas.microsoft.com/office/drawing/2014/main" id="{ACF66E7E-769D-4382-BB21-2B4729185BEE}"/>
            </a:ext>
          </a:extLst>
        </xdr:cNvPr>
        <xdr:cNvSpPr txBox="1"/>
      </xdr:nvSpPr>
      <xdr:spPr>
        <a:xfrm>
          <a:off x="2705744" y="1797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162214</xdr:rowOff>
    </xdr:from>
    <xdr:ext cx="405111" cy="259045"/>
    <xdr:sp macro="" textlink="">
      <xdr:nvSpPr>
        <xdr:cNvPr id="432" name="n_3aveValue【市民会館】&#10;有形固定資産減価償却率">
          <a:extLst>
            <a:ext uri="{FF2B5EF4-FFF2-40B4-BE49-F238E27FC236}">
              <a16:creationId xmlns:a16="http://schemas.microsoft.com/office/drawing/2014/main" id="{2C78BBDD-BC70-4816-8279-08CFEEE947F6}"/>
            </a:ext>
          </a:extLst>
        </xdr:cNvPr>
        <xdr:cNvSpPr txBox="1"/>
      </xdr:nvSpPr>
      <xdr:spPr>
        <a:xfrm>
          <a:off x="1816744" y="1799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142620</xdr:rowOff>
    </xdr:from>
    <xdr:ext cx="405111" cy="259045"/>
    <xdr:sp macro="" textlink="">
      <xdr:nvSpPr>
        <xdr:cNvPr id="433" name="n_4aveValue【市民会館】&#10;有形固定資産減価償却率">
          <a:extLst>
            <a:ext uri="{FF2B5EF4-FFF2-40B4-BE49-F238E27FC236}">
              <a16:creationId xmlns:a16="http://schemas.microsoft.com/office/drawing/2014/main" id="{82231D0F-A421-4DF7-BB1D-7FFDA7FB0410}"/>
            </a:ext>
          </a:extLst>
        </xdr:cNvPr>
        <xdr:cNvSpPr txBox="1"/>
      </xdr:nvSpPr>
      <xdr:spPr>
        <a:xfrm>
          <a:off x="927744" y="1797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92908</xdr:rowOff>
    </xdr:from>
    <xdr:ext cx="405111" cy="259045"/>
    <xdr:sp macro="" textlink="">
      <xdr:nvSpPr>
        <xdr:cNvPr id="434" name="n_1mainValue【市民会館】&#10;有形固定資産減価償却率">
          <a:extLst>
            <a:ext uri="{FF2B5EF4-FFF2-40B4-BE49-F238E27FC236}">
              <a16:creationId xmlns:a16="http://schemas.microsoft.com/office/drawing/2014/main" id="{07CEE2F7-B930-4484-80D5-B4C5FFA161AC}"/>
            </a:ext>
          </a:extLst>
        </xdr:cNvPr>
        <xdr:cNvSpPr txBox="1"/>
      </xdr:nvSpPr>
      <xdr:spPr>
        <a:xfrm>
          <a:off x="3582044" y="1758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81478</xdr:rowOff>
    </xdr:from>
    <xdr:ext cx="405111" cy="259045"/>
    <xdr:sp macro="" textlink="">
      <xdr:nvSpPr>
        <xdr:cNvPr id="435" name="n_2mainValue【市民会館】&#10;有形固定資産減価償却率">
          <a:extLst>
            <a:ext uri="{FF2B5EF4-FFF2-40B4-BE49-F238E27FC236}">
              <a16:creationId xmlns:a16="http://schemas.microsoft.com/office/drawing/2014/main" id="{A25D6080-DCF4-45D2-A0E2-D44D6A569BF8}"/>
            </a:ext>
          </a:extLst>
        </xdr:cNvPr>
        <xdr:cNvSpPr txBox="1"/>
      </xdr:nvSpPr>
      <xdr:spPr>
        <a:xfrm>
          <a:off x="2705744" y="1756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45556</xdr:rowOff>
    </xdr:from>
    <xdr:ext cx="405111" cy="259045"/>
    <xdr:sp macro="" textlink="">
      <xdr:nvSpPr>
        <xdr:cNvPr id="436" name="n_3mainValue【市民会館】&#10;有形固定資産減価償却率">
          <a:extLst>
            <a:ext uri="{FF2B5EF4-FFF2-40B4-BE49-F238E27FC236}">
              <a16:creationId xmlns:a16="http://schemas.microsoft.com/office/drawing/2014/main" id="{11C4CC3D-1925-4DFD-95A1-EECC7D40265B}"/>
            </a:ext>
          </a:extLst>
        </xdr:cNvPr>
        <xdr:cNvSpPr txBox="1"/>
      </xdr:nvSpPr>
      <xdr:spPr>
        <a:xfrm>
          <a:off x="1816744" y="1753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9633</xdr:rowOff>
    </xdr:from>
    <xdr:ext cx="405111" cy="259045"/>
    <xdr:sp macro="" textlink="">
      <xdr:nvSpPr>
        <xdr:cNvPr id="437" name="n_4mainValue【市民会館】&#10;有形固定資産減価償却率">
          <a:extLst>
            <a:ext uri="{FF2B5EF4-FFF2-40B4-BE49-F238E27FC236}">
              <a16:creationId xmlns:a16="http://schemas.microsoft.com/office/drawing/2014/main" id="{B5993E1C-638C-4863-9F26-B3B05A9F9448}"/>
            </a:ext>
          </a:extLst>
        </xdr:cNvPr>
        <xdr:cNvSpPr txBox="1"/>
      </xdr:nvSpPr>
      <xdr:spPr>
        <a:xfrm>
          <a:off x="927744" y="1749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25C0C81D-49A0-4BA3-8F13-78837B7FC64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D671BE39-9C6E-4534-994D-E6D3A4B579B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65642BC5-F607-4BA9-AF1A-31E569D35DA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FFE1C938-FB5E-4251-8D14-CADA4B79553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051D70F2-798C-4119-A6B9-499F9E94795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6FF64D09-DEA9-4721-8C01-9D17804A80C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A008CF1E-1316-4730-BE46-D1FF58DE12C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620C9C0C-4B89-4CB4-B4BA-3A29D2AA59A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739504DA-9CA7-4679-9761-2648856F4E5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11A7D4E7-5DA8-4BEC-A99C-42174718183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8" name="直線コネクタ 447">
          <a:extLst>
            <a:ext uri="{FF2B5EF4-FFF2-40B4-BE49-F238E27FC236}">
              <a16:creationId xmlns:a16="http://schemas.microsoft.com/office/drawing/2014/main" id="{2BC7BEF7-6E09-472B-A3BB-18E844D4E7A6}"/>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9" name="テキスト ボックス 448">
          <a:extLst>
            <a:ext uri="{FF2B5EF4-FFF2-40B4-BE49-F238E27FC236}">
              <a16:creationId xmlns:a16="http://schemas.microsoft.com/office/drawing/2014/main" id="{3281396F-E17F-4EB0-893F-62048E5B4929}"/>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0" name="直線コネクタ 449">
          <a:extLst>
            <a:ext uri="{FF2B5EF4-FFF2-40B4-BE49-F238E27FC236}">
              <a16:creationId xmlns:a16="http://schemas.microsoft.com/office/drawing/2014/main" id="{A6462278-E8BB-40CB-BEFC-9CD81471DB0B}"/>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1" name="テキスト ボックス 450">
          <a:extLst>
            <a:ext uri="{FF2B5EF4-FFF2-40B4-BE49-F238E27FC236}">
              <a16:creationId xmlns:a16="http://schemas.microsoft.com/office/drawing/2014/main" id="{61A59BA0-F7DE-41C5-9355-D084E0AAD557}"/>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2" name="直線コネクタ 451">
          <a:extLst>
            <a:ext uri="{FF2B5EF4-FFF2-40B4-BE49-F238E27FC236}">
              <a16:creationId xmlns:a16="http://schemas.microsoft.com/office/drawing/2014/main" id="{0FADD205-AFFC-4376-B8FD-07940B386249}"/>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3" name="テキスト ボックス 452">
          <a:extLst>
            <a:ext uri="{FF2B5EF4-FFF2-40B4-BE49-F238E27FC236}">
              <a16:creationId xmlns:a16="http://schemas.microsoft.com/office/drawing/2014/main" id="{6D7E3C2C-FB21-44EB-AE23-26AC34B2EFB7}"/>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4" name="直線コネクタ 453">
          <a:extLst>
            <a:ext uri="{FF2B5EF4-FFF2-40B4-BE49-F238E27FC236}">
              <a16:creationId xmlns:a16="http://schemas.microsoft.com/office/drawing/2014/main" id="{924C1DA1-0201-49D9-BAFD-C83894D2F0F5}"/>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5" name="テキスト ボックス 454">
          <a:extLst>
            <a:ext uri="{FF2B5EF4-FFF2-40B4-BE49-F238E27FC236}">
              <a16:creationId xmlns:a16="http://schemas.microsoft.com/office/drawing/2014/main" id="{29A0BD5F-0902-4748-8BF3-480A1729336F}"/>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E7AFF1BC-DF20-43AA-92CB-730628B1E7BD}"/>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a:extLst>
            <a:ext uri="{FF2B5EF4-FFF2-40B4-BE49-F238E27FC236}">
              <a16:creationId xmlns:a16="http://schemas.microsoft.com/office/drawing/2014/main" id="{735CC7A5-3197-492D-8930-9371C66B642A}"/>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a:extLst>
            <a:ext uri="{FF2B5EF4-FFF2-40B4-BE49-F238E27FC236}">
              <a16:creationId xmlns:a16="http://schemas.microsoft.com/office/drawing/2014/main" id="{E4E6FFD5-FE74-4A81-9D80-1FB694F294A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110489</xdr:rowOff>
    </xdr:from>
    <xdr:to>
      <xdr:col>54</xdr:col>
      <xdr:colOff>189865</xdr:colOff>
      <xdr:row>108</xdr:row>
      <xdr:rowOff>71628</xdr:rowOff>
    </xdr:to>
    <xdr:cxnSp macro="">
      <xdr:nvCxnSpPr>
        <xdr:cNvPr id="459" name="直線コネクタ 458">
          <a:extLst>
            <a:ext uri="{FF2B5EF4-FFF2-40B4-BE49-F238E27FC236}">
              <a16:creationId xmlns:a16="http://schemas.microsoft.com/office/drawing/2014/main" id="{D8834DC0-5D79-4840-A666-4F51147DDCE4}"/>
            </a:ext>
          </a:extLst>
        </xdr:cNvPr>
        <xdr:cNvCxnSpPr/>
      </xdr:nvCxnSpPr>
      <xdr:spPr>
        <a:xfrm flipV="1">
          <a:off x="10476865" y="17084039"/>
          <a:ext cx="0" cy="1504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75455</xdr:rowOff>
    </xdr:from>
    <xdr:ext cx="469744" cy="259045"/>
    <xdr:sp macro="" textlink="">
      <xdr:nvSpPr>
        <xdr:cNvPr id="460" name="【市民会館】&#10;一人当たり面積最小値テキスト">
          <a:extLst>
            <a:ext uri="{FF2B5EF4-FFF2-40B4-BE49-F238E27FC236}">
              <a16:creationId xmlns:a16="http://schemas.microsoft.com/office/drawing/2014/main" id="{2A490A71-4C42-4918-AF13-5C64DF89833F}"/>
            </a:ext>
          </a:extLst>
        </xdr:cNvPr>
        <xdr:cNvSpPr txBox="1"/>
      </xdr:nvSpPr>
      <xdr:spPr>
        <a:xfrm>
          <a:off x="10515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71628</xdr:rowOff>
    </xdr:from>
    <xdr:to>
      <xdr:col>55</xdr:col>
      <xdr:colOff>88900</xdr:colOff>
      <xdr:row>108</xdr:row>
      <xdr:rowOff>71628</xdr:rowOff>
    </xdr:to>
    <xdr:cxnSp macro="">
      <xdr:nvCxnSpPr>
        <xdr:cNvPr id="461" name="直線コネクタ 460">
          <a:extLst>
            <a:ext uri="{FF2B5EF4-FFF2-40B4-BE49-F238E27FC236}">
              <a16:creationId xmlns:a16="http://schemas.microsoft.com/office/drawing/2014/main" id="{9069EFDF-60A0-41FE-AA3B-B149E04757AF}"/>
            </a:ext>
          </a:extLst>
        </xdr:cNvPr>
        <xdr:cNvCxnSpPr/>
      </xdr:nvCxnSpPr>
      <xdr:spPr>
        <a:xfrm>
          <a:off x="10388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57166</xdr:rowOff>
    </xdr:from>
    <xdr:ext cx="469744" cy="259045"/>
    <xdr:sp macro="" textlink="">
      <xdr:nvSpPr>
        <xdr:cNvPr id="462" name="【市民会館】&#10;一人当たり面積最大値テキスト">
          <a:extLst>
            <a:ext uri="{FF2B5EF4-FFF2-40B4-BE49-F238E27FC236}">
              <a16:creationId xmlns:a16="http://schemas.microsoft.com/office/drawing/2014/main" id="{FDDE45C7-950B-4D50-B110-5274C81DC067}"/>
            </a:ext>
          </a:extLst>
        </xdr:cNvPr>
        <xdr:cNvSpPr txBox="1"/>
      </xdr:nvSpPr>
      <xdr:spPr>
        <a:xfrm>
          <a:off x="10515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110489</xdr:rowOff>
    </xdr:from>
    <xdr:to>
      <xdr:col>55</xdr:col>
      <xdr:colOff>88900</xdr:colOff>
      <xdr:row>99</xdr:row>
      <xdr:rowOff>110489</xdr:rowOff>
    </xdr:to>
    <xdr:cxnSp macro="">
      <xdr:nvCxnSpPr>
        <xdr:cNvPr id="463" name="直線コネクタ 462">
          <a:extLst>
            <a:ext uri="{FF2B5EF4-FFF2-40B4-BE49-F238E27FC236}">
              <a16:creationId xmlns:a16="http://schemas.microsoft.com/office/drawing/2014/main" id="{2D8B22F0-1A9A-4E24-9E88-DBB23F987C6B}"/>
            </a:ext>
          </a:extLst>
        </xdr:cNvPr>
        <xdr:cNvCxnSpPr/>
      </xdr:nvCxnSpPr>
      <xdr:spPr>
        <a:xfrm>
          <a:off x="10388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50564</xdr:rowOff>
    </xdr:from>
    <xdr:ext cx="469744" cy="259045"/>
    <xdr:sp macro="" textlink="">
      <xdr:nvSpPr>
        <xdr:cNvPr id="464" name="【市民会館】&#10;一人当たり面積平均値テキスト">
          <a:extLst>
            <a:ext uri="{FF2B5EF4-FFF2-40B4-BE49-F238E27FC236}">
              <a16:creationId xmlns:a16="http://schemas.microsoft.com/office/drawing/2014/main" id="{2A2677C6-D958-42F6-B81B-15CC4FA6B254}"/>
            </a:ext>
          </a:extLst>
        </xdr:cNvPr>
        <xdr:cNvSpPr txBox="1"/>
      </xdr:nvSpPr>
      <xdr:spPr>
        <a:xfrm>
          <a:off x="10515600" y="18052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27687</xdr:rowOff>
    </xdr:from>
    <xdr:to>
      <xdr:col>55</xdr:col>
      <xdr:colOff>50800</xdr:colOff>
      <xdr:row>106</xdr:row>
      <xdr:rowOff>129287</xdr:rowOff>
    </xdr:to>
    <xdr:sp macro="" textlink="">
      <xdr:nvSpPr>
        <xdr:cNvPr id="465" name="フローチャート: 判断 464">
          <a:extLst>
            <a:ext uri="{FF2B5EF4-FFF2-40B4-BE49-F238E27FC236}">
              <a16:creationId xmlns:a16="http://schemas.microsoft.com/office/drawing/2014/main" id="{A62DF0B1-CA56-4E81-97FC-C148959BDAE8}"/>
            </a:ext>
          </a:extLst>
        </xdr:cNvPr>
        <xdr:cNvSpPr/>
      </xdr:nvSpPr>
      <xdr:spPr>
        <a:xfrm>
          <a:off x="104267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7113</xdr:rowOff>
    </xdr:from>
    <xdr:to>
      <xdr:col>50</xdr:col>
      <xdr:colOff>165100</xdr:colOff>
      <xdr:row>106</xdr:row>
      <xdr:rowOff>108713</xdr:rowOff>
    </xdr:to>
    <xdr:sp macro="" textlink="">
      <xdr:nvSpPr>
        <xdr:cNvPr id="466" name="フローチャート: 判断 465">
          <a:extLst>
            <a:ext uri="{FF2B5EF4-FFF2-40B4-BE49-F238E27FC236}">
              <a16:creationId xmlns:a16="http://schemas.microsoft.com/office/drawing/2014/main" id="{E06D5700-A82F-439F-A12C-D34195D9FE27}"/>
            </a:ext>
          </a:extLst>
        </xdr:cNvPr>
        <xdr:cNvSpPr/>
      </xdr:nvSpPr>
      <xdr:spPr>
        <a:xfrm>
          <a:off x="9588500" y="181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16256</xdr:rowOff>
    </xdr:from>
    <xdr:to>
      <xdr:col>46</xdr:col>
      <xdr:colOff>38100</xdr:colOff>
      <xdr:row>106</xdr:row>
      <xdr:rowOff>117856</xdr:rowOff>
    </xdr:to>
    <xdr:sp macro="" textlink="">
      <xdr:nvSpPr>
        <xdr:cNvPr id="467" name="フローチャート: 判断 466">
          <a:extLst>
            <a:ext uri="{FF2B5EF4-FFF2-40B4-BE49-F238E27FC236}">
              <a16:creationId xmlns:a16="http://schemas.microsoft.com/office/drawing/2014/main" id="{2CD7E6FB-AB69-4F06-80FE-6501FDA15182}"/>
            </a:ext>
          </a:extLst>
        </xdr:cNvPr>
        <xdr:cNvSpPr/>
      </xdr:nvSpPr>
      <xdr:spPr>
        <a:xfrm>
          <a:off x="86995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39115</xdr:rowOff>
    </xdr:from>
    <xdr:to>
      <xdr:col>41</xdr:col>
      <xdr:colOff>101600</xdr:colOff>
      <xdr:row>106</xdr:row>
      <xdr:rowOff>140715</xdr:rowOff>
    </xdr:to>
    <xdr:sp macro="" textlink="">
      <xdr:nvSpPr>
        <xdr:cNvPr id="468" name="フローチャート: 判断 467">
          <a:extLst>
            <a:ext uri="{FF2B5EF4-FFF2-40B4-BE49-F238E27FC236}">
              <a16:creationId xmlns:a16="http://schemas.microsoft.com/office/drawing/2014/main" id="{CCE15D68-FBD2-44AD-8810-BB90BF7DED80}"/>
            </a:ext>
          </a:extLst>
        </xdr:cNvPr>
        <xdr:cNvSpPr/>
      </xdr:nvSpPr>
      <xdr:spPr>
        <a:xfrm>
          <a:off x="7810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32258</xdr:rowOff>
    </xdr:from>
    <xdr:to>
      <xdr:col>36</xdr:col>
      <xdr:colOff>165100</xdr:colOff>
      <xdr:row>106</xdr:row>
      <xdr:rowOff>133858</xdr:rowOff>
    </xdr:to>
    <xdr:sp macro="" textlink="">
      <xdr:nvSpPr>
        <xdr:cNvPr id="469" name="フローチャート: 判断 468">
          <a:extLst>
            <a:ext uri="{FF2B5EF4-FFF2-40B4-BE49-F238E27FC236}">
              <a16:creationId xmlns:a16="http://schemas.microsoft.com/office/drawing/2014/main" id="{E6DF8428-87DA-4812-8229-B25246793F47}"/>
            </a:ext>
          </a:extLst>
        </xdr:cNvPr>
        <xdr:cNvSpPr/>
      </xdr:nvSpPr>
      <xdr:spPr>
        <a:xfrm>
          <a:off x="6921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F77D9223-7DE7-41F7-BDF1-D9577E3D728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7A3A0225-EE99-437E-B69C-C08908811F4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2D8D3C91-EED2-4DE0-9033-E5DCCCCB051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BB525C13-6F66-4B80-8856-31EE670CC55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27B2D271-3D8A-432E-987C-89585DED7FE3}"/>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2539</xdr:rowOff>
    </xdr:from>
    <xdr:to>
      <xdr:col>55</xdr:col>
      <xdr:colOff>50800</xdr:colOff>
      <xdr:row>107</xdr:row>
      <xdr:rowOff>104139</xdr:rowOff>
    </xdr:to>
    <xdr:sp macro="" textlink="">
      <xdr:nvSpPr>
        <xdr:cNvPr id="475" name="楕円 474">
          <a:extLst>
            <a:ext uri="{FF2B5EF4-FFF2-40B4-BE49-F238E27FC236}">
              <a16:creationId xmlns:a16="http://schemas.microsoft.com/office/drawing/2014/main" id="{FC170843-4523-45FD-9072-17428A8D2B04}"/>
            </a:ext>
          </a:extLst>
        </xdr:cNvPr>
        <xdr:cNvSpPr/>
      </xdr:nvSpPr>
      <xdr:spPr>
        <a:xfrm>
          <a:off x="104267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152416</xdr:rowOff>
    </xdr:from>
    <xdr:ext cx="469744" cy="259045"/>
    <xdr:sp macro="" textlink="">
      <xdr:nvSpPr>
        <xdr:cNvPr id="476" name="【市民会館】&#10;一人当たり面積該当値テキスト">
          <a:extLst>
            <a:ext uri="{FF2B5EF4-FFF2-40B4-BE49-F238E27FC236}">
              <a16:creationId xmlns:a16="http://schemas.microsoft.com/office/drawing/2014/main" id="{FCC46976-B1F8-49ED-9746-C8D2072D72F3}"/>
            </a:ext>
          </a:extLst>
        </xdr:cNvPr>
        <xdr:cNvSpPr txBox="1"/>
      </xdr:nvSpPr>
      <xdr:spPr>
        <a:xfrm>
          <a:off x="10515600" y="183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2539</xdr:rowOff>
    </xdr:from>
    <xdr:to>
      <xdr:col>50</xdr:col>
      <xdr:colOff>165100</xdr:colOff>
      <xdr:row>107</xdr:row>
      <xdr:rowOff>104139</xdr:rowOff>
    </xdr:to>
    <xdr:sp macro="" textlink="">
      <xdr:nvSpPr>
        <xdr:cNvPr id="477" name="楕円 476">
          <a:extLst>
            <a:ext uri="{FF2B5EF4-FFF2-40B4-BE49-F238E27FC236}">
              <a16:creationId xmlns:a16="http://schemas.microsoft.com/office/drawing/2014/main" id="{98479DA8-52BA-4861-8CF6-BA7F5E07E3F2}"/>
            </a:ext>
          </a:extLst>
        </xdr:cNvPr>
        <xdr:cNvSpPr/>
      </xdr:nvSpPr>
      <xdr:spPr>
        <a:xfrm>
          <a:off x="9588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53339</xdr:rowOff>
    </xdr:from>
    <xdr:to>
      <xdr:col>55</xdr:col>
      <xdr:colOff>0</xdr:colOff>
      <xdr:row>107</xdr:row>
      <xdr:rowOff>53339</xdr:rowOff>
    </xdr:to>
    <xdr:cxnSp macro="">
      <xdr:nvCxnSpPr>
        <xdr:cNvPr id="478" name="直線コネクタ 477">
          <a:extLst>
            <a:ext uri="{FF2B5EF4-FFF2-40B4-BE49-F238E27FC236}">
              <a16:creationId xmlns:a16="http://schemas.microsoft.com/office/drawing/2014/main" id="{F9109DE1-0B35-4E8B-8263-F419008A8826}"/>
            </a:ext>
          </a:extLst>
        </xdr:cNvPr>
        <xdr:cNvCxnSpPr/>
      </xdr:nvCxnSpPr>
      <xdr:spPr>
        <a:xfrm>
          <a:off x="9639300" y="183984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4826</xdr:rowOff>
    </xdr:from>
    <xdr:to>
      <xdr:col>46</xdr:col>
      <xdr:colOff>38100</xdr:colOff>
      <xdr:row>107</xdr:row>
      <xdr:rowOff>106426</xdr:rowOff>
    </xdr:to>
    <xdr:sp macro="" textlink="">
      <xdr:nvSpPr>
        <xdr:cNvPr id="479" name="楕円 478">
          <a:extLst>
            <a:ext uri="{FF2B5EF4-FFF2-40B4-BE49-F238E27FC236}">
              <a16:creationId xmlns:a16="http://schemas.microsoft.com/office/drawing/2014/main" id="{F09D6DB5-34D1-492A-AD12-324AF3B2C7EE}"/>
            </a:ext>
          </a:extLst>
        </xdr:cNvPr>
        <xdr:cNvSpPr/>
      </xdr:nvSpPr>
      <xdr:spPr>
        <a:xfrm>
          <a:off x="8699500" y="1834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53339</xdr:rowOff>
    </xdr:from>
    <xdr:to>
      <xdr:col>50</xdr:col>
      <xdr:colOff>114300</xdr:colOff>
      <xdr:row>107</xdr:row>
      <xdr:rowOff>55626</xdr:rowOff>
    </xdr:to>
    <xdr:cxnSp macro="">
      <xdr:nvCxnSpPr>
        <xdr:cNvPr id="480" name="直線コネクタ 479">
          <a:extLst>
            <a:ext uri="{FF2B5EF4-FFF2-40B4-BE49-F238E27FC236}">
              <a16:creationId xmlns:a16="http://schemas.microsoft.com/office/drawing/2014/main" id="{860E786A-2927-4375-B8DE-8E839FFD9849}"/>
            </a:ext>
          </a:extLst>
        </xdr:cNvPr>
        <xdr:cNvCxnSpPr/>
      </xdr:nvCxnSpPr>
      <xdr:spPr>
        <a:xfrm flipV="1">
          <a:off x="8750300" y="18398489"/>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7113</xdr:rowOff>
    </xdr:from>
    <xdr:to>
      <xdr:col>41</xdr:col>
      <xdr:colOff>101600</xdr:colOff>
      <xdr:row>107</xdr:row>
      <xdr:rowOff>108713</xdr:rowOff>
    </xdr:to>
    <xdr:sp macro="" textlink="">
      <xdr:nvSpPr>
        <xdr:cNvPr id="481" name="楕円 480">
          <a:extLst>
            <a:ext uri="{FF2B5EF4-FFF2-40B4-BE49-F238E27FC236}">
              <a16:creationId xmlns:a16="http://schemas.microsoft.com/office/drawing/2014/main" id="{DD6C2B81-5D35-4264-B8B7-BA2BF3B24679}"/>
            </a:ext>
          </a:extLst>
        </xdr:cNvPr>
        <xdr:cNvSpPr/>
      </xdr:nvSpPr>
      <xdr:spPr>
        <a:xfrm>
          <a:off x="7810500" y="1835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55626</xdr:rowOff>
    </xdr:from>
    <xdr:to>
      <xdr:col>45</xdr:col>
      <xdr:colOff>177800</xdr:colOff>
      <xdr:row>107</xdr:row>
      <xdr:rowOff>57913</xdr:rowOff>
    </xdr:to>
    <xdr:cxnSp macro="">
      <xdr:nvCxnSpPr>
        <xdr:cNvPr id="482" name="直線コネクタ 481">
          <a:extLst>
            <a:ext uri="{FF2B5EF4-FFF2-40B4-BE49-F238E27FC236}">
              <a16:creationId xmlns:a16="http://schemas.microsoft.com/office/drawing/2014/main" id="{BB8F7F2F-8F68-4008-A947-012831446D38}"/>
            </a:ext>
          </a:extLst>
        </xdr:cNvPr>
        <xdr:cNvCxnSpPr/>
      </xdr:nvCxnSpPr>
      <xdr:spPr>
        <a:xfrm flipV="1">
          <a:off x="7861300" y="18400776"/>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7113</xdr:rowOff>
    </xdr:from>
    <xdr:to>
      <xdr:col>36</xdr:col>
      <xdr:colOff>165100</xdr:colOff>
      <xdr:row>107</xdr:row>
      <xdr:rowOff>108713</xdr:rowOff>
    </xdr:to>
    <xdr:sp macro="" textlink="">
      <xdr:nvSpPr>
        <xdr:cNvPr id="483" name="楕円 482">
          <a:extLst>
            <a:ext uri="{FF2B5EF4-FFF2-40B4-BE49-F238E27FC236}">
              <a16:creationId xmlns:a16="http://schemas.microsoft.com/office/drawing/2014/main" id="{99DD897B-5D12-4067-8E75-0859E0C84166}"/>
            </a:ext>
          </a:extLst>
        </xdr:cNvPr>
        <xdr:cNvSpPr/>
      </xdr:nvSpPr>
      <xdr:spPr>
        <a:xfrm>
          <a:off x="6921500" y="1835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57913</xdr:rowOff>
    </xdr:from>
    <xdr:to>
      <xdr:col>41</xdr:col>
      <xdr:colOff>50800</xdr:colOff>
      <xdr:row>107</xdr:row>
      <xdr:rowOff>57913</xdr:rowOff>
    </xdr:to>
    <xdr:cxnSp macro="">
      <xdr:nvCxnSpPr>
        <xdr:cNvPr id="484" name="直線コネクタ 483">
          <a:extLst>
            <a:ext uri="{FF2B5EF4-FFF2-40B4-BE49-F238E27FC236}">
              <a16:creationId xmlns:a16="http://schemas.microsoft.com/office/drawing/2014/main" id="{D4B7A065-C2ED-4930-8857-6AE8BCA1EDE0}"/>
            </a:ext>
          </a:extLst>
        </xdr:cNvPr>
        <xdr:cNvCxnSpPr/>
      </xdr:nvCxnSpPr>
      <xdr:spPr>
        <a:xfrm>
          <a:off x="6972300" y="184030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125240</xdr:rowOff>
    </xdr:from>
    <xdr:ext cx="469744" cy="259045"/>
    <xdr:sp macro="" textlink="">
      <xdr:nvSpPr>
        <xdr:cNvPr id="485" name="n_1aveValue【市民会館】&#10;一人当たり面積">
          <a:extLst>
            <a:ext uri="{FF2B5EF4-FFF2-40B4-BE49-F238E27FC236}">
              <a16:creationId xmlns:a16="http://schemas.microsoft.com/office/drawing/2014/main" id="{0047D9BC-F452-4970-9E29-E576AAA581F2}"/>
            </a:ext>
          </a:extLst>
        </xdr:cNvPr>
        <xdr:cNvSpPr txBox="1"/>
      </xdr:nvSpPr>
      <xdr:spPr>
        <a:xfrm>
          <a:off x="9391727" y="1795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134383</xdr:rowOff>
    </xdr:from>
    <xdr:ext cx="469744" cy="259045"/>
    <xdr:sp macro="" textlink="">
      <xdr:nvSpPr>
        <xdr:cNvPr id="486" name="n_2aveValue【市民会館】&#10;一人当たり面積">
          <a:extLst>
            <a:ext uri="{FF2B5EF4-FFF2-40B4-BE49-F238E27FC236}">
              <a16:creationId xmlns:a16="http://schemas.microsoft.com/office/drawing/2014/main" id="{47A88638-1FD8-4822-A4E3-DEC56DDDA9D0}"/>
            </a:ext>
          </a:extLst>
        </xdr:cNvPr>
        <xdr:cNvSpPr txBox="1"/>
      </xdr:nvSpPr>
      <xdr:spPr>
        <a:xfrm>
          <a:off x="8515427" y="1796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157242</xdr:rowOff>
    </xdr:from>
    <xdr:ext cx="469744" cy="259045"/>
    <xdr:sp macro="" textlink="">
      <xdr:nvSpPr>
        <xdr:cNvPr id="487" name="n_3aveValue【市民会館】&#10;一人当たり面積">
          <a:extLst>
            <a:ext uri="{FF2B5EF4-FFF2-40B4-BE49-F238E27FC236}">
              <a16:creationId xmlns:a16="http://schemas.microsoft.com/office/drawing/2014/main" id="{3A1D98E9-58B2-429E-B7B1-7CAADA196A08}"/>
            </a:ext>
          </a:extLst>
        </xdr:cNvPr>
        <xdr:cNvSpPr txBox="1"/>
      </xdr:nvSpPr>
      <xdr:spPr>
        <a:xfrm>
          <a:off x="7626427" y="1798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150385</xdr:rowOff>
    </xdr:from>
    <xdr:ext cx="469744" cy="259045"/>
    <xdr:sp macro="" textlink="">
      <xdr:nvSpPr>
        <xdr:cNvPr id="488" name="n_4aveValue【市民会館】&#10;一人当たり面積">
          <a:extLst>
            <a:ext uri="{FF2B5EF4-FFF2-40B4-BE49-F238E27FC236}">
              <a16:creationId xmlns:a16="http://schemas.microsoft.com/office/drawing/2014/main" id="{69481561-8947-454B-BA26-2B5BBBF356D7}"/>
            </a:ext>
          </a:extLst>
        </xdr:cNvPr>
        <xdr:cNvSpPr txBox="1"/>
      </xdr:nvSpPr>
      <xdr:spPr>
        <a:xfrm>
          <a:off x="6737427" y="1798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95266</xdr:rowOff>
    </xdr:from>
    <xdr:ext cx="469744" cy="259045"/>
    <xdr:sp macro="" textlink="">
      <xdr:nvSpPr>
        <xdr:cNvPr id="489" name="n_1mainValue【市民会館】&#10;一人当たり面積">
          <a:extLst>
            <a:ext uri="{FF2B5EF4-FFF2-40B4-BE49-F238E27FC236}">
              <a16:creationId xmlns:a16="http://schemas.microsoft.com/office/drawing/2014/main" id="{F8926A5A-C526-4597-83EA-3E7BF126A423}"/>
            </a:ext>
          </a:extLst>
        </xdr:cNvPr>
        <xdr:cNvSpPr txBox="1"/>
      </xdr:nvSpPr>
      <xdr:spPr>
        <a:xfrm>
          <a:off x="9391727" y="1844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97553</xdr:rowOff>
    </xdr:from>
    <xdr:ext cx="469744" cy="259045"/>
    <xdr:sp macro="" textlink="">
      <xdr:nvSpPr>
        <xdr:cNvPr id="490" name="n_2mainValue【市民会館】&#10;一人当たり面積">
          <a:extLst>
            <a:ext uri="{FF2B5EF4-FFF2-40B4-BE49-F238E27FC236}">
              <a16:creationId xmlns:a16="http://schemas.microsoft.com/office/drawing/2014/main" id="{11191444-23F2-4C06-9EA8-011525270257}"/>
            </a:ext>
          </a:extLst>
        </xdr:cNvPr>
        <xdr:cNvSpPr txBox="1"/>
      </xdr:nvSpPr>
      <xdr:spPr>
        <a:xfrm>
          <a:off x="8515427" y="1844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99840</xdr:rowOff>
    </xdr:from>
    <xdr:ext cx="469744" cy="259045"/>
    <xdr:sp macro="" textlink="">
      <xdr:nvSpPr>
        <xdr:cNvPr id="491" name="n_3mainValue【市民会館】&#10;一人当たり面積">
          <a:extLst>
            <a:ext uri="{FF2B5EF4-FFF2-40B4-BE49-F238E27FC236}">
              <a16:creationId xmlns:a16="http://schemas.microsoft.com/office/drawing/2014/main" id="{0F60D02E-20D9-4281-8185-462AC481D9C8}"/>
            </a:ext>
          </a:extLst>
        </xdr:cNvPr>
        <xdr:cNvSpPr txBox="1"/>
      </xdr:nvSpPr>
      <xdr:spPr>
        <a:xfrm>
          <a:off x="7626427" y="1844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99840</xdr:rowOff>
    </xdr:from>
    <xdr:ext cx="469744" cy="259045"/>
    <xdr:sp macro="" textlink="">
      <xdr:nvSpPr>
        <xdr:cNvPr id="492" name="n_4mainValue【市民会館】&#10;一人当たり面積">
          <a:extLst>
            <a:ext uri="{FF2B5EF4-FFF2-40B4-BE49-F238E27FC236}">
              <a16:creationId xmlns:a16="http://schemas.microsoft.com/office/drawing/2014/main" id="{6728F479-440D-4BF5-9B4E-5199E338AB46}"/>
            </a:ext>
          </a:extLst>
        </xdr:cNvPr>
        <xdr:cNvSpPr txBox="1"/>
      </xdr:nvSpPr>
      <xdr:spPr>
        <a:xfrm>
          <a:off x="6737427" y="1844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AF6E6F75-A84D-43E2-8389-79AF3BBE4A4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333F2D37-D388-4D85-9D79-C2DB855F486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546BEB57-03CF-4651-A9E5-7113AE5F872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3F141BEB-DC4A-4E9D-8623-8AF58187E3B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90A135E5-D48B-4BE2-BD9F-6A4C71FFF4B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8C30C2EE-F3B6-4115-9483-BD9A027F876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FD0A6781-9E5B-4597-A884-4AD443C6DEA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44ED5EF5-A98B-45FB-9DA7-DE6A631F2DF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1D02176E-6D52-4105-8240-33AE428B3CA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09B310D6-C690-4B11-B3CA-E75948C1CBF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a:extLst>
            <a:ext uri="{FF2B5EF4-FFF2-40B4-BE49-F238E27FC236}">
              <a16:creationId xmlns:a16="http://schemas.microsoft.com/office/drawing/2014/main" id="{9A10B59E-E7FD-44D9-9552-583108DEA91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4" name="直線コネクタ 503">
          <a:extLst>
            <a:ext uri="{FF2B5EF4-FFF2-40B4-BE49-F238E27FC236}">
              <a16:creationId xmlns:a16="http://schemas.microsoft.com/office/drawing/2014/main" id="{9DE7D99A-412B-400C-9B45-CDD697E03D01}"/>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5" name="テキスト ボックス 504">
          <a:extLst>
            <a:ext uri="{FF2B5EF4-FFF2-40B4-BE49-F238E27FC236}">
              <a16:creationId xmlns:a16="http://schemas.microsoft.com/office/drawing/2014/main" id="{1FD458E5-37B8-4C74-9CDB-EECCA159F5E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6" name="直線コネクタ 505">
          <a:extLst>
            <a:ext uri="{FF2B5EF4-FFF2-40B4-BE49-F238E27FC236}">
              <a16:creationId xmlns:a16="http://schemas.microsoft.com/office/drawing/2014/main" id="{504D4A5C-5E23-42B4-A792-2E162A776917}"/>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7" name="テキスト ボックス 506">
          <a:extLst>
            <a:ext uri="{FF2B5EF4-FFF2-40B4-BE49-F238E27FC236}">
              <a16:creationId xmlns:a16="http://schemas.microsoft.com/office/drawing/2014/main" id="{E41F7738-495A-40CA-BB9A-265FFF793961}"/>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8" name="直線コネクタ 507">
          <a:extLst>
            <a:ext uri="{FF2B5EF4-FFF2-40B4-BE49-F238E27FC236}">
              <a16:creationId xmlns:a16="http://schemas.microsoft.com/office/drawing/2014/main" id="{8B5A8C92-B6B4-437E-804C-03CF9EE2C3FC}"/>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9" name="テキスト ボックス 508">
          <a:extLst>
            <a:ext uri="{FF2B5EF4-FFF2-40B4-BE49-F238E27FC236}">
              <a16:creationId xmlns:a16="http://schemas.microsoft.com/office/drawing/2014/main" id="{D976AE1F-32C5-49FB-92A7-89BA3B93A562}"/>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0" name="直線コネクタ 509">
          <a:extLst>
            <a:ext uri="{FF2B5EF4-FFF2-40B4-BE49-F238E27FC236}">
              <a16:creationId xmlns:a16="http://schemas.microsoft.com/office/drawing/2014/main" id="{BDA50825-B6AD-4EB3-BA8F-81B2BBDB2515}"/>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1" name="テキスト ボックス 510">
          <a:extLst>
            <a:ext uri="{FF2B5EF4-FFF2-40B4-BE49-F238E27FC236}">
              <a16:creationId xmlns:a16="http://schemas.microsoft.com/office/drawing/2014/main" id="{05234847-7F05-47E5-8DF0-35F1BE22ECE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2" name="直線コネクタ 511">
          <a:extLst>
            <a:ext uri="{FF2B5EF4-FFF2-40B4-BE49-F238E27FC236}">
              <a16:creationId xmlns:a16="http://schemas.microsoft.com/office/drawing/2014/main" id="{35C51783-9F10-433B-ADD5-76EBE609A156}"/>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3" name="テキスト ボックス 512">
          <a:extLst>
            <a:ext uri="{FF2B5EF4-FFF2-40B4-BE49-F238E27FC236}">
              <a16:creationId xmlns:a16="http://schemas.microsoft.com/office/drawing/2014/main" id="{A58BE7E1-549C-4425-A6EC-710A78CF5E54}"/>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4" name="直線コネクタ 513">
          <a:extLst>
            <a:ext uri="{FF2B5EF4-FFF2-40B4-BE49-F238E27FC236}">
              <a16:creationId xmlns:a16="http://schemas.microsoft.com/office/drawing/2014/main" id="{D4B31A97-86EC-4D82-B2F1-D37436D9D134}"/>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5" name="テキスト ボックス 514">
          <a:extLst>
            <a:ext uri="{FF2B5EF4-FFF2-40B4-BE49-F238E27FC236}">
              <a16:creationId xmlns:a16="http://schemas.microsoft.com/office/drawing/2014/main" id="{973A892F-828F-4184-8580-1A40FCCD0991}"/>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881F3889-0BEB-4A89-8E56-976276498E6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940D2B84-0CDE-418D-A9F1-B97038EA401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42</xdr:row>
      <xdr:rowOff>92528</xdr:rowOff>
    </xdr:to>
    <xdr:cxnSp macro="">
      <xdr:nvCxnSpPr>
        <xdr:cNvPr id="518" name="直線コネクタ 517">
          <a:extLst>
            <a:ext uri="{FF2B5EF4-FFF2-40B4-BE49-F238E27FC236}">
              <a16:creationId xmlns:a16="http://schemas.microsoft.com/office/drawing/2014/main" id="{28D36B80-92F8-4187-84A7-7DC512901351}"/>
            </a:ext>
          </a:extLst>
        </xdr:cNvPr>
        <xdr:cNvCxnSpPr/>
      </xdr:nvCxnSpPr>
      <xdr:spPr>
        <a:xfrm flipV="1">
          <a:off x="16318864" y="5879374"/>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9" name="【一般廃棄物処理施設】&#10;有形固定資産減価償却率最小値テキスト">
          <a:extLst>
            <a:ext uri="{FF2B5EF4-FFF2-40B4-BE49-F238E27FC236}">
              <a16:creationId xmlns:a16="http://schemas.microsoft.com/office/drawing/2014/main" id="{97AC7444-7231-4773-9EBE-7283931C63A7}"/>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0" name="直線コネクタ 519">
          <a:extLst>
            <a:ext uri="{FF2B5EF4-FFF2-40B4-BE49-F238E27FC236}">
              <a16:creationId xmlns:a16="http://schemas.microsoft.com/office/drawing/2014/main" id="{503370F4-A127-4FF6-B399-E798E3FEE24F}"/>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id="{CF70C0D5-104E-4F89-A0B0-E79D92367DFF}"/>
            </a:ext>
          </a:extLst>
        </xdr:cNvPr>
        <xdr:cNvSpPr txBox="1"/>
      </xdr:nvSpPr>
      <xdr:spPr>
        <a:xfrm>
          <a:off x="16357600" y="565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522" name="直線コネクタ 521">
          <a:extLst>
            <a:ext uri="{FF2B5EF4-FFF2-40B4-BE49-F238E27FC236}">
              <a16:creationId xmlns:a16="http://schemas.microsoft.com/office/drawing/2014/main" id="{30713EE1-C064-497E-A894-46FA6DB92CC1}"/>
            </a:ext>
          </a:extLst>
        </xdr:cNvPr>
        <xdr:cNvCxnSpPr/>
      </xdr:nvCxnSpPr>
      <xdr:spPr>
        <a:xfrm>
          <a:off x="16230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111596</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81CBD642-C141-4F0B-BBE5-D00C95000626}"/>
            </a:ext>
          </a:extLst>
        </xdr:cNvPr>
        <xdr:cNvSpPr txBox="1"/>
      </xdr:nvSpPr>
      <xdr:spPr>
        <a:xfrm>
          <a:off x="16357600" y="6626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133169</xdr:rowOff>
    </xdr:from>
    <xdr:to>
      <xdr:col>85</xdr:col>
      <xdr:colOff>177800</xdr:colOff>
      <xdr:row>39</xdr:row>
      <xdr:rowOff>63319</xdr:rowOff>
    </xdr:to>
    <xdr:sp macro="" textlink="">
      <xdr:nvSpPr>
        <xdr:cNvPr id="524" name="フローチャート: 判断 523">
          <a:extLst>
            <a:ext uri="{FF2B5EF4-FFF2-40B4-BE49-F238E27FC236}">
              <a16:creationId xmlns:a16="http://schemas.microsoft.com/office/drawing/2014/main" id="{554B54AC-82A2-41E2-925A-0B64344EB459}"/>
            </a:ext>
          </a:extLst>
        </xdr:cNvPr>
        <xdr:cNvSpPr/>
      </xdr:nvSpPr>
      <xdr:spPr>
        <a:xfrm>
          <a:off x="16268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108676</xdr:rowOff>
    </xdr:from>
    <xdr:to>
      <xdr:col>81</xdr:col>
      <xdr:colOff>101600</xdr:colOff>
      <xdr:row>39</xdr:row>
      <xdr:rowOff>38826</xdr:rowOff>
    </xdr:to>
    <xdr:sp macro="" textlink="">
      <xdr:nvSpPr>
        <xdr:cNvPr id="525" name="フローチャート: 判断 524">
          <a:extLst>
            <a:ext uri="{FF2B5EF4-FFF2-40B4-BE49-F238E27FC236}">
              <a16:creationId xmlns:a16="http://schemas.microsoft.com/office/drawing/2014/main" id="{1A96C015-8F47-44DF-8CD7-33FB9B3B5911}"/>
            </a:ext>
          </a:extLst>
        </xdr:cNvPr>
        <xdr:cNvSpPr/>
      </xdr:nvSpPr>
      <xdr:spPr>
        <a:xfrm>
          <a:off x="15430500" y="662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100512</xdr:rowOff>
    </xdr:from>
    <xdr:to>
      <xdr:col>76</xdr:col>
      <xdr:colOff>165100</xdr:colOff>
      <xdr:row>39</xdr:row>
      <xdr:rowOff>30662</xdr:rowOff>
    </xdr:to>
    <xdr:sp macro="" textlink="">
      <xdr:nvSpPr>
        <xdr:cNvPr id="526" name="フローチャート: 判断 525">
          <a:extLst>
            <a:ext uri="{FF2B5EF4-FFF2-40B4-BE49-F238E27FC236}">
              <a16:creationId xmlns:a16="http://schemas.microsoft.com/office/drawing/2014/main" id="{CDE4CBD3-654A-4536-A172-E3CC9ACD58B7}"/>
            </a:ext>
          </a:extLst>
        </xdr:cNvPr>
        <xdr:cNvSpPr/>
      </xdr:nvSpPr>
      <xdr:spPr>
        <a:xfrm>
          <a:off x="14541500" y="661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79284</xdr:rowOff>
    </xdr:from>
    <xdr:to>
      <xdr:col>72</xdr:col>
      <xdr:colOff>38100</xdr:colOff>
      <xdr:row>39</xdr:row>
      <xdr:rowOff>9434</xdr:rowOff>
    </xdr:to>
    <xdr:sp macro="" textlink="">
      <xdr:nvSpPr>
        <xdr:cNvPr id="527" name="フローチャート: 判断 526">
          <a:extLst>
            <a:ext uri="{FF2B5EF4-FFF2-40B4-BE49-F238E27FC236}">
              <a16:creationId xmlns:a16="http://schemas.microsoft.com/office/drawing/2014/main" id="{821941F2-D4C3-4D76-BA5C-134D1130C0AF}"/>
            </a:ext>
          </a:extLst>
        </xdr:cNvPr>
        <xdr:cNvSpPr/>
      </xdr:nvSpPr>
      <xdr:spPr>
        <a:xfrm>
          <a:off x="136525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95613</xdr:rowOff>
    </xdr:from>
    <xdr:to>
      <xdr:col>67</xdr:col>
      <xdr:colOff>101600</xdr:colOff>
      <xdr:row>39</xdr:row>
      <xdr:rowOff>25763</xdr:rowOff>
    </xdr:to>
    <xdr:sp macro="" textlink="">
      <xdr:nvSpPr>
        <xdr:cNvPr id="528" name="フローチャート: 判断 527">
          <a:extLst>
            <a:ext uri="{FF2B5EF4-FFF2-40B4-BE49-F238E27FC236}">
              <a16:creationId xmlns:a16="http://schemas.microsoft.com/office/drawing/2014/main" id="{C1ACC36C-B114-4501-9B1F-1E03EFA44C78}"/>
            </a:ext>
          </a:extLst>
        </xdr:cNvPr>
        <xdr:cNvSpPr/>
      </xdr:nvSpPr>
      <xdr:spPr>
        <a:xfrm>
          <a:off x="12763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48FE2D45-2A21-480B-808F-2B7859A9869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625C6041-9B58-4DA5-85E1-B877AE9D035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D0975FB8-1C1E-4D42-9F78-9E002627B16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33245A77-B1C8-49FD-8366-CF64D57D785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327C1D95-BD40-4853-94FC-ABAF252E28A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85816</xdr:rowOff>
    </xdr:from>
    <xdr:to>
      <xdr:col>85</xdr:col>
      <xdr:colOff>177800</xdr:colOff>
      <xdr:row>35</xdr:row>
      <xdr:rowOff>15966</xdr:rowOff>
    </xdr:to>
    <xdr:sp macro="" textlink="">
      <xdr:nvSpPr>
        <xdr:cNvPr id="534" name="楕円 533">
          <a:extLst>
            <a:ext uri="{FF2B5EF4-FFF2-40B4-BE49-F238E27FC236}">
              <a16:creationId xmlns:a16="http://schemas.microsoft.com/office/drawing/2014/main" id="{CBA410D7-2675-4CAF-955B-D31F3846A870}"/>
            </a:ext>
          </a:extLst>
        </xdr:cNvPr>
        <xdr:cNvSpPr/>
      </xdr:nvSpPr>
      <xdr:spPr>
        <a:xfrm>
          <a:off x="16268700" y="591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743</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E8FDF0F3-2D27-4C6D-AC0B-C2EDF7BB0AFC}"/>
            </a:ext>
          </a:extLst>
        </xdr:cNvPr>
        <xdr:cNvSpPr txBox="1"/>
      </xdr:nvSpPr>
      <xdr:spPr>
        <a:xfrm>
          <a:off x="16357600" y="5830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69487</xdr:rowOff>
    </xdr:from>
    <xdr:to>
      <xdr:col>81</xdr:col>
      <xdr:colOff>101600</xdr:colOff>
      <xdr:row>34</xdr:row>
      <xdr:rowOff>171087</xdr:rowOff>
    </xdr:to>
    <xdr:sp macro="" textlink="">
      <xdr:nvSpPr>
        <xdr:cNvPr id="536" name="楕円 535">
          <a:extLst>
            <a:ext uri="{FF2B5EF4-FFF2-40B4-BE49-F238E27FC236}">
              <a16:creationId xmlns:a16="http://schemas.microsoft.com/office/drawing/2014/main" id="{895ADA10-DF01-4BCB-8850-94962319A183}"/>
            </a:ext>
          </a:extLst>
        </xdr:cNvPr>
        <xdr:cNvSpPr/>
      </xdr:nvSpPr>
      <xdr:spPr>
        <a:xfrm>
          <a:off x="15430500" y="589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120287</xdr:rowOff>
    </xdr:from>
    <xdr:to>
      <xdr:col>85</xdr:col>
      <xdr:colOff>127000</xdr:colOff>
      <xdr:row>34</xdr:row>
      <xdr:rowOff>136616</xdr:rowOff>
    </xdr:to>
    <xdr:cxnSp macro="">
      <xdr:nvCxnSpPr>
        <xdr:cNvPr id="537" name="直線コネクタ 536">
          <a:extLst>
            <a:ext uri="{FF2B5EF4-FFF2-40B4-BE49-F238E27FC236}">
              <a16:creationId xmlns:a16="http://schemas.microsoft.com/office/drawing/2014/main" id="{BB206ADF-A43E-44AC-A79F-9E46DE6418CE}"/>
            </a:ext>
          </a:extLst>
        </xdr:cNvPr>
        <xdr:cNvCxnSpPr/>
      </xdr:nvCxnSpPr>
      <xdr:spPr>
        <a:xfrm>
          <a:off x="15481300" y="5949587"/>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25400</xdr:rowOff>
    </xdr:from>
    <xdr:to>
      <xdr:col>76</xdr:col>
      <xdr:colOff>165100</xdr:colOff>
      <xdr:row>34</xdr:row>
      <xdr:rowOff>127000</xdr:rowOff>
    </xdr:to>
    <xdr:sp macro="" textlink="">
      <xdr:nvSpPr>
        <xdr:cNvPr id="538" name="楕円 537">
          <a:extLst>
            <a:ext uri="{FF2B5EF4-FFF2-40B4-BE49-F238E27FC236}">
              <a16:creationId xmlns:a16="http://schemas.microsoft.com/office/drawing/2014/main" id="{8EAD3B8A-778D-4B20-91A5-490CDB64C781}"/>
            </a:ext>
          </a:extLst>
        </xdr:cNvPr>
        <xdr:cNvSpPr/>
      </xdr:nvSpPr>
      <xdr:spPr>
        <a:xfrm>
          <a:off x="14541500" y="58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76200</xdr:rowOff>
    </xdr:from>
    <xdr:to>
      <xdr:col>81</xdr:col>
      <xdr:colOff>50800</xdr:colOff>
      <xdr:row>34</xdr:row>
      <xdr:rowOff>120287</xdr:rowOff>
    </xdr:to>
    <xdr:cxnSp macro="">
      <xdr:nvCxnSpPr>
        <xdr:cNvPr id="539" name="直線コネクタ 538">
          <a:extLst>
            <a:ext uri="{FF2B5EF4-FFF2-40B4-BE49-F238E27FC236}">
              <a16:creationId xmlns:a16="http://schemas.microsoft.com/office/drawing/2014/main" id="{C2AB0F9D-3CCA-40A6-90BA-B2F84B5E176F}"/>
            </a:ext>
          </a:extLst>
        </xdr:cNvPr>
        <xdr:cNvCxnSpPr/>
      </xdr:nvCxnSpPr>
      <xdr:spPr>
        <a:xfrm>
          <a:off x="14592300" y="590550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152763</xdr:rowOff>
    </xdr:from>
    <xdr:to>
      <xdr:col>72</xdr:col>
      <xdr:colOff>38100</xdr:colOff>
      <xdr:row>34</xdr:row>
      <xdr:rowOff>82913</xdr:rowOff>
    </xdr:to>
    <xdr:sp macro="" textlink="">
      <xdr:nvSpPr>
        <xdr:cNvPr id="540" name="楕円 539">
          <a:extLst>
            <a:ext uri="{FF2B5EF4-FFF2-40B4-BE49-F238E27FC236}">
              <a16:creationId xmlns:a16="http://schemas.microsoft.com/office/drawing/2014/main" id="{9CC0636E-563D-4CE9-BC61-C3D88384CDC5}"/>
            </a:ext>
          </a:extLst>
        </xdr:cNvPr>
        <xdr:cNvSpPr/>
      </xdr:nvSpPr>
      <xdr:spPr>
        <a:xfrm>
          <a:off x="13652500" y="581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32113</xdr:rowOff>
    </xdr:from>
    <xdr:to>
      <xdr:col>76</xdr:col>
      <xdr:colOff>114300</xdr:colOff>
      <xdr:row>34</xdr:row>
      <xdr:rowOff>76200</xdr:rowOff>
    </xdr:to>
    <xdr:cxnSp macro="">
      <xdr:nvCxnSpPr>
        <xdr:cNvPr id="541" name="直線コネクタ 540">
          <a:extLst>
            <a:ext uri="{FF2B5EF4-FFF2-40B4-BE49-F238E27FC236}">
              <a16:creationId xmlns:a16="http://schemas.microsoft.com/office/drawing/2014/main" id="{4478BE5F-D81C-4F9F-94C0-C391D3BD90AA}"/>
            </a:ext>
          </a:extLst>
        </xdr:cNvPr>
        <xdr:cNvCxnSpPr/>
      </xdr:nvCxnSpPr>
      <xdr:spPr>
        <a:xfrm>
          <a:off x="13703300" y="586141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108676</xdr:rowOff>
    </xdr:from>
    <xdr:to>
      <xdr:col>67</xdr:col>
      <xdr:colOff>101600</xdr:colOff>
      <xdr:row>34</xdr:row>
      <xdr:rowOff>38826</xdr:rowOff>
    </xdr:to>
    <xdr:sp macro="" textlink="">
      <xdr:nvSpPr>
        <xdr:cNvPr id="542" name="楕円 541">
          <a:extLst>
            <a:ext uri="{FF2B5EF4-FFF2-40B4-BE49-F238E27FC236}">
              <a16:creationId xmlns:a16="http://schemas.microsoft.com/office/drawing/2014/main" id="{1D564B47-DA06-40E9-89AC-57DDBDB84E53}"/>
            </a:ext>
          </a:extLst>
        </xdr:cNvPr>
        <xdr:cNvSpPr/>
      </xdr:nvSpPr>
      <xdr:spPr>
        <a:xfrm>
          <a:off x="12763500" y="576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159476</xdr:rowOff>
    </xdr:from>
    <xdr:to>
      <xdr:col>71</xdr:col>
      <xdr:colOff>177800</xdr:colOff>
      <xdr:row>34</xdr:row>
      <xdr:rowOff>32113</xdr:rowOff>
    </xdr:to>
    <xdr:cxnSp macro="">
      <xdr:nvCxnSpPr>
        <xdr:cNvPr id="543" name="直線コネクタ 542">
          <a:extLst>
            <a:ext uri="{FF2B5EF4-FFF2-40B4-BE49-F238E27FC236}">
              <a16:creationId xmlns:a16="http://schemas.microsoft.com/office/drawing/2014/main" id="{4A581388-24EA-4A57-9710-703FCA643D76}"/>
            </a:ext>
          </a:extLst>
        </xdr:cNvPr>
        <xdr:cNvCxnSpPr/>
      </xdr:nvCxnSpPr>
      <xdr:spPr>
        <a:xfrm>
          <a:off x="12814300" y="581732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29953</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D349EBFD-D112-4E3A-8DCE-D93783191714}"/>
            </a:ext>
          </a:extLst>
        </xdr:cNvPr>
        <xdr:cNvSpPr txBox="1"/>
      </xdr:nvSpPr>
      <xdr:spPr>
        <a:xfrm>
          <a:off x="15266044" y="671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21789</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FF2AAFFE-1246-414A-A506-3D8C545C8A09}"/>
            </a:ext>
          </a:extLst>
        </xdr:cNvPr>
        <xdr:cNvSpPr txBox="1"/>
      </xdr:nvSpPr>
      <xdr:spPr>
        <a:xfrm>
          <a:off x="14389744" y="670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561</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D935BC61-7B36-4782-806E-E7D0E7541973}"/>
            </a:ext>
          </a:extLst>
        </xdr:cNvPr>
        <xdr:cNvSpPr txBox="1"/>
      </xdr:nvSpPr>
      <xdr:spPr>
        <a:xfrm>
          <a:off x="13500744" y="668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16890</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D88FD891-DEA0-4FEA-A2DC-B1C47C1CC0ED}"/>
            </a:ext>
          </a:extLst>
        </xdr:cNvPr>
        <xdr:cNvSpPr txBox="1"/>
      </xdr:nvSpPr>
      <xdr:spPr>
        <a:xfrm>
          <a:off x="126117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16164</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7B0EAFD8-19FF-4294-B04F-B4ABA7233E61}"/>
            </a:ext>
          </a:extLst>
        </xdr:cNvPr>
        <xdr:cNvSpPr txBox="1"/>
      </xdr:nvSpPr>
      <xdr:spPr>
        <a:xfrm>
          <a:off x="15266044" y="5674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143527</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352C7C10-AB9D-46B5-8F9C-BD7A4A9285E6}"/>
            </a:ext>
          </a:extLst>
        </xdr:cNvPr>
        <xdr:cNvSpPr txBox="1"/>
      </xdr:nvSpPr>
      <xdr:spPr>
        <a:xfrm>
          <a:off x="14389744" y="56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99440</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D9BDB328-8029-456C-A5BF-3C2A4FE62EFD}"/>
            </a:ext>
          </a:extLst>
        </xdr:cNvPr>
        <xdr:cNvSpPr txBox="1"/>
      </xdr:nvSpPr>
      <xdr:spPr>
        <a:xfrm>
          <a:off x="13500744" y="5585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32</xdr:row>
      <xdr:rowOff>55353</xdr:rowOff>
    </xdr:from>
    <xdr:ext cx="340478" cy="259045"/>
    <xdr:sp macro="" textlink="">
      <xdr:nvSpPr>
        <xdr:cNvPr id="551" name="n_4mainValue【一般廃棄物処理施設】&#10;有形固定資産減価償却率">
          <a:extLst>
            <a:ext uri="{FF2B5EF4-FFF2-40B4-BE49-F238E27FC236}">
              <a16:creationId xmlns:a16="http://schemas.microsoft.com/office/drawing/2014/main" id="{70F283B6-EE3D-46B3-8C05-4B8FDD4413E6}"/>
            </a:ext>
          </a:extLst>
        </xdr:cNvPr>
        <xdr:cNvSpPr txBox="1"/>
      </xdr:nvSpPr>
      <xdr:spPr>
        <a:xfrm>
          <a:off x="12644061" y="55417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96B01AA6-965D-466A-9CC7-303B1C3525C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3300FB95-A253-49C9-BCDF-7CB7E9B8148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07C74EBD-11E3-48F2-98D5-2A44256B750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4605D931-5B98-4FE1-B1EC-12A788A4DE3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9F012A03-167D-444E-A880-E521AAE04BF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05D34022-4E11-45FD-A598-5C49899E016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6660E0BD-FD1D-469C-94ED-3F0659572C3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1BA85F36-84FD-491A-A97E-EF38B989C24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733ECD98-5163-45C4-8238-2C4FA0C42BB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B6F5FB89-78AE-4255-B069-AA30F8DCFAE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62" name="直線コネクタ 561">
          <a:extLst>
            <a:ext uri="{FF2B5EF4-FFF2-40B4-BE49-F238E27FC236}">
              <a16:creationId xmlns:a16="http://schemas.microsoft.com/office/drawing/2014/main" id="{E89B39BB-8E01-4707-A114-596EC424D938}"/>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63" name="テキスト ボックス 562">
          <a:extLst>
            <a:ext uri="{FF2B5EF4-FFF2-40B4-BE49-F238E27FC236}">
              <a16:creationId xmlns:a16="http://schemas.microsoft.com/office/drawing/2014/main" id="{DAFA5053-B270-4EF7-9E8B-B99333E891DF}"/>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a:extLst>
            <a:ext uri="{FF2B5EF4-FFF2-40B4-BE49-F238E27FC236}">
              <a16:creationId xmlns:a16="http://schemas.microsoft.com/office/drawing/2014/main" id="{9BC98FEC-FC6D-4443-9E63-9E6429004702}"/>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5" name="テキスト ボックス 564">
          <a:extLst>
            <a:ext uri="{FF2B5EF4-FFF2-40B4-BE49-F238E27FC236}">
              <a16:creationId xmlns:a16="http://schemas.microsoft.com/office/drawing/2014/main" id="{387D5543-7A2E-48A2-8D64-822CAA46BD5D}"/>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66" name="直線コネクタ 565">
          <a:extLst>
            <a:ext uri="{FF2B5EF4-FFF2-40B4-BE49-F238E27FC236}">
              <a16:creationId xmlns:a16="http://schemas.microsoft.com/office/drawing/2014/main" id="{321AE7E8-7421-4AC0-8050-24F2855FE92F}"/>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67" name="テキスト ボックス 566">
          <a:extLst>
            <a:ext uri="{FF2B5EF4-FFF2-40B4-BE49-F238E27FC236}">
              <a16:creationId xmlns:a16="http://schemas.microsoft.com/office/drawing/2014/main" id="{CFA31483-AA3C-4C9D-918E-2DEC20D58572}"/>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BB9A8B4F-50E8-4A8C-B8F5-A6AA3431234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9" name="テキスト ボックス 568">
          <a:extLst>
            <a:ext uri="{FF2B5EF4-FFF2-40B4-BE49-F238E27FC236}">
              <a16:creationId xmlns:a16="http://schemas.microsoft.com/office/drawing/2014/main" id="{40E0B2F9-6DB8-42BE-963C-F4302009FF57}"/>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一般廃棄物処理施設】&#10;一人当たり有形固定資産（償却資産）額グラフ枠">
          <a:extLst>
            <a:ext uri="{FF2B5EF4-FFF2-40B4-BE49-F238E27FC236}">
              <a16:creationId xmlns:a16="http://schemas.microsoft.com/office/drawing/2014/main" id="{A6B49F14-1252-40DB-953D-1503025C9D1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111644</xdr:rowOff>
    </xdr:from>
    <xdr:to>
      <xdr:col>116</xdr:col>
      <xdr:colOff>62864</xdr:colOff>
      <xdr:row>41</xdr:row>
      <xdr:rowOff>18953</xdr:rowOff>
    </xdr:to>
    <xdr:cxnSp macro="">
      <xdr:nvCxnSpPr>
        <xdr:cNvPr id="571" name="直線コネクタ 570">
          <a:extLst>
            <a:ext uri="{FF2B5EF4-FFF2-40B4-BE49-F238E27FC236}">
              <a16:creationId xmlns:a16="http://schemas.microsoft.com/office/drawing/2014/main" id="{9F4AEB14-0243-462B-B371-7B7F237D67DA}"/>
            </a:ext>
          </a:extLst>
        </xdr:cNvPr>
        <xdr:cNvCxnSpPr/>
      </xdr:nvCxnSpPr>
      <xdr:spPr>
        <a:xfrm flipV="1">
          <a:off x="22160864" y="5769494"/>
          <a:ext cx="0" cy="1278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572" name="【一般廃棄物処理施設】&#10;一人当たり有形固定資産（償却資産）額最小値テキスト">
          <a:extLst>
            <a:ext uri="{FF2B5EF4-FFF2-40B4-BE49-F238E27FC236}">
              <a16:creationId xmlns:a16="http://schemas.microsoft.com/office/drawing/2014/main" id="{87A4B306-BDC5-489F-A0EB-C45597024B89}"/>
            </a:ext>
          </a:extLst>
        </xdr:cNvPr>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573" name="直線コネクタ 572">
          <a:extLst>
            <a:ext uri="{FF2B5EF4-FFF2-40B4-BE49-F238E27FC236}">
              <a16:creationId xmlns:a16="http://schemas.microsoft.com/office/drawing/2014/main" id="{08D7C9B8-B5BA-4EB7-BBB2-D8DEF4289DAD}"/>
            </a:ext>
          </a:extLst>
        </xdr:cNvPr>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58321</xdr:rowOff>
    </xdr:from>
    <xdr:ext cx="599010" cy="259045"/>
    <xdr:sp macro="" textlink="">
      <xdr:nvSpPr>
        <xdr:cNvPr id="574" name="【一般廃棄物処理施設】&#10;一人当たり有形固定資産（償却資産）額最大値テキスト">
          <a:extLst>
            <a:ext uri="{FF2B5EF4-FFF2-40B4-BE49-F238E27FC236}">
              <a16:creationId xmlns:a16="http://schemas.microsoft.com/office/drawing/2014/main" id="{F91B02CD-8897-41B5-9D86-206A0E5545E3}"/>
            </a:ext>
          </a:extLst>
        </xdr:cNvPr>
        <xdr:cNvSpPr txBox="1"/>
      </xdr:nvSpPr>
      <xdr:spPr>
        <a:xfrm>
          <a:off x="22199600" y="5544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111644</xdr:rowOff>
    </xdr:from>
    <xdr:to>
      <xdr:col>116</xdr:col>
      <xdr:colOff>152400</xdr:colOff>
      <xdr:row>33</xdr:row>
      <xdr:rowOff>111644</xdr:rowOff>
    </xdr:to>
    <xdr:cxnSp macro="">
      <xdr:nvCxnSpPr>
        <xdr:cNvPr id="575" name="直線コネクタ 574">
          <a:extLst>
            <a:ext uri="{FF2B5EF4-FFF2-40B4-BE49-F238E27FC236}">
              <a16:creationId xmlns:a16="http://schemas.microsoft.com/office/drawing/2014/main" id="{9FDEF858-1110-4533-A6EA-6884369995E0}"/>
            </a:ext>
          </a:extLst>
        </xdr:cNvPr>
        <xdr:cNvCxnSpPr/>
      </xdr:nvCxnSpPr>
      <xdr:spPr>
        <a:xfrm>
          <a:off x="22072600" y="5769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53952</xdr:rowOff>
    </xdr:from>
    <xdr:ext cx="534377" cy="259045"/>
    <xdr:sp macro="" textlink="">
      <xdr:nvSpPr>
        <xdr:cNvPr id="576" name="【一般廃棄物処理施設】&#10;一人当たり有形固定資産（償却資産）額平均値テキスト">
          <a:extLst>
            <a:ext uri="{FF2B5EF4-FFF2-40B4-BE49-F238E27FC236}">
              <a16:creationId xmlns:a16="http://schemas.microsoft.com/office/drawing/2014/main" id="{28D11AAC-D035-456F-971B-9D7732270D92}"/>
            </a:ext>
          </a:extLst>
        </xdr:cNvPr>
        <xdr:cNvSpPr txBox="1"/>
      </xdr:nvSpPr>
      <xdr:spPr>
        <a:xfrm>
          <a:off x="22199600" y="6397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31075</xdr:rowOff>
    </xdr:from>
    <xdr:to>
      <xdr:col>116</xdr:col>
      <xdr:colOff>114300</xdr:colOff>
      <xdr:row>38</xdr:row>
      <xdr:rowOff>132675</xdr:rowOff>
    </xdr:to>
    <xdr:sp macro="" textlink="">
      <xdr:nvSpPr>
        <xdr:cNvPr id="577" name="フローチャート: 判断 576">
          <a:extLst>
            <a:ext uri="{FF2B5EF4-FFF2-40B4-BE49-F238E27FC236}">
              <a16:creationId xmlns:a16="http://schemas.microsoft.com/office/drawing/2014/main" id="{5FF62630-A74E-4B5B-959F-FC9A8EA9032C}"/>
            </a:ext>
          </a:extLst>
        </xdr:cNvPr>
        <xdr:cNvSpPr/>
      </xdr:nvSpPr>
      <xdr:spPr>
        <a:xfrm>
          <a:off x="22110700" y="654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64525</xdr:rowOff>
    </xdr:from>
    <xdr:to>
      <xdr:col>112</xdr:col>
      <xdr:colOff>38100</xdr:colOff>
      <xdr:row>38</xdr:row>
      <xdr:rowOff>166125</xdr:rowOff>
    </xdr:to>
    <xdr:sp macro="" textlink="">
      <xdr:nvSpPr>
        <xdr:cNvPr id="578" name="フローチャート: 判断 577">
          <a:extLst>
            <a:ext uri="{FF2B5EF4-FFF2-40B4-BE49-F238E27FC236}">
              <a16:creationId xmlns:a16="http://schemas.microsoft.com/office/drawing/2014/main" id="{D1DD0C10-A8B6-419B-A080-978C3D5782D2}"/>
            </a:ext>
          </a:extLst>
        </xdr:cNvPr>
        <xdr:cNvSpPr/>
      </xdr:nvSpPr>
      <xdr:spPr>
        <a:xfrm>
          <a:off x="21272500" y="657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69423</xdr:rowOff>
    </xdr:from>
    <xdr:to>
      <xdr:col>107</xdr:col>
      <xdr:colOff>101600</xdr:colOff>
      <xdr:row>38</xdr:row>
      <xdr:rowOff>171023</xdr:rowOff>
    </xdr:to>
    <xdr:sp macro="" textlink="">
      <xdr:nvSpPr>
        <xdr:cNvPr id="579" name="フローチャート: 判断 578">
          <a:extLst>
            <a:ext uri="{FF2B5EF4-FFF2-40B4-BE49-F238E27FC236}">
              <a16:creationId xmlns:a16="http://schemas.microsoft.com/office/drawing/2014/main" id="{A9885DD8-6DC3-4F0E-9B2A-4F01CE1F3233}"/>
            </a:ext>
          </a:extLst>
        </xdr:cNvPr>
        <xdr:cNvSpPr/>
      </xdr:nvSpPr>
      <xdr:spPr>
        <a:xfrm>
          <a:off x="20383500" y="658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86373</xdr:rowOff>
    </xdr:from>
    <xdr:to>
      <xdr:col>102</xdr:col>
      <xdr:colOff>165100</xdr:colOff>
      <xdr:row>39</xdr:row>
      <xdr:rowOff>16523</xdr:rowOff>
    </xdr:to>
    <xdr:sp macro="" textlink="">
      <xdr:nvSpPr>
        <xdr:cNvPr id="580" name="フローチャート: 判断 579">
          <a:extLst>
            <a:ext uri="{FF2B5EF4-FFF2-40B4-BE49-F238E27FC236}">
              <a16:creationId xmlns:a16="http://schemas.microsoft.com/office/drawing/2014/main" id="{27559F6E-3A94-4372-A05E-885364CEA0B2}"/>
            </a:ext>
          </a:extLst>
        </xdr:cNvPr>
        <xdr:cNvSpPr/>
      </xdr:nvSpPr>
      <xdr:spPr>
        <a:xfrm>
          <a:off x="19494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71006</xdr:rowOff>
    </xdr:from>
    <xdr:to>
      <xdr:col>98</xdr:col>
      <xdr:colOff>38100</xdr:colOff>
      <xdr:row>39</xdr:row>
      <xdr:rowOff>1156</xdr:rowOff>
    </xdr:to>
    <xdr:sp macro="" textlink="">
      <xdr:nvSpPr>
        <xdr:cNvPr id="581" name="フローチャート: 判断 580">
          <a:extLst>
            <a:ext uri="{FF2B5EF4-FFF2-40B4-BE49-F238E27FC236}">
              <a16:creationId xmlns:a16="http://schemas.microsoft.com/office/drawing/2014/main" id="{58BD12BF-7E84-4426-A652-E8F599DAC791}"/>
            </a:ext>
          </a:extLst>
        </xdr:cNvPr>
        <xdr:cNvSpPr/>
      </xdr:nvSpPr>
      <xdr:spPr>
        <a:xfrm>
          <a:off x="18605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16F355A3-1937-4859-BBFA-2B33B9562F4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51B4D023-C5DE-4C68-9E79-372882889CC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DD799316-F33A-443C-A4F7-CF4A7143596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118626D3-6B92-4C59-AF36-BEAD825BC46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6E90DF46-E98B-47C5-894A-9C185EAD4C7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248</xdr:rowOff>
    </xdr:from>
    <xdr:to>
      <xdr:col>116</xdr:col>
      <xdr:colOff>114300</xdr:colOff>
      <xdr:row>40</xdr:row>
      <xdr:rowOff>101848</xdr:rowOff>
    </xdr:to>
    <xdr:sp macro="" textlink="">
      <xdr:nvSpPr>
        <xdr:cNvPr id="587" name="楕円 586">
          <a:extLst>
            <a:ext uri="{FF2B5EF4-FFF2-40B4-BE49-F238E27FC236}">
              <a16:creationId xmlns:a16="http://schemas.microsoft.com/office/drawing/2014/main" id="{71B48C4D-0FD1-494F-BD78-99BF903F6E64}"/>
            </a:ext>
          </a:extLst>
        </xdr:cNvPr>
        <xdr:cNvSpPr/>
      </xdr:nvSpPr>
      <xdr:spPr>
        <a:xfrm>
          <a:off x="22110700" y="685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150125</xdr:rowOff>
    </xdr:from>
    <xdr:ext cx="534377" cy="259045"/>
    <xdr:sp macro="" textlink="">
      <xdr:nvSpPr>
        <xdr:cNvPr id="588" name="【一般廃棄物処理施設】&#10;一人当たり有形固定資産（償却資産）額該当値テキスト">
          <a:extLst>
            <a:ext uri="{FF2B5EF4-FFF2-40B4-BE49-F238E27FC236}">
              <a16:creationId xmlns:a16="http://schemas.microsoft.com/office/drawing/2014/main" id="{FB8A4193-75D8-4A66-B63C-DECE153D5653}"/>
            </a:ext>
          </a:extLst>
        </xdr:cNvPr>
        <xdr:cNvSpPr txBox="1"/>
      </xdr:nvSpPr>
      <xdr:spPr>
        <a:xfrm>
          <a:off x="22199600" y="6836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12570</xdr:rowOff>
    </xdr:from>
    <xdr:to>
      <xdr:col>112</xdr:col>
      <xdr:colOff>38100</xdr:colOff>
      <xdr:row>40</xdr:row>
      <xdr:rowOff>114170</xdr:rowOff>
    </xdr:to>
    <xdr:sp macro="" textlink="">
      <xdr:nvSpPr>
        <xdr:cNvPr id="589" name="楕円 588">
          <a:extLst>
            <a:ext uri="{FF2B5EF4-FFF2-40B4-BE49-F238E27FC236}">
              <a16:creationId xmlns:a16="http://schemas.microsoft.com/office/drawing/2014/main" id="{54F4C0AF-3A12-4AE0-A609-99902DD5C1E6}"/>
            </a:ext>
          </a:extLst>
        </xdr:cNvPr>
        <xdr:cNvSpPr/>
      </xdr:nvSpPr>
      <xdr:spPr>
        <a:xfrm>
          <a:off x="21272500" y="687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51048</xdr:rowOff>
    </xdr:from>
    <xdr:to>
      <xdr:col>116</xdr:col>
      <xdr:colOff>63500</xdr:colOff>
      <xdr:row>40</xdr:row>
      <xdr:rowOff>63370</xdr:rowOff>
    </xdr:to>
    <xdr:cxnSp macro="">
      <xdr:nvCxnSpPr>
        <xdr:cNvPr id="590" name="直線コネクタ 589">
          <a:extLst>
            <a:ext uri="{FF2B5EF4-FFF2-40B4-BE49-F238E27FC236}">
              <a16:creationId xmlns:a16="http://schemas.microsoft.com/office/drawing/2014/main" id="{50E05D0B-52C7-4187-8800-FD6DC8E4D2ED}"/>
            </a:ext>
          </a:extLst>
        </xdr:cNvPr>
        <xdr:cNvCxnSpPr/>
      </xdr:nvCxnSpPr>
      <xdr:spPr>
        <a:xfrm flipV="1">
          <a:off x="21323300" y="6909048"/>
          <a:ext cx="838200" cy="12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13553</xdr:rowOff>
    </xdr:from>
    <xdr:to>
      <xdr:col>107</xdr:col>
      <xdr:colOff>101600</xdr:colOff>
      <xdr:row>40</xdr:row>
      <xdr:rowOff>115153</xdr:rowOff>
    </xdr:to>
    <xdr:sp macro="" textlink="">
      <xdr:nvSpPr>
        <xdr:cNvPr id="591" name="楕円 590">
          <a:extLst>
            <a:ext uri="{FF2B5EF4-FFF2-40B4-BE49-F238E27FC236}">
              <a16:creationId xmlns:a16="http://schemas.microsoft.com/office/drawing/2014/main" id="{23C69D2D-BBDC-4D56-9115-AD0080DBC635}"/>
            </a:ext>
          </a:extLst>
        </xdr:cNvPr>
        <xdr:cNvSpPr/>
      </xdr:nvSpPr>
      <xdr:spPr>
        <a:xfrm>
          <a:off x="20383500" y="687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63370</xdr:rowOff>
    </xdr:from>
    <xdr:to>
      <xdr:col>111</xdr:col>
      <xdr:colOff>177800</xdr:colOff>
      <xdr:row>40</xdr:row>
      <xdr:rowOff>64353</xdr:rowOff>
    </xdr:to>
    <xdr:cxnSp macro="">
      <xdr:nvCxnSpPr>
        <xdr:cNvPr id="592" name="直線コネクタ 591">
          <a:extLst>
            <a:ext uri="{FF2B5EF4-FFF2-40B4-BE49-F238E27FC236}">
              <a16:creationId xmlns:a16="http://schemas.microsoft.com/office/drawing/2014/main" id="{7AEA316D-8895-4997-9EA8-D144F8E90951}"/>
            </a:ext>
          </a:extLst>
        </xdr:cNvPr>
        <xdr:cNvCxnSpPr/>
      </xdr:nvCxnSpPr>
      <xdr:spPr>
        <a:xfrm flipV="1">
          <a:off x="20434300" y="6921370"/>
          <a:ext cx="88900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14787</xdr:rowOff>
    </xdr:from>
    <xdr:to>
      <xdr:col>102</xdr:col>
      <xdr:colOff>165100</xdr:colOff>
      <xdr:row>40</xdr:row>
      <xdr:rowOff>116387</xdr:rowOff>
    </xdr:to>
    <xdr:sp macro="" textlink="">
      <xdr:nvSpPr>
        <xdr:cNvPr id="593" name="楕円 592">
          <a:extLst>
            <a:ext uri="{FF2B5EF4-FFF2-40B4-BE49-F238E27FC236}">
              <a16:creationId xmlns:a16="http://schemas.microsoft.com/office/drawing/2014/main" id="{FB863B88-F541-4586-8968-FF33EC20A6EF}"/>
            </a:ext>
          </a:extLst>
        </xdr:cNvPr>
        <xdr:cNvSpPr/>
      </xdr:nvSpPr>
      <xdr:spPr>
        <a:xfrm>
          <a:off x="19494500" y="687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64353</xdr:rowOff>
    </xdr:from>
    <xdr:to>
      <xdr:col>107</xdr:col>
      <xdr:colOff>50800</xdr:colOff>
      <xdr:row>40</xdr:row>
      <xdr:rowOff>65587</xdr:rowOff>
    </xdr:to>
    <xdr:cxnSp macro="">
      <xdr:nvCxnSpPr>
        <xdr:cNvPr id="594" name="直線コネクタ 593">
          <a:extLst>
            <a:ext uri="{FF2B5EF4-FFF2-40B4-BE49-F238E27FC236}">
              <a16:creationId xmlns:a16="http://schemas.microsoft.com/office/drawing/2014/main" id="{FA91C4F0-CBDE-43BD-9015-ACC278DAB88E}"/>
            </a:ext>
          </a:extLst>
        </xdr:cNvPr>
        <xdr:cNvCxnSpPr/>
      </xdr:nvCxnSpPr>
      <xdr:spPr>
        <a:xfrm flipV="1">
          <a:off x="19545300" y="6922353"/>
          <a:ext cx="8890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15776</xdr:rowOff>
    </xdr:from>
    <xdr:to>
      <xdr:col>98</xdr:col>
      <xdr:colOff>38100</xdr:colOff>
      <xdr:row>40</xdr:row>
      <xdr:rowOff>117376</xdr:rowOff>
    </xdr:to>
    <xdr:sp macro="" textlink="">
      <xdr:nvSpPr>
        <xdr:cNvPr id="595" name="楕円 594">
          <a:extLst>
            <a:ext uri="{FF2B5EF4-FFF2-40B4-BE49-F238E27FC236}">
              <a16:creationId xmlns:a16="http://schemas.microsoft.com/office/drawing/2014/main" id="{7A19E0F2-D9F2-4010-90F0-4595F83E5988}"/>
            </a:ext>
          </a:extLst>
        </xdr:cNvPr>
        <xdr:cNvSpPr/>
      </xdr:nvSpPr>
      <xdr:spPr>
        <a:xfrm>
          <a:off x="18605500" y="687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65587</xdr:rowOff>
    </xdr:from>
    <xdr:to>
      <xdr:col>102</xdr:col>
      <xdr:colOff>114300</xdr:colOff>
      <xdr:row>40</xdr:row>
      <xdr:rowOff>66576</xdr:rowOff>
    </xdr:to>
    <xdr:cxnSp macro="">
      <xdr:nvCxnSpPr>
        <xdr:cNvPr id="596" name="直線コネクタ 595">
          <a:extLst>
            <a:ext uri="{FF2B5EF4-FFF2-40B4-BE49-F238E27FC236}">
              <a16:creationId xmlns:a16="http://schemas.microsoft.com/office/drawing/2014/main" id="{DF41FAF0-BA60-4F1E-AA37-DB79F31CC5A6}"/>
            </a:ext>
          </a:extLst>
        </xdr:cNvPr>
        <xdr:cNvCxnSpPr/>
      </xdr:nvCxnSpPr>
      <xdr:spPr>
        <a:xfrm flipV="1">
          <a:off x="18656300" y="6923587"/>
          <a:ext cx="889000" cy="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11202</xdr:rowOff>
    </xdr:from>
    <xdr:ext cx="534377" cy="259045"/>
    <xdr:sp macro="" textlink="">
      <xdr:nvSpPr>
        <xdr:cNvPr id="597" name="n_1aveValue【一般廃棄物処理施設】&#10;一人当たり有形固定資産（償却資産）額">
          <a:extLst>
            <a:ext uri="{FF2B5EF4-FFF2-40B4-BE49-F238E27FC236}">
              <a16:creationId xmlns:a16="http://schemas.microsoft.com/office/drawing/2014/main" id="{2ED9FB7C-3884-4C45-8895-C1FCDC3E4612}"/>
            </a:ext>
          </a:extLst>
        </xdr:cNvPr>
        <xdr:cNvSpPr txBox="1"/>
      </xdr:nvSpPr>
      <xdr:spPr>
        <a:xfrm>
          <a:off x="21043411" y="635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16100</xdr:rowOff>
    </xdr:from>
    <xdr:ext cx="534377" cy="259045"/>
    <xdr:sp macro="" textlink="">
      <xdr:nvSpPr>
        <xdr:cNvPr id="598" name="n_2aveValue【一般廃棄物処理施設】&#10;一人当たり有形固定資産（償却資産）額">
          <a:extLst>
            <a:ext uri="{FF2B5EF4-FFF2-40B4-BE49-F238E27FC236}">
              <a16:creationId xmlns:a16="http://schemas.microsoft.com/office/drawing/2014/main" id="{DC644702-A536-46B9-ACFA-78F2DCE3402D}"/>
            </a:ext>
          </a:extLst>
        </xdr:cNvPr>
        <xdr:cNvSpPr txBox="1"/>
      </xdr:nvSpPr>
      <xdr:spPr>
        <a:xfrm>
          <a:off x="20167111" y="635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33050</xdr:rowOff>
    </xdr:from>
    <xdr:ext cx="534377" cy="259045"/>
    <xdr:sp macro="" textlink="">
      <xdr:nvSpPr>
        <xdr:cNvPr id="599" name="n_3aveValue【一般廃棄物処理施設】&#10;一人当たり有形固定資産（償却資産）額">
          <a:extLst>
            <a:ext uri="{FF2B5EF4-FFF2-40B4-BE49-F238E27FC236}">
              <a16:creationId xmlns:a16="http://schemas.microsoft.com/office/drawing/2014/main" id="{8C61CA3B-7D6E-419C-837D-0B8C12415F67}"/>
            </a:ext>
          </a:extLst>
        </xdr:cNvPr>
        <xdr:cNvSpPr txBox="1"/>
      </xdr:nvSpPr>
      <xdr:spPr>
        <a:xfrm>
          <a:off x="19278111" y="63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17683</xdr:rowOff>
    </xdr:from>
    <xdr:ext cx="534377" cy="259045"/>
    <xdr:sp macro="" textlink="">
      <xdr:nvSpPr>
        <xdr:cNvPr id="600" name="n_4aveValue【一般廃棄物処理施設】&#10;一人当たり有形固定資産（償却資産）額">
          <a:extLst>
            <a:ext uri="{FF2B5EF4-FFF2-40B4-BE49-F238E27FC236}">
              <a16:creationId xmlns:a16="http://schemas.microsoft.com/office/drawing/2014/main" id="{0F47D9D2-B5C9-400E-B2B3-2BA366EAAF14}"/>
            </a:ext>
          </a:extLst>
        </xdr:cNvPr>
        <xdr:cNvSpPr txBox="1"/>
      </xdr:nvSpPr>
      <xdr:spPr>
        <a:xfrm>
          <a:off x="18389111" y="636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105297</xdr:rowOff>
    </xdr:from>
    <xdr:ext cx="534377" cy="259045"/>
    <xdr:sp macro="" textlink="">
      <xdr:nvSpPr>
        <xdr:cNvPr id="601" name="n_1mainValue【一般廃棄物処理施設】&#10;一人当たり有形固定資産（償却資産）額">
          <a:extLst>
            <a:ext uri="{FF2B5EF4-FFF2-40B4-BE49-F238E27FC236}">
              <a16:creationId xmlns:a16="http://schemas.microsoft.com/office/drawing/2014/main" id="{BF53766B-9E41-4B38-9C00-A5D86F70EFFC}"/>
            </a:ext>
          </a:extLst>
        </xdr:cNvPr>
        <xdr:cNvSpPr txBox="1"/>
      </xdr:nvSpPr>
      <xdr:spPr>
        <a:xfrm>
          <a:off x="21043411" y="696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106280</xdr:rowOff>
    </xdr:from>
    <xdr:ext cx="534377" cy="259045"/>
    <xdr:sp macro="" textlink="">
      <xdr:nvSpPr>
        <xdr:cNvPr id="602" name="n_2mainValue【一般廃棄物処理施設】&#10;一人当たり有形固定資産（償却資産）額">
          <a:extLst>
            <a:ext uri="{FF2B5EF4-FFF2-40B4-BE49-F238E27FC236}">
              <a16:creationId xmlns:a16="http://schemas.microsoft.com/office/drawing/2014/main" id="{ED2478BA-E006-4C67-A7CD-2F061CC161EB}"/>
            </a:ext>
          </a:extLst>
        </xdr:cNvPr>
        <xdr:cNvSpPr txBox="1"/>
      </xdr:nvSpPr>
      <xdr:spPr>
        <a:xfrm>
          <a:off x="20167111" y="696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107514</xdr:rowOff>
    </xdr:from>
    <xdr:ext cx="534377" cy="259045"/>
    <xdr:sp macro="" textlink="">
      <xdr:nvSpPr>
        <xdr:cNvPr id="603" name="n_3mainValue【一般廃棄物処理施設】&#10;一人当たり有形固定資産（償却資産）額">
          <a:extLst>
            <a:ext uri="{FF2B5EF4-FFF2-40B4-BE49-F238E27FC236}">
              <a16:creationId xmlns:a16="http://schemas.microsoft.com/office/drawing/2014/main" id="{13830943-5B84-4E36-833C-830A19F02FC8}"/>
            </a:ext>
          </a:extLst>
        </xdr:cNvPr>
        <xdr:cNvSpPr txBox="1"/>
      </xdr:nvSpPr>
      <xdr:spPr>
        <a:xfrm>
          <a:off x="19278111" y="696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108503</xdr:rowOff>
    </xdr:from>
    <xdr:ext cx="534377" cy="259045"/>
    <xdr:sp macro="" textlink="">
      <xdr:nvSpPr>
        <xdr:cNvPr id="604" name="n_4mainValue【一般廃棄物処理施設】&#10;一人当たり有形固定資産（償却資産）額">
          <a:extLst>
            <a:ext uri="{FF2B5EF4-FFF2-40B4-BE49-F238E27FC236}">
              <a16:creationId xmlns:a16="http://schemas.microsoft.com/office/drawing/2014/main" id="{C01B0AFD-24A7-4EDB-B020-117DE1A1B206}"/>
            </a:ext>
          </a:extLst>
        </xdr:cNvPr>
        <xdr:cNvSpPr txBox="1"/>
      </xdr:nvSpPr>
      <xdr:spPr>
        <a:xfrm>
          <a:off x="18389111" y="696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EF01E77A-B92A-47B9-BE3A-204CF89410E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1BE409D1-CD5E-45A9-99C5-3393E6D100F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B1DD5242-BE9E-4301-B427-D53045ACCFB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FF06FF01-2452-4ACB-A4ED-6E5DF86384C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4E2CFD63-5426-4D7B-B0B5-56DD16F5D50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8CFE9070-58CC-47AB-9B81-53E308C1B78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0C51D45C-B2E4-4971-B272-82D4E96A330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52002462-320A-466E-BED4-4090BEC9DEA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17FE8A08-6696-4DB5-B573-AE619E80FBC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2B674355-9512-4F8A-B9D5-F7E796CA2EB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id="{ED64A379-6FAA-4E6D-B442-76B04F52EEF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6" name="直線コネクタ 615">
          <a:extLst>
            <a:ext uri="{FF2B5EF4-FFF2-40B4-BE49-F238E27FC236}">
              <a16:creationId xmlns:a16="http://schemas.microsoft.com/office/drawing/2014/main" id="{DBE3F2FD-5E2D-4351-8604-A4731C58C33F}"/>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7" name="テキスト ボックス 616">
          <a:extLst>
            <a:ext uri="{FF2B5EF4-FFF2-40B4-BE49-F238E27FC236}">
              <a16:creationId xmlns:a16="http://schemas.microsoft.com/office/drawing/2014/main" id="{51EB1024-9E0C-4BBB-8A26-0688F8344DAC}"/>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8" name="直線コネクタ 617">
          <a:extLst>
            <a:ext uri="{FF2B5EF4-FFF2-40B4-BE49-F238E27FC236}">
              <a16:creationId xmlns:a16="http://schemas.microsoft.com/office/drawing/2014/main" id="{DEBBFC3E-86B8-4447-96EA-FA98ED2B7749}"/>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9" name="テキスト ボックス 618">
          <a:extLst>
            <a:ext uri="{FF2B5EF4-FFF2-40B4-BE49-F238E27FC236}">
              <a16:creationId xmlns:a16="http://schemas.microsoft.com/office/drawing/2014/main" id="{3BC46589-2968-409C-BD07-CA0BA647B2C1}"/>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0" name="直線コネクタ 619">
          <a:extLst>
            <a:ext uri="{FF2B5EF4-FFF2-40B4-BE49-F238E27FC236}">
              <a16:creationId xmlns:a16="http://schemas.microsoft.com/office/drawing/2014/main" id="{6D58F71A-DEED-41DE-A0DA-4508BB9312B1}"/>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1" name="テキスト ボックス 620">
          <a:extLst>
            <a:ext uri="{FF2B5EF4-FFF2-40B4-BE49-F238E27FC236}">
              <a16:creationId xmlns:a16="http://schemas.microsoft.com/office/drawing/2014/main" id="{47AA87C9-ECFD-4D6A-8DA0-4BA36EB3EBA5}"/>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2" name="直線コネクタ 621">
          <a:extLst>
            <a:ext uri="{FF2B5EF4-FFF2-40B4-BE49-F238E27FC236}">
              <a16:creationId xmlns:a16="http://schemas.microsoft.com/office/drawing/2014/main" id="{5005A535-EF36-4F36-9A6F-B4FB3E3AF235}"/>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3" name="テキスト ボックス 622">
          <a:extLst>
            <a:ext uri="{FF2B5EF4-FFF2-40B4-BE49-F238E27FC236}">
              <a16:creationId xmlns:a16="http://schemas.microsoft.com/office/drawing/2014/main" id="{D300E513-DDCE-4812-A62D-0CB6998F2033}"/>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4" name="直線コネクタ 623">
          <a:extLst>
            <a:ext uri="{FF2B5EF4-FFF2-40B4-BE49-F238E27FC236}">
              <a16:creationId xmlns:a16="http://schemas.microsoft.com/office/drawing/2014/main" id="{A4256B4D-BC99-45C6-822C-58B4AAE57FA3}"/>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5" name="テキスト ボックス 624">
          <a:extLst>
            <a:ext uri="{FF2B5EF4-FFF2-40B4-BE49-F238E27FC236}">
              <a16:creationId xmlns:a16="http://schemas.microsoft.com/office/drawing/2014/main" id="{D364070E-98DF-4E2E-A779-9B91D77ACB77}"/>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6" name="直線コネクタ 625">
          <a:extLst>
            <a:ext uri="{FF2B5EF4-FFF2-40B4-BE49-F238E27FC236}">
              <a16:creationId xmlns:a16="http://schemas.microsoft.com/office/drawing/2014/main" id="{9DACB844-1E7B-45F2-8051-201839E8C886}"/>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7" name="テキスト ボックス 626">
          <a:extLst>
            <a:ext uri="{FF2B5EF4-FFF2-40B4-BE49-F238E27FC236}">
              <a16:creationId xmlns:a16="http://schemas.microsoft.com/office/drawing/2014/main" id="{A9EB9464-7B71-4EA0-A8D9-189539BE01ED}"/>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A2E40467-F1D0-4C57-9B29-3ED609EF9AA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a:extLst>
            <a:ext uri="{FF2B5EF4-FFF2-40B4-BE49-F238E27FC236}">
              <a16:creationId xmlns:a16="http://schemas.microsoft.com/office/drawing/2014/main" id="{BD54F6A5-82A6-45FF-B6B1-26057A05AA0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70213</xdr:rowOff>
    </xdr:from>
    <xdr:to>
      <xdr:col>85</xdr:col>
      <xdr:colOff>126364</xdr:colOff>
      <xdr:row>64</xdr:row>
      <xdr:rowOff>40822</xdr:rowOff>
    </xdr:to>
    <xdr:cxnSp macro="">
      <xdr:nvCxnSpPr>
        <xdr:cNvPr id="630" name="直線コネクタ 629">
          <a:extLst>
            <a:ext uri="{FF2B5EF4-FFF2-40B4-BE49-F238E27FC236}">
              <a16:creationId xmlns:a16="http://schemas.microsoft.com/office/drawing/2014/main" id="{39B9CBE1-9D5A-4C9E-9896-5FAB771D0C92}"/>
            </a:ext>
          </a:extLst>
        </xdr:cNvPr>
        <xdr:cNvCxnSpPr/>
      </xdr:nvCxnSpPr>
      <xdr:spPr>
        <a:xfrm flipV="1">
          <a:off x="16318864" y="9499963"/>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631" name="【保健センター・保健所】&#10;有形固定資産減価償却率最小値テキスト">
          <a:extLst>
            <a:ext uri="{FF2B5EF4-FFF2-40B4-BE49-F238E27FC236}">
              <a16:creationId xmlns:a16="http://schemas.microsoft.com/office/drawing/2014/main" id="{E2CB3B6E-E8CF-45DB-BE76-FB3AF3254AA4}"/>
            </a:ext>
          </a:extLst>
        </xdr:cNvPr>
        <xdr:cNvSpPr txBox="1"/>
      </xdr:nvSpPr>
      <xdr:spPr>
        <a:xfrm>
          <a:off x="16357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632" name="直線コネクタ 631">
          <a:extLst>
            <a:ext uri="{FF2B5EF4-FFF2-40B4-BE49-F238E27FC236}">
              <a16:creationId xmlns:a16="http://schemas.microsoft.com/office/drawing/2014/main" id="{CFED317D-CF77-42B3-BB53-B30B8BAB8424}"/>
            </a:ext>
          </a:extLst>
        </xdr:cNvPr>
        <xdr:cNvCxnSpPr/>
      </xdr:nvCxnSpPr>
      <xdr:spPr>
        <a:xfrm>
          <a:off x="16230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16890</xdr:rowOff>
    </xdr:from>
    <xdr:ext cx="340478" cy="259045"/>
    <xdr:sp macro="" textlink="">
      <xdr:nvSpPr>
        <xdr:cNvPr id="633" name="【保健センター・保健所】&#10;有形固定資産減価償却率最大値テキスト">
          <a:extLst>
            <a:ext uri="{FF2B5EF4-FFF2-40B4-BE49-F238E27FC236}">
              <a16:creationId xmlns:a16="http://schemas.microsoft.com/office/drawing/2014/main" id="{E97BD313-40AF-4323-A6A0-CBFE19BFDFB6}"/>
            </a:ext>
          </a:extLst>
        </xdr:cNvPr>
        <xdr:cNvSpPr txBox="1"/>
      </xdr:nvSpPr>
      <xdr:spPr>
        <a:xfrm>
          <a:off x="16357600" y="92751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70213</xdr:rowOff>
    </xdr:from>
    <xdr:to>
      <xdr:col>86</xdr:col>
      <xdr:colOff>25400</xdr:colOff>
      <xdr:row>55</xdr:row>
      <xdr:rowOff>70213</xdr:rowOff>
    </xdr:to>
    <xdr:cxnSp macro="">
      <xdr:nvCxnSpPr>
        <xdr:cNvPr id="634" name="直線コネクタ 633">
          <a:extLst>
            <a:ext uri="{FF2B5EF4-FFF2-40B4-BE49-F238E27FC236}">
              <a16:creationId xmlns:a16="http://schemas.microsoft.com/office/drawing/2014/main" id="{5A08E56A-C9AD-4307-BCE3-5BC60CF3ECEB}"/>
            </a:ext>
          </a:extLst>
        </xdr:cNvPr>
        <xdr:cNvCxnSpPr/>
      </xdr:nvCxnSpPr>
      <xdr:spPr>
        <a:xfrm>
          <a:off x="16230600" y="949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128468</xdr:rowOff>
    </xdr:from>
    <xdr:ext cx="405111" cy="259045"/>
    <xdr:sp macro="" textlink="">
      <xdr:nvSpPr>
        <xdr:cNvPr id="635" name="【保健センター・保健所】&#10;有形固定資産減価償却率平均値テキスト">
          <a:extLst>
            <a:ext uri="{FF2B5EF4-FFF2-40B4-BE49-F238E27FC236}">
              <a16:creationId xmlns:a16="http://schemas.microsoft.com/office/drawing/2014/main" id="{C34505A8-9022-4B6D-9213-01FC46DE4667}"/>
            </a:ext>
          </a:extLst>
        </xdr:cNvPr>
        <xdr:cNvSpPr txBox="1"/>
      </xdr:nvSpPr>
      <xdr:spPr>
        <a:xfrm>
          <a:off x="16357600" y="102440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150041</xdr:rowOff>
    </xdr:from>
    <xdr:to>
      <xdr:col>85</xdr:col>
      <xdr:colOff>177800</xdr:colOff>
      <xdr:row>60</xdr:row>
      <xdr:rowOff>80191</xdr:rowOff>
    </xdr:to>
    <xdr:sp macro="" textlink="">
      <xdr:nvSpPr>
        <xdr:cNvPr id="636" name="フローチャート: 判断 635">
          <a:extLst>
            <a:ext uri="{FF2B5EF4-FFF2-40B4-BE49-F238E27FC236}">
              <a16:creationId xmlns:a16="http://schemas.microsoft.com/office/drawing/2014/main" id="{AE407490-1CD2-4460-B33F-ECE08B6CBC62}"/>
            </a:ext>
          </a:extLst>
        </xdr:cNvPr>
        <xdr:cNvSpPr/>
      </xdr:nvSpPr>
      <xdr:spPr>
        <a:xfrm>
          <a:off x="162687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109220</xdr:rowOff>
    </xdr:from>
    <xdr:to>
      <xdr:col>81</xdr:col>
      <xdr:colOff>101600</xdr:colOff>
      <xdr:row>60</xdr:row>
      <xdr:rowOff>39370</xdr:rowOff>
    </xdr:to>
    <xdr:sp macro="" textlink="">
      <xdr:nvSpPr>
        <xdr:cNvPr id="637" name="フローチャート: 判断 636">
          <a:extLst>
            <a:ext uri="{FF2B5EF4-FFF2-40B4-BE49-F238E27FC236}">
              <a16:creationId xmlns:a16="http://schemas.microsoft.com/office/drawing/2014/main" id="{79028CF5-455F-45C1-A7A0-FDF00CA1ACE5}"/>
            </a:ext>
          </a:extLst>
        </xdr:cNvPr>
        <xdr:cNvSpPr/>
      </xdr:nvSpPr>
      <xdr:spPr>
        <a:xfrm>
          <a:off x="15430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86360</xdr:rowOff>
    </xdr:from>
    <xdr:to>
      <xdr:col>76</xdr:col>
      <xdr:colOff>165100</xdr:colOff>
      <xdr:row>60</xdr:row>
      <xdr:rowOff>16510</xdr:rowOff>
    </xdr:to>
    <xdr:sp macro="" textlink="">
      <xdr:nvSpPr>
        <xdr:cNvPr id="638" name="フローチャート: 判断 637">
          <a:extLst>
            <a:ext uri="{FF2B5EF4-FFF2-40B4-BE49-F238E27FC236}">
              <a16:creationId xmlns:a16="http://schemas.microsoft.com/office/drawing/2014/main" id="{CA2C4DB9-6435-4EC7-8032-9E85B1A0AE66}"/>
            </a:ext>
          </a:extLst>
        </xdr:cNvPr>
        <xdr:cNvSpPr/>
      </xdr:nvSpPr>
      <xdr:spPr>
        <a:xfrm>
          <a:off x="14541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78196</xdr:rowOff>
    </xdr:from>
    <xdr:to>
      <xdr:col>72</xdr:col>
      <xdr:colOff>38100</xdr:colOff>
      <xdr:row>60</xdr:row>
      <xdr:rowOff>8346</xdr:rowOff>
    </xdr:to>
    <xdr:sp macro="" textlink="">
      <xdr:nvSpPr>
        <xdr:cNvPr id="639" name="フローチャート: 判断 638">
          <a:extLst>
            <a:ext uri="{FF2B5EF4-FFF2-40B4-BE49-F238E27FC236}">
              <a16:creationId xmlns:a16="http://schemas.microsoft.com/office/drawing/2014/main" id="{17E2CA04-1D79-42F7-9AB1-D37691EF6311}"/>
            </a:ext>
          </a:extLst>
        </xdr:cNvPr>
        <xdr:cNvSpPr/>
      </xdr:nvSpPr>
      <xdr:spPr>
        <a:xfrm>
          <a:off x="13652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29210</xdr:rowOff>
    </xdr:from>
    <xdr:to>
      <xdr:col>67</xdr:col>
      <xdr:colOff>101600</xdr:colOff>
      <xdr:row>59</xdr:row>
      <xdr:rowOff>130810</xdr:rowOff>
    </xdr:to>
    <xdr:sp macro="" textlink="">
      <xdr:nvSpPr>
        <xdr:cNvPr id="640" name="フローチャート: 判断 639">
          <a:extLst>
            <a:ext uri="{FF2B5EF4-FFF2-40B4-BE49-F238E27FC236}">
              <a16:creationId xmlns:a16="http://schemas.microsoft.com/office/drawing/2014/main" id="{E3009409-2566-4BE4-BB61-AE65DB53F6BF}"/>
            </a:ext>
          </a:extLst>
        </xdr:cNvPr>
        <xdr:cNvSpPr/>
      </xdr:nvSpPr>
      <xdr:spPr>
        <a:xfrm>
          <a:off x="12763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C36D7BC1-F7CF-446C-966B-4678554B915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37A577B-BFD1-4786-9027-F27AE561266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4343B56B-E7A3-46D7-95E9-192EE8AB499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3A62A947-827B-46A6-950B-6A0A3763858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46E02312-0FAA-48CB-A469-E58FD4E32E3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86360</xdr:rowOff>
    </xdr:from>
    <xdr:to>
      <xdr:col>85</xdr:col>
      <xdr:colOff>177800</xdr:colOff>
      <xdr:row>59</xdr:row>
      <xdr:rowOff>16510</xdr:rowOff>
    </xdr:to>
    <xdr:sp macro="" textlink="">
      <xdr:nvSpPr>
        <xdr:cNvPr id="646" name="楕円 645">
          <a:extLst>
            <a:ext uri="{FF2B5EF4-FFF2-40B4-BE49-F238E27FC236}">
              <a16:creationId xmlns:a16="http://schemas.microsoft.com/office/drawing/2014/main" id="{1BA2789D-B780-4F07-A227-4BBE5C55FFFE}"/>
            </a:ext>
          </a:extLst>
        </xdr:cNvPr>
        <xdr:cNvSpPr/>
      </xdr:nvSpPr>
      <xdr:spPr>
        <a:xfrm>
          <a:off x="162687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109237</xdr:rowOff>
    </xdr:from>
    <xdr:ext cx="405111" cy="259045"/>
    <xdr:sp macro="" textlink="">
      <xdr:nvSpPr>
        <xdr:cNvPr id="647" name="【保健センター・保健所】&#10;有形固定資産減価償却率該当値テキスト">
          <a:extLst>
            <a:ext uri="{FF2B5EF4-FFF2-40B4-BE49-F238E27FC236}">
              <a16:creationId xmlns:a16="http://schemas.microsoft.com/office/drawing/2014/main" id="{3202EA64-BF77-45E1-8CBE-2E3E92EA6F67}"/>
            </a:ext>
          </a:extLst>
        </xdr:cNvPr>
        <xdr:cNvSpPr txBox="1"/>
      </xdr:nvSpPr>
      <xdr:spPr>
        <a:xfrm>
          <a:off x="16357600"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50437</xdr:rowOff>
    </xdr:from>
    <xdr:to>
      <xdr:col>81</xdr:col>
      <xdr:colOff>101600</xdr:colOff>
      <xdr:row>58</xdr:row>
      <xdr:rowOff>152037</xdr:rowOff>
    </xdr:to>
    <xdr:sp macro="" textlink="">
      <xdr:nvSpPr>
        <xdr:cNvPr id="648" name="楕円 647">
          <a:extLst>
            <a:ext uri="{FF2B5EF4-FFF2-40B4-BE49-F238E27FC236}">
              <a16:creationId xmlns:a16="http://schemas.microsoft.com/office/drawing/2014/main" id="{BB791692-32C4-41A1-BADE-3E81C4A32053}"/>
            </a:ext>
          </a:extLst>
        </xdr:cNvPr>
        <xdr:cNvSpPr/>
      </xdr:nvSpPr>
      <xdr:spPr>
        <a:xfrm>
          <a:off x="15430500" y="999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101237</xdr:rowOff>
    </xdr:from>
    <xdr:to>
      <xdr:col>85</xdr:col>
      <xdr:colOff>127000</xdr:colOff>
      <xdr:row>58</xdr:row>
      <xdr:rowOff>137160</xdr:rowOff>
    </xdr:to>
    <xdr:cxnSp macro="">
      <xdr:nvCxnSpPr>
        <xdr:cNvPr id="649" name="直線コネクタ 648">
          <a:extLst>
            <a:ext uri="{FF2B5EF4-FFF2-40B4-BE49-F238E27FC236}">
              <a16:creationId xmlns:a16="http://schemas.microsoft.com/office/drawing/2014/main" id="{CD5174ED-6017-4B40-926B-2CC7A5E424A0}"/>
            </a:ext>
          </a:extLst>
        </xdr:cNvPr>
        <xdr:cNvCxnSpPr/>
      </xdr:nvCxnSpPr>
      <xdr:spPr>
        <a:xfrm>
          <a:off x="15481300" y="1004533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14515</xdr:rowOff>
    </xdr:from>
    <xdr:to>
      <xdr:col>76</xdr:col>
      <xdr:colOff>165100</xdr:colOff>
      <xdr:row>58</xdr:row>
      <xdr:rowOff>116115</xdr:rowOff>
    </xdr:to>
    <xdr:sp macro="" textlink="">
      <xdr:nvSpPr>
        <xdr:cNvPr id="650" name="楕円 649">
          <a:extLst>
            <a:ext uri="{FF2B5EF4-FFF2-40B4-BE49-F238E27FC236}">
              <a16:creationId xmlns:a16="http://schemas.microsoft.com/office/drawing/2014/main" id="{7F9CACC4-D3A2-4089-B0A5-15F76D8CADA1}"/>
            </a:ext>
          </a:extLst>
        </xdr:cNvPr>
        <xdr:cNvSpPr/>
      </xdr:nvSpPr>
      <xdr:spPr>
        <a:xfrm>
          <a:off x="14541500" y="995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65315</xdr:rowOff>
    </xdr:from>
    <xdr:to>
      <xdr:col>81</xdr:col>
      <xdr:colOff>50800</xdr:colOff>
      <xdr:row>58</xdr:row>
      <xdr:rowOff>101237</xdr:rowOff>
    </xdr:to>
    <xdr:cxnSp macro="">
      <xdr:nvCxnSpPr>
        <xdr:cNvPr id="651" name="直線コネクタ 650">
          <a:extLst>
            <a:ext uri="{FF2B5EF4-FFF2-40B4-BE49-F238E27FC236}">
              <a16:creationId xmlns:a16="http://schemas.microsoft.com/office/drawing/2014/main" id="{92A7FBDD-E63F-4C95-A45B-5BF61D2CD3BD}"/>
            </a:ext>
          </a:extLst>
        </xdr:cNvPr>
        <xdr:cNvCxnSpPr/>
      </xdr:nvCxnSpPr>
      <xdr:spPr>
        <a:xfrm>
          <a:off x="14592300" y="10009415"/>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150041</xdr:rowOff>
    </xdr:from>
    <xdr:to>
      <xdr:col>72</xdr:col>
      <xdr:colOff>38100</xdr:colOff>
      <xdr:row>58</xdr:row>
      <xdr:rowOff>80191</xdr:rowOff>
    </xdr:to>
    <xdr:sp macro="" textlink="">
      <xdr:nvSpPr>
        <xdr:cNvPr id="652" name="楕円 651">
          <a:extLst>
            <a:ext uri="{FF2B5EF4-FFF2-40B4-BE49-F238E27FC236}">
              <a16:creationId xmlns:a16="http://schemas.microsoft.com/office/drawing/2014/main" id="{3B491B18-69A8-4DCE-A971-E2E331C4FAD3}"/>
            </a:ext>
          </a:extLst>
        </xdr:cNvPr>
        <xdr:cNvSpPr/>
      </xdr:nvSpPr>
      <xdr:spPr>
        <a:xfrm>
          <a:off x="13652500" y="992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29391</xdr:rowOff>
    </xdr:from>
    <xdr:to>
      <xdr:col>76</xdr:col>
      <xdr:colOff>114300</xdr:colOff>
      <xdr:row>58</xdr:row>
      <xdr:rowOff>65315</xdr:rowOff>
    </xdr:to>
    <xdr:cxnSp macro="">
      <xdr:nvCxnSpPr>
        <xdr:cNvPr id="653" name="直線コネクタ 652">
          <a:extLst>
            <a:ext uri="{FF2B5EF4-FFF2-40B4-BE49-F238E27FC236}">
              <a16:creationId xmlns:a16="http://schemas.microsoft.com/office/drawing/2014/main" id="{A20ADD27-B5C6-418C-A511-76075CFE7D3D}"/>
            </a:ext>
          </a:extLst>
        </xdr:cNvPr>
        <xdr:cNvCxnSpPr/>
      </xdr:nvCxnSpPr>
      <xdr:spPr>
        <a:xfrm>
          <a:off x="13703300" y="9973491"/>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114119</xdr:rowOff>
    </xdr:from>
    <xdr:to>
      <xdr:col>67</xdr:col>
      <xdr:colOff>101600</xdr:colOff>
      <xdr:row>58</xdr:row>
      <xdr:rowOff>44269</xdr:rowOff>
    </xdr:to>
    <xdr:sp macro="" textlink="">
      <xdr:nvSpPr>
        <xdr:cNvPr id="654" name="楕円 653">
          <a:extLst>
            <a:ext uri="{FF2B5EF4-FFF2-40B4-BE49-F238E27FC236}">
              <a16:creationId xmlns:a16="http://schemas.microsoft.com/office/drawing/2014/main" id="{7A76C98A-90AC-45F2-B8D9-31244A070B8A}"/>
            </a:ext>
          </a:extLst>
        </xdr:cNvPr>
        <xdr:cNvSpPr/>
      </xdr:nvSpPr>
      <xdr:spPr>
        <a:xfrm>
          <a:off x="12763500" y="988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164919</xdr:rowOff>
    </xdr:from>
    <xdr:to>
      <xdr:col>71</xdr:col>
      <xdr:colOff>177800</xdr:colOff>
      <xdr:row>58</xdr:row>
      <xdr:rowOff>29391</xdr:rowOff>
    </xdr:to>
    <xdr:cxnSp macro="">
      <xdr:nvCxnSpPr>
        <xdr:cNvPr id="655" name="直線コネクタ 654">
          <a:extLst>
            <a:ext uri="{FF2B5EF4-FFF2-40B4-BE49-F238E27FC236}">
              <a16:creationId xmlns:a16="http://schemas.microsoft.com/office/drawing/2014/main" id="{B7429DF3-8FDA-4145-90D7-6C6885F0D2BB}"/>
            </a:ext>
          </a:extLst>
        </xdr:cNvPr>
        <xdr:cNvCxnSpPr/>
      </xdr:nvCxnSpPr>
      <xdr:spPr>
        <a:xfrm>
          <a:off x="12814300" y="993756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30497</xdr:rowOff>
    </xdr:from>
    <xdr:ext cx="405111" cy="259045"/>
    <xdr:sp macro="" textlink="">
      <xdr:nvSpPr>
        <xdr:cNvPr id="656" name="n_1aveValue【保健センター・保健所】&#10;有形固定資産減価償却率">
          <a:extLst>
            <a:ext uri="{FF2B5EF4-FFF2-40B4-BE49-F238E27FC236}">
              <a16:creationId xmlns:a16="http://schemas.microsoft.com/office/drawing/2014/main" id="{68BAF54C-0A67-4B9E-8C4B-6AB29125DFC6}"/>
            </a:ext>
          </a:extLst>
        </xdr:cNvPr>
        <xdr:cNvSpPr txBox="1"/>
      </xdr:nvSpPr>
      <xdr:spPr>
        <a:xfrm>
          <a:off x="152660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7637</xdr:rowOff>
    </xdr:from>
    <xdr:ext cx="405111" cy="259045"/>
    <xdr:sp macro="" textlink="">
      <xdr:nvSpPr>
        <xdr:cNvPr id="657" name="n_2aveValue【保健センター・保健所】&#10;有形固定資産減価償却率">
          <a:extLst>
            <a:ext uri="{FF2B5EF4-FFF2-40B4-BE49-F238E27FC236}">
              <a16:creationId xmlns:a16="http://schemas.microsoft.com/office/drawing/2014/main" id="{10C6CC06-548B-4A52-822A-D22AC92CC336}"/>
            </a:ext>
          </a:extLst>
        </xdr:cNvPr>
        <xdr:cNvSpPr txBox="1"/>
      </xdr:nvSpPr>
      <xdr:spPr>
        <a:xfrm>
          <a:off x="14389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170923</xdr:rowOff>
    </xdr:from>
    <xdr:ext cx="405111" cy="259045"/>
    <xdr:sp macro="" textlink="">
      <xdr:nvSpPr>
        <xdr:cNvPr id="658" name="n_3aveValue【保健センター・保健所】&#10;有形固定資産減価償却率">
          <a:extLst>
            <a:ext uri="{FF2B5EF4-FFF2-40B4-BE49-F238E27FC236}">
              <a16:creationId xmlns:a16="http://schemas.microsoft.com/office/drawing/2014/main" id="{83221EA3-BEBC-44BD-AAEE-0B9CBEBA4630}"/>
            </a:ext>
          </a:extLst>
        </xdr:cNvPr>
        <xdr:cNvSpPr txBox="1"/>
      </xdr:nvSpPr>
      <xdr:spPr>
        <a:xfrm>
          <a:off x="13500744" y="1028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121937</xdr:rowOff>
    </xdr:from>
    <xdr:ext cx="405111" cy="259045"/>
    <xdr:sp macro="" textlink="">
      <xdr:nvSpPr>
        <xdr:cNvPr id="659" name="n_4aveValue【保健センター・保健所】&#10;有形固定資産減価償却率">
          <a:extLst>
            <a:ext uri="{FF2B5EF4-FFF2-40B4-BE49-F238E27FC236}">
              <a16:creationId xmlns:a16="http://schemas.microsoft.com/office/drawing/2014/main" id="{C1452884-6108-45EA-91E7-2F097AC6E04B}"/>
            </a:ext>
          </a:extLst>
        </xdr:cNvPr>
        <xdr:cNvSpPr txBox="1"/>
      </xdr:nvSpPr>
      <xdr:spPr>
        <a:xfrm>
          <a:off x="12611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168564</xdr:rowOff>
    </xdr:from>
    <xdr:ext cx="405111" cy="259045"/>
    <xdr:sp macro="" textlink="">
      <xdr:nvSpPr>
        <xdr:cNvPr id="660" name="n_1mainValue【保健センター・保健所】&#10;有形固定資産減価償却率">
          <a:extLst>
            <a:ext uri="{FF2B5EF4-FFF2-40B4-BE49-F238E27FC236}">
              <a16:creationId xmlns:a16="http://schemas.microsoft.com/office/drawing/2014/main" id="{9253F92B-9FAB-4B0D-9DBE-1AD59C772F95}"/>
            </a:ext>
          </a:extLst>
        </xdr:cNvPr>
        <xdr:cNvSpPr txBox="1"/>
      </xdr:nvSpPr>
      <xdr:spPr>
        <a:xfrm>
          <a:off x="15266044" y="976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132642</xdr:rowOff>
    </xdr:from>
    <xdr:ext cx="405111" cy="259045"/>
    <xdr:sp macro="" textlink="">
      <xdr:nvSpPr>
        <xdr:cNvPr id="661" name="n_2mainValue【保健センター・保健所】&#10;有形固定資産減価償却率">
          <a:extLst>
            <a:ext uri="{FF2B5EF4-FFF2-40B4-BE49-F238E27FC236}">
              <a16:creationId xmlns:a16="http://schemas.microsoft.com/office/drawing/2014/main" id="{5428FD84-7A22-4F48-99CA-BB40139A5241}"/>
            </a:ext>
          </a:extLst>
        </xdr:cNvPr>
        <xdr:cNvSpPr txBox="1"/>
      </xdr:nvSpPr>
      <xdr:spPr>
        <a:xfrm>
          <a:off x="14389744" y="9733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96718</xdr:rowOff>
    </xdr:from>
    <xdr:ext cx="405111" cy="259045"/>
    <xdr:sp macro="" textlink="">
      <xdr:nvSpPr>
        <xdr:cNvPr id="662" name="n_3mainValue【保健センター・保健所】&#10;有形固定資産減価償却率">
          <a:extLst>
            <a:ext uri="{FF2B5EF4-FFF2-40B4-BE49-F238E27FC236}">
              <a16:creationId xmlns:a16="http://schemas.microsoft.com/office/drawing/2014/main" id="{E318C41D-8360-4F3D-87B3-BAD69688F713}"/>
            </a:ext>
          </a:extLst>
        </xdr:cNvPr>
        <xdr:cNvSpPr txBox="1"/>
      </xdr:nvSpPr>
      <xdr:spPr>
        <a:xfrm>
          <a:off x="13500744" y="9697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60796</xdr:rowOff>
    </xdr:from>
    <xdr:ext cx="405111" cy="259045"/>
    <xdr:sp macro="" textlink="">
      <xdr:nvSpPr>
        <xdr:cNvPr id="663" name="n_4mainValue【保健センター・保健所】&#10;有形固定資産減価償却率">
          <a:extLst>
            <a:ext uri="{FF2B5EF4-FFF2-40B4-BE49-F238E27FC236}">
              <a16:creationId xmlns:a16="http://schemas.microsoft.com/office/drawing/2014/main" id="{D93CC529-3C9F-4A09-BE76-71E3724D775C}"/>
            </a:ext>
          </a:extLst>
        </xdr:cNvPr>
        <xdr:cNvSpPr txBox="1"/>
      </xdr:nvSpPr>
      <xdr:spPr>
        <a:xfrm>
          <a:off x="12611744" y="9661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03B80936-8B67-41DF-9D68-A96CF5FD706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F0329E31-2144-45C6-B0CF-F275166BDCD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6FA91C74-4F48-458E-A11C-CB72B97A9A6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3EE5570C-1B1A-4814-8DC5-E68F69B480E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22BEA389-4809-4C38-9466-57522C796A1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AA7358A5-2C8B-4084-B48A-AF89508FFF0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32E9EDA4-ADDC-423D-8BF7-3E651FE780E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B8C2E7FF-8BAE-4A3A-94AF-8A2251D1C37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4D732A29-78DC-4DF5-BB28-162E20D8821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0F9D9B93-3017-47FF-BBB1-E6FCD4434A2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4" name="直線コネクタ 673">
          <a:extLst>
            <a:ext uri="{FF2B5EF4-FFF2-40B4-BE49-F238E27FC236}">
              <a16:creationId xmlns:a16="http://schemas.microsoft.com/office/drawing/2014/main" id="{8635EEA2-6320-4E3C-948B-BBBBE45472F3}"/>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5" name="テキスト ボックス 674">
          <a:extLst>
            <a:ext uri="{FF2B5EF4-FFF2-40B4-BE49-F238E27FC236}">
              <a16:creationId xmlns:a16="http://schemas.microsoft.com/office/drawing/2014/main" id="{B74E4CDB-679E-4B97-B5AF-7F579D7D659D}"/>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6" name="直線コネクタ 675">
          <a:extLst>
            <a:ext uri="{FF2B5EF4-FFF2-40B4-BE49-F238E27FC236}">
              <a16:creationId xmlns:a16="http://schemas.microsoft.com/office/drawing/2014/main" id="{6E201CA9-59C5-4872-AA88-41D70EF5F2C9}"/>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7" name="テキスト ボックス 676">
          <a:extLst>
            <a:ext uri="{FF2B5EF4-FFF2-40B4-BE49-F238E27FC236}">
              <a16:creationId xmlns:a16="http://schemas.microsoft.com/office/drawing/2014/main" id="{BFC242CF-AA4F-4E0C-BA12-7282B757203A}"/>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8" name="直線コネクタ 677">
          <a:extLst>
            <a:ext uri="{FF2B5EF4-FFF2-40B4-BE49-F238E27FC236}">
              <a16:creationId xmlns:a16="http://schemas.microsoft.com/office/drawing/2014/main" id="{EA2D070A-678B-49B5-9B1E-1964A9317088}"/>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9" name="テキスト ボックス 678">
          <a:extLst>
            <a:ext uri="{FF2B5EF4-FFF2-40B4-BE49-F238E27FC236}">
              <a16:creationId xmlns:a16="http://schemas.microsoft.com/office/drawing/2014/main" id="{87ECE01A-BF8E-41C4-AE98-AEAAD2D8944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0" name="直線コネクタ 679">
          <a:extLst>
            <a:ext uri="{FF2B5EF4-FFF2-40B4-BE49-F238E27FC236}">
              <a16:creationId xmlns:a16="http://schemas.microsoft.com/office/drawing/2014/main" id="{E5B3F940-0639-4E85-88E9-C393D8DAE5B7}"/>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1" name="テキスト ボックス 680">
          <a:extLst>
            <a:ext uri="{FF2B5EF4-FFF2-40B4-BE49-F238E27FC236}">
              <a16:creationId xmlns:a16="http://schemas.microsoft.com/office/drawing/2014/main" id="{0C8864D1-9D62-403C-AEC3-93DC67CA7A37}"/>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2" name="直線コネクタ 681">
          <a:extLst>
            <a:ext uri="{FF2B5EF4-FFF2-40B4-BE49-F238E27FC236}">
              <a16:creationId xmlns:a16="http://schemas.microsoft.com/office/drawing/2014/main" id="{67307320-8C5A-4987-9DA8-992281AB8F37}"/>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3" name="テキスト ボックス 682">
          <a:extLst>
            <a:ext uri="{FF2B5EF4-FFF2-40B4-BE49-F238E27FC236}">
              <a16:creationId xmlns:a16="http://schemas.microsoft.com/office/drawing/2014/main" id="{68CBC3B7-7DC7-486A-911D-86F1D0626B67}"/>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4" name="直線コネクタ 683">
          <a:extLst>
            <a:ext uri="{FF2B5EF4-FFF2-40B4-BE49-F238E27FC236}">
              <a16:creationId xmlns:a16="http://schemas.microsoft.com/office/drawing/2014/main" id="{FF66240A-5CF8-4B35-81C9-07C3FC510E6C}"/>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5" name="テキスト ボックス 684">
          <a:extLst>
            <a:ext uri="{FF2B5EF4-FFF2-40B4-BE49-F238E27FC236}">
              <a16:creationId xmlns:a16="http://schemas.microsoft.com/office/drawing/2014/main" id="{8A407F90-8DE9-4DBC-8606-63AD0C37FAFD}"/>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a16="http://schemas.microsoft.com/office/drawing/2014/main" id="{363B9E51-6C83-4987-BFB2-D3B0E45DA68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a:extLst>
            <a:ext uri="{FF2B5EF4-FFF2-40B4-BE49-F238E27FC236}">
              <a16:creationId xmlns:a16="http://schemas.microsoft.com/office/drawing/2014/main" id="{FE19B713-7D65-4ED3-9B38-2827FD01FA5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保健センター・保健所】&#10;一人当たり面積グラフ枠">
          <a:extLst>
            <a:ext uri="{FF2B5EF4-FFF2-40B4-BE49-F238E27FC236}">
              <a16:creationId xmlns:a16="http://schemas.microsoft.com/office/drawing/2014/main" id="{7EE019A9-C054-4459-871D-203D16C8BDE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19594</xdr:rowOff>
    </xdr:from>
    <xdr:to>
      <xdr:col>116</xdr:col>
      <xdr:colOff>62864</xdr:colOff>
      <xdr:row>64</xdr:row>
      <xdr:rowOff>120831</xdr:rowOff>
    </xdr:to>
    <xdr:cxnSp macro="">
      <xdr:nvCxnSpPr>
        <xdr:cNvPr id="689" name="直線コネクタ 688">
          <a:extLst>
            <a:ext uri="{FF2B5EF4-FFF2-40B4-BE49-F238E27FC236}">
              <a16:creationId xmlns:a16="http://schemas.microsoft.com/office/drawing/2014/main" id="{E858E700-3456-4F4E-82FA-53C5C48957E3}"/>
            </a:ext>
          </a:extLst>
        </xdr:cNvPr>
        <xdr:cNvCxnSpPr/>
      </xdr:nvCxnSpPr>
      <xdr:spPr>
        <a:xfrm flipV="1">
          <a:off x="22160864" y="9620794"/>
          <a:ext cx="0" cy="147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690" name="【保健センター・保健所】&#10;一人当たり面積最小値テキスト">
          <a:extLst>
            <a:ext uri="{FF2B5EF4-FFF2-40B4-BE49-F238E27FC236}">
              <a16:creationId xmlns:a16="http://schemas.microsoft.com/office/drawing/2014/main" id="{66289DC8-72BC-4EEB-9F71-AD4506F57E64}"/>
            </a:ext>
          </a:extLst>
        </xdr:cNvPr>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691" name="直線コネクタ 690">
          <a:extLst>
            <a:ext uri="{FF2B5EF4-FFF2-40B4-BE49-F238E27FC236}">
              <a16:creationId xmlns:a16="http://schemas.microsoft.com/office/drawing/2014/main" id="{96E7AAD4-F188-4B68-903B-BC559271C0D6}"/>
            </a:ext>
          </a:extLst>
        </xdr:cNvPr>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137721</xdr:rowOff>
    </xdr:from>
    <xdr:ext cx="469744" cy="259045"/>
    <xdr:sp macro="" textlink="">
      <xdr:nvSpPr>
        <xdr:cNvPr id="692" name="【保健センター・保健所】&#10;一人当たり面積最大値テキスト">
          <a:extLst>
            <a:ext uri="{FF2B5EF4-FFF2-40B4-BE49-F238E27FC236}">
              <a16:creationId xmlns:a16="http://schemas.microsoft.com/office/drawing/2014/main" id="{9DBDBD99-49D6-4F88-A38D-76202F1442B4}"/>
            </a:ext>
          </a:extLst>
        </xdr:cNvPr>
        <xdr:cNvSpPr txBox="1"/>
      </xdr:nvSpPr>
      <xdr:spPr>
        <a:xfrm>
          <a:off x="22199600" y="939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19594</xdr:rowOff>
    </xdr:from>
    <xdr:to>
      <xdr:col>116</xdr:col>
      <xdr:colOff>152400</xdr:colOff>
      <xdr:row>56</xdr:row>
      <xdr:rowOff>19594</xdr:rowOff>
    </xdr:to>
    <xdr:cxnSp macro="">
      <xdr:nvCxnSpPr>
        <xdr:cNvPr id="693" name="直線コネクタ 692">
          <a:extLst>
            <a:ext uri="{FF2B5EF4-FFF2-40B4-BE49-F238E27FC236}">
              <a16:creationId xmlns:a16="http://schemas.microsoft.com/office/drawing/2014/main" id="{34FFC448-1523-4F08-8167-DCBA9E1F2308}"/>
            </a:ext>
          </a:extLst>
        </xdr:cNvPr>
        <xdr:cNvCxnSpPr/>
      </xdr:nvCxnSpPr>
      <xdr:spPr>
        <a:xfrm>
          <a:off x="22072600" y="962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81478</xdr:rowOff>
    </xdr:from>
    <xdr:ext cx="469744" cy="259045"/>
    <xdr:sp macro="" textlink="">
      <xdr:nvSpPr>
        <xdr:cNvPr id="694" name="【保健センター・保健所】&#10;一人当たり面積平均値テキスト">
          <a:extLst>
            <a:ext uri="{FF2B5EF4-FFF2-40B4-BE49-F238E27FC236}">
              <a16:creationId xmlns:a16="http://schemas.microsoft.com/office/drawing/2014/main" id="{327F2A4C-3270-41B3-BCD1-DEAABC88D644}"/>
            </a:ext>
          </a:extLst>
        </xdr:cNvPr>
        <xdr:cNvSpPr txBox="1"/>
      </xdr:nvSpPr>
      <xdr:spPr>
        <a:xfrm>
          <a:off x="22199600" y="107113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58601</xdr:rowOff>
    </xdr:from>
    <xdr:to>
      <xdr:col>116</xdr:col>
      <xdr:colOff>114300</xdr:colOff>
      <xdr:row>63</xdr:row>
      <xdr:rowOff>160201</xdr:rowOff>
    </xdr:to>
    <xdr:sp macro="" textlink="">
      <xdr:nvSpPr>
        <xdr:cNvPr id="695" name="フローチャート: 判断 694">
          <a:extLst>
            <a:ext uri="{FF2B5EF4-FFF2-40B4-BE49-F238E27FC236}">
              <a16:creationId xmlns:a16="http://schemas.microsoft.com/office/drawing/2014/main" id="{CCEACBF7-379C-4965-905F-F2F8E366E0FA}"/>
            </a:ext>
          </a:extLst>
        </xdr:cNvPr>
        <xdr:cNvSpPr/>
      </xdr:nvSpPr>
      <xdr:spPr>
        <a:xfrm>
          <a:off x="221107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42273</xdr:rowOff>
    </xdr:from>
    <xdr:to>
      <xdr:col>112</xdr:col>
      <xdr:colOff>38100</xdr:colOff>
      <xdr:row>63</xdr:row>
      <xdr:rowOff>143873</xdr:rowOff>
    </xdr:to>
    <xdr:sp macro="" textlink="">
      <xdr:nvSpPr>
        <xdr:cNvPr id="696" name="フローチャート: 判断 695">
          <a:extLst>
            <a:ext uri="{FF2B5EF4-FFF2-40B4-BE49-F238E27FC236}">
              <a16:creationId xmlns:a16="http://schemas.microsoft.com/office/drawing/2014/main" id="{9B027B41-D375-4DAB-A5A3-D01E2953F0D8}"/>
            </a:ext>
          </a:extLst>
        </xdr:cNvPr>
        <xdr:cNvSpPr/>
      </xdr:nvSpPr>
      <xdr:spPr>
        <a:xfrm>
          <a:off x="212725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48804</xdr:rowOff>
    </xdr:from>
    <xdr:to>
      <xdr:col>107</xdr:col>
      <xdr:colOff>101600</xdr:colOff>
      <xdr:row>63</xdr:row>
      <xdr:rowOff>150404</xdr:rowOff>
    </xdr:to>
    <xdr:sp macro="" textlink="">
      <xdr:nvSpPr>
        <xdr:cNvPr id="697" name="フローチャート: 判断 696">
          <a:extLst>
            <a:ext uri="{FF2B5EF4-FFF2-40B4-BE49-F238E27FC236}">
              <a16:creationId xmlns:a16="http://schemas.microsoft.com/office/drawing/2014/main" id="{A5604996-B27C-417B-845D-829033D376EC}"/>
            </a:ext>
          </a:extLst>
        </xdr:cNvPr>
        <xdr:cNvSpPr/>
      </xdr:nvSpPr>
      <xdr:spPr>
        <a:xfrm>
          <a:off x="20383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71665</xdr:rowOff>
    </xdr:from>
    <xdr:to>
      <xdr:col>102</xdr:col>
      <xdr:colOff>165100</xdr:colOff>
      <xdr:row>64</xdr:row>
      <xdr:rowOff>1815</xdr:rowOff>
    </xdr:to>
    <xdr:sp macro="" textlink="">
      <xdr:nvSpPr>
        <xdr:cNvPr id="698" name="フローチャート: 判断 697">
          <a:extLst>
            <a:ext uri="{FF2B5EF4-FFF2-40B4-BE49-F238E27FC236}">
              <a16:creationId xmlns:a16="http://schemas.microsoft.com/office/drawing/2014/main" id="{227F0194-BE34-4620-85C3-7EBFD61D0B1A}"/>
            </a:ext>
          </a:extLst>
        </xdr:cNvPr>
        <xdr:cNvSpPr/>
      </xdr:nvSpPr>
      <xdr:spPr>
        <a:xfrm>
          <a:off x="19494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58601</xdr:rowOff>
    </xdr:from>
    <xdr:to>
      <xdr:col>98</xdr:col>
      <xdr:colOff>38100</xdr:colOff>
      <xdr:row>63</xdr:row>
      <xdr:rowOff>160201</xdr:rowOff>
    </xdr:to>
    <xdr:sp macro="" textlink="">
      <xdr:nvSpPr>
        <xdr:cNvPr id="699" name="フローチャート: 判断 698">
          <a:extLst>
            <a:ext uri="{FF2B5EF4-FFF2-40B4-BE49-F238E27FC236}">
              <a16:creationId xmlns:a16="http://schemas.microsoft.com/office/drawing/2014/main" id="{2F50AC75-467D-4CD3-86A6-F9B5FF7D7533}"/>
            </a:ext>
          </a:extLst>
        </xdr:cNvPr>
        <xdr:cNvSpPr/>
      </xdr:nvSpPr>
      <xdr:spPr>
        <a:xfrm>
          <a:off x="18605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9ADCEBA1-1E31-4304-AA79-03E10AEE4CC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6B7810A9-50ED-4851-BC4E-4412B2B339C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CBC1882B-2E52-465F-B532-DE4C89478D0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B0A0C23F-5C86-407F-9BEE-BE8CC38F674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F01F6DB-9063-4DDC-8B48-EF0565424B1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27577</xdr:rowOff>
    </xdr:from>
    <xdr:to>
      <xdr:col>116</xdr:col>
      <xdr:colOff>114300</xdr:colOff>
      <xdr:row>64</xdr:row>
      <xdr:rowOff>129177</xdr:rowOff>
    </xdr:to>
    <xdr:sp macro="" textlink="">
      <xdr:nvSpPr>
        <xdr:cNvPr id="705" name="楕円 704">
          <a:extLst>
            <a:ext uri="{FF2B5EF4-FFF2-40B4-BE49-F238E27FC236}">
              <a16:creationId xmlns:a16="http://schemas.microsoft.com/office/drawing/2014/main" id="{E07642A7-7002-4EE4-B1A3-FD8E9FD0D147}"/>
            </a:ext>
          </a:extLst>
        </xdr:cNvPr>
        <xdr:cNvSpPr/>
      </xdr:nvSpPr>
      <xdr:spPr>
        <a:xfrm>
          <a:off x="22110700" y="1100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113954</xdr:rowOff>
    </xdr:from>
    <xdr:ext cx="469744" cy="259045"/>
    <xdr:sp macro="" textlink="">
      <xdr:nvSpPr>
        <xdr:cNvPr id="706" name="【保健センター・保健所】&#10;一人当たり面積該当値テキスト">
          <a:extLst>
            <a:ext uri="{FF2B5EF4-FFF2-40B4-BE49-F238E27FC236}">
              <a16:creationId xmlns:a16="http://schemas.microsoft.com/office/drawing/2014/main" id="{A6E90B4C-4147-4DF7-AB28-AAC5523536DC}"/>
            </a:ext>
          </a:extLst>
        </xdr:cNvPr>
        <xdr:cNvSpPr txBox="1"/>
      </xdr:nvSpPr>
      <xdr:spPr>
        <a:xfrm>
          <a:off x="22199600" y="10915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27577</xdr:rowOff>
    </xdr:from>
    <xdr:to>
      <xdr:col>112</xdr:col>
      <xdr:colOff>38100</xdr:colOff>
      <xdr:row>64</xdr:row>
      <xdr:rowOff>129177</xdr:rowOff>
    </xdr:to>
    <xdr:sp macro="" textlink="">
      <xdr:nvSpPr>
        <xdr:cNvPr id="707" name="楕円 706">
          <a:extLst>
            <a:ext uri="{FF2B5EF4-FFF2-40B4-BE49-F238E27FC236}">
              <a16:creationId xmlns:a16="http://schemas.microsoft.com/office/drawing/2014/main" id="{D912DB79-A5F3-4CDD-8F8B-E3611EE9D482}"/>
            </a:ext>
          </a:extLst>
        </xdr:cNvPr>
        <xdr:cNvSpPr/>
      </xdr:nvSpPr>
      <xdr:spPr>
        <a:xfrm>
          <a:off x="21272500" y="1100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78377</xdr:rowOff>
    </xdr:from>
    <xdr:to>
      <xdr:col>116</xdr:col>
      <xdr:colOff>63500</xdr:colOff>
      <xdr:row>64</xdr:row>
      <xdr:rowOff>78377</xdr:rowOff>
    </xdr:to>
    <xdr:cxnSp macro="">
      <xdr:nvCxnSpPr>
        <xdr:cNvPr id="708" name="直線コネクタ 707">
          <a:extLst>
            <a:ext uri="{FF2B5EF4-FFF2-40B4-BE49-F238E27FC236}">
              <a16:creationId xmlns:a16="http://schemas.microsoft.com/office/drawing/2014/main" id="{FE8D33D3-E5DA-4516-9688-56F7F093CD61}"/>
            </a:ext>
          </a:extLst>
        </xdr:cNvPr>
        <xdr:cNvCxnSpPr/>
      </xdr:nvCxnSpPr>
      <xdr:spPr>
        <a:xfrm>
          <a:off x="21323300" y="1105117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27577</xdr:rowOff>
    </xdr:from>
    <xdr:to>
      <xdr:col>107</xdr:col>
      <xdr:colOff>101600</xdr:colOff>
      <xdr:row>64</xdr:row>
      <xdr:rowOff>129177</xdr:rowOff>
    </xdr:to>
    <xdr:sp macro="" textlink="">
      <xdr:nvSpPr>
        <xdr:cNvPr id="709" name="楕円 708">
          <a:extLst>
            <a:ext uri="{FF2B5EF4-FFF2-40B4-BE49-F238E27FC236}">
              <a16:creationId xmlns:a16="http://schemas.microsoft.com/office/drawing/2014/main" id="{C27FCD53-3169-4AC1-ADA5-EB1D4BF99461}"/>
            </a:ext>
          </a:extLst>
        </xdr:cNvPr>
        <xdr:cNvSpPr/>
      </xdr:nvSpPr>
      <xdr:spPr>
        <a:xfrm>
          <a:off x="20383500" y="1100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78377</xdr:rowOff>
    </xdr:from>
    <xdr:to>
      <xdr:col>111</xdr:col>
      <xdr:colOff>177800</xdr:colOff>
      <xdr:row>64</xdr:row>
      <xdr:rowOff>78377</xdr:rowOff>
    </xdr:to>
    <xdr:cxnSp macro="">
      <xdr:nvCxnSpPr>
        <xdr:cNvPr id="710" name="直線コネクタ 709">
          <a:extLst>
            <a:ext uri="{FF2B5EF4-FFF2-40B4-BE49-F238E27FC236}">
              <a16:creationId xmlns:a16="http://schemas.microsoft.com/office/drawing/2014/main" id="{1EDBDB8D-3C44-4F48-9267-0834AD0ECC1A}"/>
            </a:ext>
          </a:extLst>
        </xdr:cNvPr>
        <xdr:cNvCxnSpPr/>
      </xdr:nvCxnSpPr>
      <xdr:spPr>
        <a:xfrm>
          <a:off x="20434300" y="110511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27577</xdr:rowOff>
    </xdr:from>
    <xdr:to>
      <xdr:col>102</xdr:col>
      <xdr:colOff>165100</xdr:colOff>
      <xdr:row>64</xdr:row>
      <xdr:rowOff>129177</xdr:rowOff>
    </xdr:to>
    <xdr:sp macro="" textlink="">
      <xdr:nvSpPr>
        <xdr:cNvPr id="711" name="楕円 710">
          <a:extLst>
            <a:ext uri="{FF2B5EF4-FFF2-40B4-BE49-F238E27FC236}">
              <a16:creationId xmlns:a16="http://schemas.microsoft.com/office/drawing/2014/main" id="{A65DBBC1-54D9-4F34-99C6-B6DCF22AE90B}"/>
            </a:ext>
          </a:extLst>
        </xdr:cNvPr>
        <xdr:cNvSpPr/>
      </xdr:nvSpPr>
      <xdr:spPr>
        <a:xfrm>
          <a:off x="19494500" y="1100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78377</xdr:rowOff>
    </xdr:from>
    <xdr:to>
      <xdr:col>107</xdr:col>
      <xdr:colOff>50800</xdr:colOff>
      <xdr:row>64</xdr:row>
      <xdr:rowOff>78377</xdr:rowOff>
    </xdr:to>
    <xdr:cxnSp macro="">
      <xdr:nvCxnSpPr>
        <xdr:cNvPr id="712" name="直線コネクタ 711">
          <a:extLst>
            <a:ext uri="{FF2B5EF4-FFF2-40B4-BE49-F238E27FC236}">
              <a16:creationId xmlns:a16="http://schemas.microsoft.com/office/drawing/2014/main" id="{768F4B1E-DA1A-4E81-9A8A-4DBB24DD0BF5}"/>
            </a:ext>
          </a:extLst>
        </xdr:cNvPr>
        <xdr:cNvCxnSpPr/>
      </xdr:nvCxnSpPr>
      <xdr:spPr>
        <a:xfrm>
          <a:off x="19545300" y="110511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27577</xdr:rowOff>
    </xdr:from>
    <xdr:to>
      <xdr:col>98</xdr:col>
      <xdr:colOff>38100</xdr:colOff>
      <xdr:row>64</xdr:row>
      <xdr:rowOff>129177</xdr:rowOff>
    </xdr:to>
    <xdr:sp macro="" textlink="">
      <xdr:nvSpPr>
        <xdr:cNvPr id="713" name="楕円 712">
          <a:extLst>
            <a:ext uri="{FF2B5EF4-FFF2-40B4-BE49-F238E27FC236}">
              <a16:creationId xmlns:a16="http://schemas.microsoft.com/office/drawing/2014/main" id="{27682A01-DC65-4580-99BD-B158824D88CA}"/>
            </a:ext>
          </a:extLst>
        </xdr:cNvPr>
        <xdr:cNvSpPr/>
      </xdr:nvSpPr>
      <xdr:spPr>
        <a:xfrm>
          <a:off x="18605500" y="1100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78377</xdr:rowOff>
    </xdr:from>
    <xdr:to>
      <xdr:col>102</xdr:col>
      <xdr:colOff>114300</xdr:colOff>
      <xdr:row>64</xdr:row>
      <xdr:rowOff>78377</xdr:rowOff>
    </xdr:to>
    <xdr:cxnSp macro="">
      <xdr:nvCxnSpPr>
        <xdr:cNvPr id="714" name="直線コネクタ 713">
          <a:extLst>
            <a:ext uri="{FF2B5EF4-FFF2-40B4-BE49-F238E27FC236}">
              <a16:creationId xmlns:a16="http://schemas.microsoft.com/office/drawing/2014/main" id="{B3123D39-9E73-4943-A5A5-DE2CA622F7EF}"/>
            </a:ext>
          </a:extLst>
        </xdr:cNvPr>
        <xdr:cNvCxnSpPr/>
      </xdr:nvCxnSpPr>
      <xdr:spPr>
        <a:xfrm>
          <a:off x="18656300" y="110511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160400</xdr:rowOff>
    </xdr:from>
    <xdr:ext cx="469744" cy="259045"/>
    <xdr:sp macro="" textlink="">
      <xdr:nvSpPr>
        <xdr:cNvPr id="715" name="n_1aveValue【保健センター・保健所】&#10;一人当たり面積">
          <a:extLst>
            <a:ext uri="{FF2B5EF4-FFF2-40B4-BE49-F238E27FC236}">
              <a16:creationId xmlns:a16="http://schemas.microsoft.com/office/drawing/2014/main" id="{5C6E6B32-6FBC-4F77-82DE-311348B92BAC}"/>
            </a:ext>
          </a:extLst>
        </xdr:cNvPr>
        <xdr:cNvSpPr txBox="1"/>
      </xdr:nvSpPr>
      <xdr:spPr>
        <a:xfrm>
          <a:off x="21075727" y="1061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166931</xdr:rowOff>
    </xdr:from>
    <xdr:ext cx="469744" cy="259045"/>
    <xdr:sp macro="" textlink="">
      <xdr:nvSpPr>
        <xdr:cNvPr id="716" name="n_2aveValue【保健センター・保健所】&#10;一人当たり面積">
          <a:extLst>
            <a:ext uri="{FF2B5EF4-FFF2-40B4-BE49-F238E27FC236}">
              <a16:creationId xmlns:a16="http://schemas.microsoft.com/office/drawing/2014/main" id="{67F74A4A-F274-47DE-87FB-13059B2905C7}"/>
            </a:ext>
          </a:extLst>
        </xdr:cNvPr>
        <xdr:cNvSpPr txBox="1"/>
      </xdr:nvSpPr>
      <xdr:spPr>
        <a:xfrm>
          <a:off x="201994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18342</xdr:rowOff>
    </xdr:from>
    <xdr:ext cx="469744" cy="259045"/>
    <xdr:sp macro="" textlink="">
      <xdr:nvSpPr>
        <xdr:cNvPr id="717" name="n_3aveValue【保健センター・保健所】&#10;一人当たり面積">
          <a:extLst>
            <a:ext uri="{FF2B5EF4-FFF2-40B4-BE49-F238E27FC236}">
              <a16:creationId xmlns:a16="http://schemas.microsoft.com/office/drawing/2014/main" id="{FDF539A8-674E-4B39-9189-CDF60C95DD9F}"/>
            </a:ext>
          </a:extLst>
        </xdr:cNvPr>
        <xdr:cNvSpPr txBox="1"/>
      </xdr:nvSpPr>
      <xdr:spPr>
        <a:xfrm>
          <a:off x="19310427" y="1064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5278</xdr:rowOff>
    </xdr:from>
    <xdr:ext cx="469744" cy="259045"/>
    <xdr:sp macro="" textlink="">
      <xdr:nvSpPr>
        <xdr:cNvPr id="718" name="n_4aveValue【保健センター・保健所】&#10;一人当たり面積">
          <a:extLst>
            <a:ext uri="{FF2B5EF4-FFF2-40B4-BE49-F238E27FC236}">
              <a16:creationId xmlns:a16="http://schemas.microsoft.com/office/drawing/2014/main" id="{60003E8E-6BCB-4482-89CE-CA3A4C23FF5E}"/>
            </a:ext>
          </a:extLst>
        </xdr:cNvPr>
        <xdr:cNvSpPr txBox="1"/>
      </xdr:nvSpPr>
      <xdr:spPr>
        <a:xfrm>
          <a:off x="184214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120304</xdr:rowOff>
    </xdr:from>
    <xdr:ext cx="469744" cy="259045"/>
    <xdr:sp macro="" textlink="">
      <xdr:nvSpPr>
        <xdr:cNvPr id="719" name="n_1mainValue【保健センター・保健所】&#10;一人当たり面積">
          <a:extLst>
            <a:ext uri="{FF2B5EF4-FFF2-40B4-BE49-F238E27FC236}">
              <a16:creationId xmlns:a16="http://schemas.microsoft.com/office/drawing/2014/main" id="{85C1D149-E80A-4B8B-8668-70B2199BD1E8}"/>
            </a:ext>
          </a:extLst>
        </xdr:cNvPr>
        <xdr:cNvSpPr txBox="1"/>
      </xdr:nvSpPr>
      <xdr:spPr>
        <a:xfrm>
          <a:off x="21075727" y="1109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120304</xdr:rowOff>
    </xdr:from>
    <xdr:ext cx="469744" cy="259045"/>
    <xdr:sp macro="" textlink="">
      <xdr:nvSpPr>
        <xdr:cNvPr id="720" name="n_2mainValue【保健センター・保健所】&#10;一人当たり面積">
          <a:extLst>
            <a:ext uri="{FF2B5EF4-FFF2-40B4-BE49-F238E27FC236}">
              <a16:creationId xmlns:a16="http://schemas.microsoft.com/office/drawing/2014/main" id="{C9A4AF72-4227-4BA6-A5EB-8F8EAC1E2E8F}"/>
            </a:ext>
          </a:extLst>
        </xdr:cNvPr>
        <xdr:cNvSpPr txBox="1"/>
      </xdr:nvSpPr>
      <xdr:spPr>
        <a:xfrm>
          <a:off x="20199427" y="1109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120304</xdr:rowOff>
    </xdr:from>
    <xdr:ext cx="469744" cy="259045"/>
    <xdr:sp macro="" textlink="">
      <xdr:nvSpPr>
        <xdr:cNvPr id="721" name="n_3mainValue【保健センター・保健所】&#10;一人当たり面積">
          <a:extLst>
            <a:ext uri="{FF2B5EF4-FFF2-40B4-BE49-F238E27FC236}">
              <a16:creationId xmlns:a16="http://schemas.microsoft.com/office/drawing/2014/main" id="{E8C3119D-2798-4FAF-B2E6-55FF3786D877}"/>
            </a:ext>
          </a:extLst>
        </xdr:cNvPr>
        <xdr:cNvSpPr txBox="1"/>
      </xdr:nvSpPr>
      <xdr:spPr>
        <a:xfrm>
          <a:off x="19310427" y="1109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120304</xdr:rowOff>
    </xdr:from>
    <xdr:ext cx="469744" cy="259045"/>
    <xdr:sp macro="" textlink="">
      <xdr:nvSpPr>
        <xdr:cNvPr id="722" name="n_4mainValue【保健センター・保健所】&#10;一人当たり面積">
          <a:extLst>
            <a:ext uri="{FF2B5EF4-FFF2-40B4-BE49-F238E27FC236}">
              <a16:creationId xmlns:a16="http://schemas.microsoft.com/office/drawing/2014/main" id="{0355A111-69CB-433B-92C6-63B9D69D6B05}"/>
            </a:ext>
          </a:extLst>
        </xdr:cNvPr>
        <xdr:cNvSpPr txBox="1"/>
      </xdr:nvSpPr>
      <xdr:spPr>
        <a:xfrm>
          <a:off x="18421427" y="1109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a16="http://schemas.microsoft.com/office/drawing/2014/main" id="{CD567F1D-5E49-4EE8-8F7A-2F765ED4717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a:extLst>
            <a:ext uri="{FF2B5EF4-FFF2-40B4-BE49-F238E27FC236}">
              <a16:creationId xmlns:a16="http://schemas.microsoft.com/office/drawing/2014/main" id="{01EFB0FE-9E4D-4274-B9A1-BF5B727D56E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a:extLst>
            <a:ext uri="{FF2B5EF4-FFF2-40B4-BE49-F238E27FC236}">
              <a16:creationId xmlns:a16="http://schemas.microsoft.com/office/drawing/2014/main" id="{538622CF-3A43-43E3-9483-0D93F853D70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a:extLst>
            <a:ext uri="{FF2B5EF4-FFF2-40B4-BE49-F238E27FC236}">
              <a16:creationId xmlns:a16="http://schemas.microsoft.com/office/drawing/2014/main" id="{192BC999-4275-4BC0-9850-63AB5D90315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a:extLst>
            <a:ext uri="{FF2B5EF4-FFF2-40B4-BE49-F238E27FC236}">
              <a16:creationId xmlns:a16="http://schemas.microsoft.com/office/drawing/2014/main" id="{F4DB41C7-7E44-4CD2-9676-2761342D267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a:extLst>
            <a:ext uri="{FF2B5EF4-FFF2-40B4-BE49-F238E27FC236}">
              <a16:creationId xmlns:a16="http://schemas.microsoft.com/office/drawing/2014/main" id="{2C9DDC87-1461-449E-9C11-D836C87EAC2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a:extLst>
            <a:ext uri="{FF2B5EF4-FFF2-40B4-BE49-F238E27FC236}">
              <a16:creationId xmlns:a16="http://schemas.microsoft.com/office/drawing/2014/main" id="{A09E007B-BB8E-4267-AD1E-B9D16F9D8E0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a:extLst>
            <a:ext uri="{FF2B5EF4-FFF2-40B4-BE49-F238E27FC236}">
              <a16:creationId xmlns:a16="http://schemas.microsoft.com/office/drawing/2014/main" id="{1A87857F-589C-45D2-B23F-E2292986DAE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1" name="テキスト ボックス 730">
          <a:extLst>
            <a:ext uri="{FF2B5EF4-FFF2-40B4-BE49-F238E27FC236}">
              <a16:creationId xmlns:a16="http://schemas.microsoft.com/office/drawing/2014/main" id="{71CEEEC9-A392-44A9-91FD-A927FE8A21F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2" name="直線コネクタ 731">
          <a:extLst>
            <a:ext uri="{FF2B5EF4-FFF2-40B4-BE49-F238E27FC236}">
              <a16:creationId xmlns:a16="http://schemas.microsoft.com/office/drawing/2014/main" id="{78AAB7F2-C550-4F26-B783-5A8C3577826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3" name="テキスト ボックス 732">
          <a:extLst>
            <a:ext uri="{FF2B5EF4-FFF2-40B4-BE49-F238E27FC236}">
              <a16:creationId xmlns:a16="http://schemas.microsoft.com/office/drawing/2014/main" id="{8D2026D9-F716-4B05-9C4C-64E277F7313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4" name="直線コネクタ 733">
          <a:extLst>
            <a:ext uri="{FF2B5EF4-FFF2-40B4-BE49-F238E27FC236}">
              <a16:creationId xmlns:a16="http://schemas.microsoft.com/office/drawing/2014/main" id="{FCCC0271-C5CE-4D42-B2CA-210927D7B6D8}"/>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5" name="テキスト ボックス 734">
          <a:extLst>
            <a:ext uri="{FF2B5EF4-FFF2-40B4-BE49-F238E27FC236}">
              <a16:creationId xmlns:a16="http://schemas.microsoft.com/office/drawing/2014/main" id="{B81A8BE4-A4FF-410A-B5AA-58EF43883FBF}"/>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6" name="直線コネクタ 735">
          <a:extLst>
            <a:ext uri="{FF2B5EF4-FFF2-40B4-BE49-F238E27FC236}">
              <a16:creationId xmlns:a16="http://schemas.microsoft.com/office/drawing/2014/main" id="{FF62D8A8-4E16-4700-B3A7-21B9505EE328}"/>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7" name="テキスト ボックス 736">
          <a:extLst>
            <a:ext uri="{FF2B5EF4-FFF2-40B4-BE49-F238E27FC236}">
              <a16:creationId xmlns:a16="http://schemas.microsoft.com/office/drawing/2014/main" id="{76941971-B953-417E-AAF2-9718E219FBA3}"/>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8" name="直線コネクタ 737">
          <a:extLst>
            <a:ext uri="{FF2B5EF4-FFF2-40B4-BE49-F238E27FC236}">
              <a16:creationId xmlns:a16="http://schemas.microsoft.com/office/drawing/2014/main" id="{B9FC9039-FCAC-4751-93E2-D505F2B57EAB}"/>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9" name="テキスト ボックス 738">
          <a:extLst>
            <a:ext uri="{FF2B5EF4-FFF2-40B4-BE49-F238E27FC236}">
              <a16:creationId xmlns:a16="http://schemas.microsoft.com/office/drawing/2014/main" id="{FDEE6931-3580-422D-9B73-52422C31DA19}"/>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0" name="直線コネクタ 739">
          <a:extLst>
            <a:ext uri="{FF2B5EF4-FFF2-40B4-BE49-F238E27FC236}">
              <a16:creationId xmlns:a16="http://schemas.microsoft.com/office/drawing/2014/main" id="{277AC235-6770-4232-A7A6-A68A8EC31593}"/>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1" name="テキスト ボックス 740">
          <a:extLst>
            <a:ext uri="{FF2B5EF4-FFF2-40B4-BE49-F238E27FC236}">
              <a16:creationId xmlns:a16="http://schemas.microsoft.com/office/drawing/2014/main" id="{1FEA5297-39DC-48B9-8D2D-D7CD6EEE219B}"/>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2" name="直線コネクタ 741">
          <a:extLst>
            <a:ext uri="{FF2B5EF4-FFF2-40B4-BE49-F238E27FC236}">
              <a16:creationId xmlns:a16="http://schemas.microsoft.com/office/drawing/2014/main" id="{E5261EAF-903F-4B88-932C-A184FC23043B}"/>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3" name="テキスト ボックス 742">
          <a:extLst>
            <a:ext uri="{FF2B5EF4-FFF2-40B4-BE49-F238E27FC236}">
              <a16:creationId xmlns:a16="http://schemas.microsoft.com/office/drawing/2014/main" id="{7BFF3974-06C4-4D51-A732-F103D0BA48BC}"/>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4" name="直線コネクタ 743">
          <a:extLst>
            <a:ext uri="{FF2B5EF4-FFF2-40B4-BE49-F238E27FC236}">
              <a16:creationId xmlns:a16="http://schemas.microsoft.com/office/drawing/2014/main" id="{C2650580-2495-4E90-A0F7-6A3F2F89A649}"/>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5" name="テキスト ボックス 744">
          <a:extLst>
            <a:ext uri="{FF2B5EF4-FFF2-40B4-BE49-F238E27FC236}">
              <a16:creationId xmlns:a16="http://schemas.microsoft.com/office/drawing/2014/main" id="{C4EBE5B2-E2DE-4B7A-9CDC-1022C2A68F32}"/>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A5B538E0-3B21-4092-AA32-E6221626558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a:extLst>
            <a:ext uri="{FF2B5EF4-FFF2-40B4-BE49-F238E27FC236}">
              <a16:creationId xmlns:a16="http://schemas.microsoft.com/office/drawing/2014/main" id="{528B4CD7-54D1-4800-AFEF-FEAED367A05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129539</xdr:rowOff>
    </xdr:from>
    <xdr:to>
      <xdr:col>85</xdr:col>
      <xdr:colOff>126364</xdr:colOff>
      <xdr:row>86</xdr:row>
      <xdr:rowOff>168729</xdr:rowOff>
    </xdr:to>
    <xdr:cxnSp macro="">
      <xdr:nvCxnSpPr>
        <xdr:cNvPr id="748" name="直線コネクタ 747">
          <a:extLst>
            <a:ext uri="{FF2B5EF4-FFF2-40B4-BE49-F238E27FC236}">
              <a16:creationId xmlns:a16="http://schemas.microsoft.com/office/drawing/2014/main" id="{695BA478-314A-4292-8CC9-AACEFE625CCD}"/>
            </a:ext>
          </a:extLst>
        </xdr:cNvPr>
        <xdr:cNvCxnSpPr/>
      </xdr:nvCxnSpPr>
      <xdr:spPr>
        <a:xfrm flipV="1">
          <a:off x="16318864" y="13502639"/>
          <a:ext cx="0" cy="1410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9" name="【消防施設】&#10;有形固定資産減価償却率最小値テキスト">
          <a:extLst>
            <a:ext uri="{FF2B5EF4-FFF2-40B4-BE49-F238E27FC236}">
              <a16:creationId xmlns:a16="http://schemas.microsoft.com/office/drawing/2014/main" id="{B6D52432-8F83-4A40-AB1D-EF597B41FEAB}"/>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0" name="直線コネクタ 749">
          <a:extLst>
            <a:ext uri="{FF2B5EF4-FFF2-40B4-BE49-F238E27FC236}">
              <a16:creationId xmlns:a16="http://schemas.microsoft.com/office/drawing/2014/main" id="{A2632E55-9A25-47D4-A5F0-F7B4B34BDF07}"/>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76216</xdr:rowOff>
    </xdr:from>
    <xdr:ext cx="405111" cy="259045"/>
    <xdr:sp macro="" textlink="">
      <xdr:nvSpPr>
        <xdr:cNvPr id="751" name="【消防施設】&#10;有形固定資産減価償却率最大値テキスト">
          <a:extLst>
            <a:ext uri="{FF2B5EF4-FFF2-40B4-BE49-F238E27FC236}">
              <a16:creationId xmlns:a16="http://schemas.microsoft.com/office/drawing/2014/main" id="{C25A1B34-A073-4B9F-B892-97B710C7D76F}"/>
            </a:ext>
          </a:extLst>
        </xdr:cNvPr>
        <xdr:cNvSpPr txBox="1"/>
      </xdr:nvSpPr>
      <xdr:spPr>
        <a:xfrm>
          <a:off x="16357600" y="1327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129539</xdr:rowOff>
    </xdr:from>
    <xdr:to>
      <xdr:col>86</xdr:col>
      <xdr:colOff>25400</xdr:colOff>
      <xdr:row>78</xdr:row>
      <xdr:rowOff>129539</xdr:rowOff>
    </xdr:to>
    <xdr:cxnSp macro="">
      <xdr:nvCxnSpPr>
        <xdr:cNvPr id="752" name="直線コネクタ 751">
          <a:extLst>
            <a:ext uri="{FF2B5EF4-FFF2-40B4-BE49-F238E27FC236}">
              <a16:creationId xmlns:a16="http://schemas.microsoft.com/office/drawing/2014/main" id="{64580C2A-87C4-4948-BE05-5F1EB96AD373}"/>
            </a:ext>
          </a:extLst>
        </xdr:cNvPr>
        <xdr:cNvCxnSpPr/>
      </xdr:nvCxnSpPr>
      <xdr:spPr>
        <a:xfrm>
          <a:off x="16230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102888</xdr:rowOff>
    </xdr:from>
    <xdr:ext cx="405111" cy="259045"/>
    <xdr:sp macro="" textlink="">
      <xdr:nvSpPr>
        <xdr:cNvPr id="753" name="【消防施設】&#10;有形固定資産減価償却率平均値テキスト">
          <a:extLst>
            <a:ext uri="{FF2B5EF4-FFF2-40B4-BE49-F238E27FC236}">
              <a16:creationId xmlns:a16="http://schemas.microsoft.com/office/drawing/2014/main" id="{9D31A10E-49C7-40FE-8105-94D086862D6A}"/>
            </a:ext>
          </a:extLst>
        </xdr:cNvPr>
        <xdr:cNvSpPr txBox="1"/>
      </xdr:nvSpPr>
      <xdr:spPr>
        <a:xfrm>
          <a:off x="16357600" y="14161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124461</xdr:rowOff>
    </xdr:from>
    <xdr:to>
      <xdr:col>85</xdr:col>
      <xdr:colOff>177800</xdr:colOff>
      <xdr:row>83</xdr:row>
      <xdr:rowOff>54611</xdr:rowOff>
    </xdr:to>
    <xdr:sp macro="" textlink="">
      <xdr:nvSpPr>
        <xdr:cNvPr id="754" name="フローチャート: 判断 753">
          <a:extLst>
            <a:ext uri="{FF2B5EF4-FFF2-40B4-BE49-F238E27FC236}">
              <a16:creationId xmlns:a16="http://schemas.microsoft.com/office/drawing/2014/main" id="{69BD0FFF-9DE2-4184-BA01-D3F8766692FD}"/>
            </a:ext>
          </a:extLst>
        </xdr:cNvPr>
        <xdr:cNvSpPr/>
      </xdr:nvSpPr>
      <xdr:spPr>
        <a:xfrm>
          <a:off x="16268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111398</xdr:rowOff>
    </xdr:from>
    <xdr:to>
      <xdr:col>81</xdr:col>
      <xdr:colOff>101600</xdr:colOff>
      <xdr:row>83</xdr:row>
      <xdr:rowOff>41548</xdr:rowOff>
    </xdr:to>
    <xdr:sp macro="" textlink="">
      <xdr:nvSpPr>
        <xdr:cNvPr id="755" name="フローチャート: 判断 754">
          <a:extLst>
            <a:ext uri="{FF2B5EF4-FFF2-40B4-BE49-F238E27FC236}">
              <a16:creationId xmlns:a16="http://schemas.microsoft.com/office/drawing/2014/main" id="{97BC0439-2FD2-4AD3-AC94-C7CA718838DC}"/>
            </a:ext>
          </a:extLst>
        </xdr:cNvPr>
        <xdr:cNvSpPr/>
      </xdr:nvSpPr>
      <xdr:spPr>
        <a:xfrm>
          <a:off x="15430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78739</xdr:rowOff>
    </xdr:from>
    <xdr:to>
      <xdr:col>76</xdr:col>
      <xdr:colOff>165100</xdr:colOff>
      <xdr:row>83</xdr:row>
      <xdr:rowOff>8889</xdr:rowOff>
    </xdr:to>
    <xdr:sp macro="" textlink="">
      <xdr:nvSpPr>
        <xdr:cNvPr id="756" name="フローチャート: 判断 755">
          <a:extLst>
            <a:ext uri="{FF2B5EF4-FFF2-40B4-BE49-F238E27FC236}">
              <a16:creationId xmlns:a16="http://schemas.microsoft.com/office/drawing/2014/main" id="{C3A9FF98-EF0C-4805-B62D-0AF6CD87E012}"/>
            </a:ext>
          </a:extLst>
        </xdr:cNvPr>
        <xdr:cNvSpPr/>
      </xdr:nvSpPr>
      <xdr:spPr>
        <a:xfrm>
          <a:off x="14541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13426</xdr:rowOff>
    </xdr:from>
    <xdr:to>
      <xdr:col>72</xdr:col>
      <xdr:colOff>38100</xdr:colOff>
      <xdr:row>82</xdr:row>
      <xdr:rowOff>115026</xdr:rowOff>
    </xdr:to>
    <xdr:sp macro="" textlink="">
      <xdr:nvSpPr>
        <xdr:cNvPr id="757" name="フローチャート: 判断 756">
          <a:extLst>
            <a:ext uri="{FF2B5EF4-FFF2-40B4-BE49-F238E27FC236}">
              <a16:creationId xmlns:a16="http://schemas.microsoft.com/office/drawing/2014/main" id="{10BD1150-644D-41E4-A1C3-39EA8AF388FA}"/>
            </a:ext>
          </a:extLst>
        </xdr:cNvPr>
        <xdr:cNvSpPr/>
      </xdr:nvSpPr>
      <xdr:spPr>
        <a:xfrm>
          <a:off x="13652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3629</xdr:rowOff>
    </xdr:from>
    <xdr:to>
      <xdr:col>67</xdr:col>
      <xdr:colOff>101600</xdr:colOff>
      <xdr:row>82</xdr:row>
      <xdr:rowOff>105229</xdr:rowOff>
    </xdr:to>
    <xdr:sp macro="" textlink="">
      <xdr:nvSpPr>
        <xdr:cNvPr id="758" name="フローチャート: 判断 757">
          <a:extLst>
            <a:ext uri="{FF2B5EF4-FFF2-40B4-BE49-F238E27FC236}">
              <a16:creationId xmlns:a16="http://schemas.microsoft.com/office/drawing/2014/main" id="{DEC6EDA6-2E68-40AA-8DA0-455F5F712453}"/>
            </a:ext>
          </a:extLst>
        </xdr:cNvPr>
        <xdr:cNvSpPr/>
      </xdr:nvSpPr>
      <xdr:spPr>
        <a:xfrm>
          <a:off x="12763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2EAD9F6C-974C-4F01-B325-E7C9E039A19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D237798D-86D0-4BB1-A992-99D4583C968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631CE67-10D9-4F65-86D4-E9761951537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71880683-C35F-44FB-AB2C-B767677D783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C726869-90BC-45DC-8C68-0DA5D5D7934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8527</xdr:rowOff>
    </xdr:from>
    <xdr:to>
      <xdr:col>85</xdr:col>
      <xdr:colOff>177800</xdr:colOff>
      <xdr:row>82</xdr:row>
      <xdr:rowOff>110127</xdr:rowOff>
    </xdr:to>
    <xdr:sp macro="" textlink="">
      <xdr:nvSpPr>
        <xdr:cNvPr id="764" name="楕円 763">
          <a:extLst>
            <a:ext uri="{FF2B5EF4-FFF2-40B4-BE49-F238E27FC236}">
              <a16:creationId xmlns:a16="http://schemas.microsoft.com/office/drawing/2014/main" id="{B4D9D4D8-00C9-4463-A9F9-0B059F19A26E}"/>
            </a:ext>
          </a:extLst>
        </xdr:cNvPr>
        <xdr:cNvSpPr/>
      </xdr:nvSpPr>
      <xdr:spPr>
        <a:xfrm>
          <a:off x="16268700" y="1406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31404</xdr:rowOff>
    </xdr:from>
    <xdr:ext cx="405111" cy="259045"/>
    <xdr:sp macro="" textlink="">
      <xdr:nvSpPr>
        <xdr:cNvPr id="765" name="【消防施設】&#10;有形固定資産減価償却率該当値テキスト">
          <a:extLst>
            <a:ext uri="{FF2B5EF4-FFF2-40B4-BE49-F238E27FC236}">
              <a16:creationId xmlns:a16="http://schemas.microsoft.com/office/drawing/2014/main" id="{3A292E34-8A51-4459-BA38-26AC1FEA68A1}"/>
            </a:ext>
          </a:extLst>
        </xdr:cNvPr>
        <xdr:cNvSpPr txBox="1"/>
      </xdr:nvSpPr>
      <xdr:spPr>
        <a:xfrm>
          <a:off x="16357600" y="13918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124461</xdr:rowOff>
    </xdr:from>
    <xdr:to>
      <xdr:col>81</xdr:col>
      <xdr:colOff>101600</xdr:colOff>
      <xdr:row>82</xdr:row>
      <xdr:rowOff>54611</xdr:rowOff>
    </xdr:to>
    <xdr:sp macro="" textlink="">
      <xdr:nvSpPr>
        <xdr:cNvPr id="766" name="楕円 765">
          <a:extLst>
            <a:ext uri="{FF2B5EF4-FFF2-40B4-BE49-F238E27FC236}">
              <a16:creationId xmlns:a16="http://schemas.microsoft.com/office/drawing/2014/main" id="{5A5926F4-471B-4A14-885A-D9541F4F7593}"/>
            </a:ext>
          </a:extLst>
        </xdr:cNvPr>
        <xdr:cNvSpPr/>
      </xdr:nvSpPr>
      <xdr:spPr>
        <a:xfrm>
          <a:off x="154305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3811</xdr:rowOff>
    </xdr:from>
    <xdr:to>
      <xdr:col>85</xdr:col>
      <xdr:colOff>127000</xdr:colOff>
      <xdr:row>82</xdr:row>
      <xdr:rowOff>59327</xdr:rowOff>
    </xdr:to>
    <xdr:cxnSp macro="">
      <xdr:nvCxnSpPr>
        <xdr:cNvPr id="767" name="直線コネクタ 766">
          <a:extLst>
            <a:ext uri="{FF2B5EF4-FFF2-40B4-BE49-F238E27FC236}">
              <a16:creationId xmlns:a16="http://schemas.microsoft.com/office/drawing/2014/main" id="{205E99E8-5C7C-4B89-B2C6-A33A29C5BC9A}"/>
            </a:ext>
          </a:extLst>
        </xdr:cNvPr>
        <xdr:cNvCxnSpPr/>
      </xdr:nvCxnSpPr>
      <xdr:spPr>
        <a:xfrm>
          <a:off x="15481300" y="14062711"/>
          <a:ext cx="8382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67311</xdr:rowOff>
    </xdr:from>
    <xdr:to>
      <xdr:col>76</xdr:col>
      <xdr:colOff>165100</xdr:colOff>
      <xdr:row>81</xdr:row>
      <xdr:rowOff>168911</xdr:rowOff>
    </xdr:to>
    <xdr:sp macro="" textlink="">
      <xdr:nvSpPr>
        <xdr:cNvPr id="768" name="楕円 767">
          <a:extLst>
            <a:ext uri="{FF2B5EF4-FFF2-40B4-BE49-F238E27FC236}">
              <a16:creationId xmlns:a16="http://schemas.microsoft.com/office/drawing/2014/main" id="{3E71AC71-47C9-4293-A9A3-8FD77E67A2EB}"/>
            </a:ext>
          </a:extLst>
        </xdr:cNvPr>
        <xdr:cNvSpPr/>
      </xdr:nvSpPr>
      <xdr:spPr>
        <a:xfrm>
          <a:off x="14541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118111</xdr:rowOff>
    </xdr:from>
    <xdr:to>
      <xdr:col>81</xdr:col>
      <xdr:colOff>50800</xdr:colOff>
      <xdr:row>82</xdr:row>
      <xdr:rowOff>3811</xdr:rowOff>
    </xdr:to>
    <xdr:cxnSp macro="">
      <xdr:nvCxnSpPr>
        <xdr:cNvPr id="769" name="直線コネクタ 768">
          <a:extLst>
            <a:ext uri="{FF2B5EF4-FFF2-40B4-BE49-F238E27FC236}">
              <a16:creationId xmlns:a16="http://schemas.microsoft.com/office/drawing/2014/main" id="{7B7DB348-3E86-4906-A103-5EE96AC8E2C3}"/>
            </a:ext>
          </a:extLst>
        </xdr:cNvPr>
        <xdr:cNvCxnSpPr/>
      </xdr:nvCxnSpPr>
      <xdr:spPr>
        <a:xfrm>
          <a:off x="14592300" y="1400556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11793</xdr:rowOff>
    </xdr:from>
    <xdr:to>
      <xdr:col>72</xdr:col>
      <xdr:colOff>38100</xdr:colOff>
      <xdr:row>81</xdr:row>
      <xdr:rowOff>113393</xdr:rowOff>
    </xdr:to>
    <xdr:sp macro="" textlink="">
      <xdr:nvSpPr>
        <xdr:cNvPr id="770" name="楕円 769">
          <a:extLst>
            <a:ext uri="{FF2B5EF4-FFF2-40B4-BE49-F238E27FC236}">
              <a16:creationId xmlns:a16="http://schemas.microsoft.com/office/drawing/2014/main" id="{42C3DA46-3733-4A14-B60C-76F1F841CA71}"/>
            </a:ext>
          </a:extLst>
        </xdr:cNvPr>
        <xdr:cNvSpPr/>
      </xdr:nvSpPr>
      <xdr:spPr>
        <a:xfrm>
          <a:off x="136525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62593</xdr:rowOff>
    </xdr:from>
    <xdr:to>
      <xdr:col>76</xdr:col>
      <xdr:colOff>114300</xdr:colOff>
      <xdr:row>81</xdr:row>
      <xdr:rowOff>118111</xdr:rowOff>
    </xdr:to>
    <xdr:cxnSp macro="">
      <xdr:nvCxnSpPr>
        <xdr:cNvPr id="771" name="直線コネクタ 770">
          <a:extLst>
            <a:ext uri="{FF2B5EF4-FFF2-40B4-BE49-F238E27FC236}">
              <a16:creationId xmlns:a16="http://schemas.microsoft.com/office/drawing/2014/main" id="{44ECA125-5FE9-425A-A7DC-4872ACF96A07}"/>
            </a:ext>
          </a:extLst>
        </xdr:cNvPr>
        <xdr:cNvCxnSpPr/>
      </xdr:nvCxnSpPr>
      <xdr:spPr>
        <a:xfrm>
          <a:off x="13703300" y="13950043"/>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95069</xdr:rowOff>
    </xdr:from>
    <xdr:to>
      <xdr:col>67</xdr:col>
      <xdr:colOff>101600</xdr:colOff>
      <xdr:row>82</xdr:row>
      <xdr:rowOff>25219</xdr:rowOff>
    </xdr:to>
    <xdr:sp macro="" textlink="">
      <xdr:nvSpPr>
        <xdr:cNvPr id="772" name="楕円 771">
          <a:extLst>
            <a:ext uri="{FF2B5EF4-FFF2-40B4-BE49-F238E27FC236}">
              <a16:creationId xmlns:a16="http://schemas.microsoft.com/office/drawing/2014/main" id="{78D759F0-7FA1-4CC8-B20F-B4A4E169B694}"/>
            </a:ext>
          </a:extLst>
        </xdr:cNvPr>
        <xdr:cNvSpPr/>
      </xdr:nvSpPr>
      <xdr:spPr>
        <a:xfrm>
          <a:off x="12763500" y="1398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62593</xdr:rowOff>
    </xdr:from>
    <xdr:to>
      <xdr:col>71</xdr:col>
      <xdr:colOff>177800</xdr:colOff>
      <xdr:row>81</xdr:row>
      <xdr:rowOff>145869</xdr:rowOff>
    </xdr:to>
    <xdr:cxnSp macro="">
      <xdr:nvCxnSpPr>
        <xdr:cNvPr id="773" name="直線コネクタ 772">
          <a:extLst>
            <a:ext uri="{FF2B5EF4-FFF2-40B4-BE49-F238E27FC236}">
              <a16:creationId xmlns:a16="http://schemas.microsoft.com/office/drawing/2014/main" id="{2B929AA3-DDC3-4F0F-88EF-F26F93494A7B}"/>
            </a:ext>
          </a:extLst>
        </xdr:cNvPr>
        <xdr:cNvCxnSpPr/>
      </xdr:nvCxnSpPr>
      <xdr:spPr>
        <a:xfrm flipV="1">
          <a:off x="12814300" y="13950043"/>
          <a:ext cx="889000"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32675</xdr:rowOff>
    </xdr:from>
    <xdr:ext cx="405111" cy="259045"/>
    <xdr:sp macro="" textlink="">
      <xdr:nvSpPr>
        <xdr:cNvPr id="774" name="n_1aveValue【消防施設】&#10;有形固定資産減価償却率">
          <a:extLst>
            <a:ext uri="{FF2B5EF4-FFF2-40B4-BE49-F238E27FC236}">
              <a16:creationId xmlns:a16="http://schemas.microsoft.com/office/drawing/2014/main" id="{A3D802BC-CC1D-4672-8BB9-9AE64BD93425}"/>
            </a:ext>
          </a:extLst>
        </xdr:cNvPr>
        <xdr:cNvSpPr txBox="1"/>
      </xdr:nvSpPr>
      <xdr:spPr>
        <a:xfrm>
          <a:off x="15266044" y="1426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xdr:rowOff>
    </xdr:from>
    <xdr:ext cx="405111" cy="259045"/>
    <xdr:sp macro="" textlink="">
      <xdr:nvSpPr>
        <xdr:cNvPr id="775" name="n_2aveValue【消防施設】&#10;有形固定資産減価償却率">
          <a:extLst>
            <a:ext uri="{FF2B5EF4-FFF2-40B4-BE49-F238E27FC236}">
              <a16:creationId xmlns:a16="http://schemas.microsoft.com/office/drawing/2014/main" id="{51C096BB-4196-43C8-AD51-7FE2EC8D12A6}"/>
            </a:ext>
          </a:extLst>
        </xdr:cNvPr>
        <xdr:cNvSpPr txBox="1"/>
      </xdr:nvSpPr>
      <xdr:spPr>
        <a:xfrm>
          <a:off x="14389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106153</xdr:rowOff>
    </xdr:from>
    <xdr:ext cx="405111" cy="259045"/>
    <xdr:sp macro="" textlink="">
      <xdr:nvSpPr>
        <xdr:cNvPr id="776" name="n_3aveValue【消防施設】&#10;有形固定資産減価償却率">
          <a:extLst>
            <a:ext uri="{FF2B5EF4-FFF2-40B4-BE49-F238E27FC236}">
              <a16:creationId xmlns:a16="http://schemas.microsoft.com/office/drawing/2014/main" id="{330E6BAC-1873-4AD9-A4A3-FA4A0D4EAB6E}"/>
            </a:ext>
          </a:extLst>
        </xdr:cNvPr>
        <xdr:cNvSpPr txBox="1"/>
      </xdr:nvSpPr>
      <xdr:spPr>
        <a:xfrm>
          <a:off x="13500744" y="1416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96356</xdr:rowOff>
    </xdr:from>
    <xdr:ext cx="405111" cy="259045"/>
    <xdr:sp macro="" textlink="">
      <xdr:nvSpPr>
        <xdr:cNvPr id="777" name="n_4aveValue【消防施設】&#10;有形固定資産減価償却率">
          <a:extLst>
            <a:ext uri="{FF2B5EF4-FFF2-40B4-BE49-F238E27FC236}">
              <a16:creationId xmlns:a16="http://schemas.microsoft.com/office/drawing/2014/main" id="{0970E6C2-FFD6-4A13-970C-172D021995B8}"/>
            </a:ext>
          </a:extLst>
        </xdr:cNvPr>
        <xdr:cNvSpPr txBox="1"/>
      </xdr:nvSpPr>
      <xdr:spPr>
        <a:xfrm>
          <a:off x="12611744" y="1415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71138</xdr:rowOff>
    </xdr:from>
    <xdr:ext cx="405111" cy="259045"/>
    <xdr:sp macro="" textlink="">
      <xdr:nvSpPr>
        <xdr:cNvPr id="778" name="n_1mainValue【消防施設】&#10;有形固定資産減価償却率">
          <a:extLst>
            <a:ext uri="{FF2B5EF4-FFF2-40B4-BE49-F238E27FC236}">
              <a16:creationId xmlns:a16="http://schemas.microsoft.com/office/drawing/2014/main" id="{9D039BD2-8B2A-4DF3-A1CE-576A8106E5F7}"/>
            </a:ext>
          </a:extLst>
        </xdr:cNvPr>
        <xdr:cNvSpPr txBox="1"/>
      </xdr:nvSpPr>
      <xdr:spPr>
        <a:xfrm>
          <a:off x="152660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13988</xdr:rowOff>
    </xdr:from>
    <xdr:ext cx="405111" cy="259045"/>
    <xdr:sp macro="" textlink="">
      <xdr:nvSpPr>
        <xdr:cNvPr id="779" name="n_2mainValue【消防施設】&#10;有形固定資産減価償却率">
          <a:extLst>
            <a:ext uri="{FF2B5EF4-FFF2-40B4-BE49-F238E27FC236}">
              <a16:creationId xmlns:a16="http://schemas.microsoft.com/office/drawing/2014/main" id="{13EFE5EF-B435-40A8-B48D-E43A2E833BD1}"/>
            </a:ext>
          </a:extLst>
        </xdr:cNvPr>
        <xdr:cNvSpPr txBox="1"/>
      </xdr:nvSpPr>
      <xdr:spPr>
        <a:xfrm>
          <a:off x="14389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129920</xdr:rowOff>
    </xdr:from>
    <xdr:ext cx="405111" cy="259045"/>
    <xdr:sp macro="" textlink="">
      <xdr:nvSpPr>
        <xdr:cNvPr id="780" name="n_3mainValue【消防施設】&#10;有形固定資産減価償却率">
          <a:extLst>
            <a:ext uri="{FF2B5EF4-FFF2-40B4-BE49-F238E27FC236}">
              <a16:creationId xmlns:a16="http://schemas.microsoft.com/office/drawing/2014/main" id="{814BDD71-E081-492E-94D7-C92AC12D659F}"/>
            </a:ext>
          </a:extLst>
        </xdr:cNvPr>
        <xdr:cNvSpPr txBox="1"/>
      </xdr:nvSpPr>
      <xdr:spPr>
        <a:xfrm>
          <a:off x="13500744" y="1367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41746</xdr:rowOff>
    </xdr:from>
    <xdr:ext cx="405111" cy="259045"/>
    <xdr:sp macro="" textlink="">
      <xdr:nvSpPr>
        <xdr:cNvPr id="781" name="n_4mainValue【消防施設】&#10;有形固定資産減価償却率">
          <a:extLst>
            <a:ext uri="{FF2B5EF4-FFF2-40B4-BE49-F238E27FC236}">
              <a16:creationId xmlns:a16="http://schemas.microsoft.com/office/drawing/2014/main" id="{BE733898-A30B-4F98-B1BD-9E0C0F900DA3}"/>
            </a:ext>
          </a:extLst>
        </xdr:cNvPr>
        <xdr:cNvSpPr txBox="1"/>
      </xdr:nvSpPr>
      <xdr:spPr>
        <a:xfrm>
          <a:off x="12611744" y="1375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751F89DB-9951-488F-B536-2859057F5EA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AC34A99F-3A4E-48D1-859D-C42AFF61336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1DB61512-F1AA-4001-91F0-5B53D1E023A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33DB8BA4-7E44-44E6-8E67-128B9E687CE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F12342C6-904D-4A4F-B866-ED74116AD71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72F2E440-E0EB-4D3D-BD24-6692D3EEDA6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774B28AA-DC01-4F6A-B821-577614F3EC1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3684FC9F-A93B-476C-A809-4801DC80C33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a:extLst>
            <a:ext uri="{FF2B5EF4-FFF2-40B4-BE49-F238E27FC236}">
              <a16:creationId xmlns:a16="http://schemas.microsoft.com/office/drawing/2014/main" id="{DE514A35-8CE1-4C53-83F8-38BBD30CF20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id="{1C2CBE20-5EDE-40F6-B6C9-6F8C7BA4259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2" name="直線コネクタ 791">
          <a:extLst>
            <a:ext uri="{FF2B5EF4-FFF2-40B4-BE49-F238E27FC236}">
              <a16:creationId xmlns:a16="http://schemas.microsoft.com/office/drawing/2014/main" id="{101D4F32-67B1-452D-BCFB-E1FA1CAC8ED5}"/>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3" name="テキスト ボックス 792">
          <a:extLst>
            <a:ext uri="{FF2B5EF4-FFF2-40B4-BE49-F238E27FC236}">
              <a16:creationId xmlns:a16="http://schemas.microsoft.com/office/drawing/2014/main" id="{24B6CA3B-4750-4329-A40D-89135C179A45}"/>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4" name="直線コネクタ 793">
          <a:extLst>
            <a:ext uri="{FF2B5EF4-FFF2-40B4-BE49-F238E27FC236}">
              <a16:creationId xmlns:a16="http://schemas.microsoft.com/office/drawing/2014/main" id="{3E292A51-02E8-4043-B3B8-FD970D2A6463}"/>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5" name="テキスト ボックス 794">
          <a:extLst>
            <a:ext uri="{FF2B5EF4-FFF2-40B4-BE49-F238E27FC236}">
              <a16:creationId xmlns:a16="http://schemas.microsoft.com/office/drawing/2014/main" id="{75565E00-A702-4ED9-A307-07C3707D06E2}"/>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6" name="直線コネクタ 795">
          <a:extLst>
            <a:ext uri="{FF2B5EF4-FFF2-40B4-BE49-F238E27FC236}">
              <a16:creationId xmlns:a16="http://schemas.microsoft.com/office/drawing/2014/main" id="{937DA3EC-E00F-4B8C-A014-53A97EF19D4B}"/>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7" name="テキスト ボックス 796">
          <a:extLst>
            <a:ext uri="{FF2B5EF4-FFF2-40B4-BE49-F238E27FC236}">
              <a16:creationId xmlns:a16="http://schemas.microsoft.com/office/drawing/2014/main" id="{E43C2889-1A0B-4224-9949-DBB5DF371FA7}"/>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8" name="直線コネクタ 797">
          <a:extLst>
            <a:ext uri="{FF2B5EF4-FFF2-40B4-BE49-F238E27FC236}">
              <a16:creationId xmlns:a16="http://schemas.microsoft.com/office/drawing/2014/main" id="{2AF49E45-C63E-49B8-97EC-23B1DAA65803}"/>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9" name="テキスト ボックス 798">
          <a:extLst>
            <a:ext uri="{FF2B5EF4-FFF2-40B4-BE49-F238E27FC236}">
              <a16:creationId xmlns:a16="http://schemas.microsoft.com/office/drawing/2014/main" id="{A7FD65AD-FA4D-4D13-80B2-5E2AACDD0CE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0" name="直線コネクタ 799">
          <a:extLst>
            <a:ext uri="{FF2B5EF4-FFF2-40B4-BE49-F238E27FC236}">
              <a16:creationId xmlns:a16="http://schemas.microsoft.com/office/drawing/2014/main" id="{5ECA0A0A-CC9B-455C-A852-45A9D48AF1B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1" name="テキスト ボックス 800">
          <a:extLst>
            <a:ext uri="{FF2B5EF4-FFF2-40B4-BE49-F238E27FC236}">
              <a16:creationId xmlns:a16="http://schemas.microsoft.com/office/drawing/2014/main" id="{7F9DFAC6-3C82-4C3F-AEF2-EB264382163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2" name="【消防施設】&#10;一人当たり面積グラフ枠">
          <a:extLst>
            <a:ext uri="{FF2B5EF4-FFF2-40B4-BE49-F238E27FC236}">
              <a16:creationId xmlns:a16="http://schemas.microsoft.com/office/drawing/2014/main" id="{89D3ACFA-BE94-4F6F-BB6B-E09C3F845CD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10668</xdr:rowOff>
    </xdr:to>
    <xdr:cxnSp macro="">
      <xdr:nvCxnSpPr>
        <xdr:cNvPr id="803" name="直線コネクタ 802">
          <a:extLst>
            <a:ext uri="{FF2B5EF4-FFF2-40B4-BE49-F238E27FC236}">
              <a16:creationId xmlns:a16="http://schemas.microsoft.com/office/drawing/2014/main" id="{52C9711F-750E-4EE3-806C-E97FF4018199}"/>
            </a:ext>
          </a:extLst>
        </xdr:cNvPr>
        <xdr:cNvCxnSpPr/>
      </xdr:nvCxnSpPr>
      <xdr:spPr>
        <a:xfrm flipV="1">
          <a:off x="22160864" y="13594080"/>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804" name="【消防施設】&#10;一人当たり面積最小値テキスト">
          <a:extLst>
            <a:ext uri="{FF2B5EF4-FFF2-40B4-BE49-F238E27FC236}">
              <a16:creationId xmlns:a16="http://schemas.microsoft.com/office/drawing/2014/main" id="{F05B397B-A617-46B3-9B02-45EE2F7B67C1}"/>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805" name="直線コネクタ 804">
          <a:extLst>
            <a:ext uri="{FF2B5EF4-FFF2-40B4-BE49-F238E27FC236}">
              <a16:creationId xmlns:a16="http://schemas.microsoft.com/office/drawing/2014/main" id="{2E8F9C99-B9B6-4EF9-AD96-E630FD028176}"/>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806" name="【消防施設】&#10;一人当たり面積最大値テキスト">
          <a:extLst>
            <a:ext uri="{FF2B5EF4-FFF2-40B4-BE49-F238E27FC236}">
              <a16:creationId xmlns:a16="http://schemas.microsoft.com/office/drawing/2014/main" id="{159CE41E-004B-4447-8AFD-093E98E89ED6}"/>
            </a:ext>
          </a:extLst>
        </xdr:cNvPr>
        <xdr:cNvSpPr txBox="1"/>
      </xdr:nvSpPr>
      <xdr:spPr>
        <a:xfrm>
          <a:off x="22199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807" name="直線コネクタ 806">
          <a:extLst>
            <a:ext uri="{FF2B5EF4-FFF2-40B4-BE49-F238E27FC236}">
              <a16:creationId xmlns:a16="http://schemas.microsoft.com/office/drawing/2014/main" id="{F704425C-E340-4625-840C-ECC0FEDEEAED}"/>
            </a:ext>
          </a:extLst>
        </xdr:cNvPr>
        <xdr:cNvCxnSpPr/>
      </xdr:nvCxnSpPr>
      <xdr:spPr>
        <a:xfrm>
          <a:off x="22072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46753</xdr:rowOff>
    </xdr:from>
    <xdr:ext cx="469744" cy="259045"/>
    <xdr:sp macro="" textlink="">
      <xdr:nvSpPr>
        <xdr:cNvPr id="808" name="【消防施設】&#10;一人当たり面積平均値テキスト">
          <a:extLst>
            <a:ext uri="{FF2B5EF4-FFF2-40B4-BE49-F238E27FC236}">
              <a16:creationId xmlns:a16="http://schemas.microsoft.com/office/drawing/2014/main" id="{D878E51B-159D-4F52-8141-9DCE030BE0BC}"/>
            </a:ext>
          </a:extLst>
        </xdr:cNvPr>
        <xdr:cNvSpPr txBox="1"/>
      </xdr:nvSpPr>
      <xdr:spPr>
        <a:xfrm>
          <a:off x="22199600" y="142771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23876</xdr:rowOff>
    </xdr:from>
    <xdr:to>
      <xdr:col>116</xdr:col>
      <xdr:colOff>114300</xdr:colOff>
      <xdr:row>84</xdr:row>
      <xdr:rowOff>125476</xdr:rowOff>
    </xdr:to>
    <xdr:sp macro="" textlink="">
      <xdr:nvSpPr>
        <xdr:cNvPr id="809" name="フローチャート: 判断 808">
          <a:extLst>
            <a:ext uri="{FF2B5EF4-FFF2-40B4-BE49-F238E27FC236}">
              <a16:creationId xmlns:a16="http://schemas.microsoft.com/office/drawing/2014/main" id="{6593F91D-BCEB-4BAD-95B2-3ED5E650DF37}"/>
            </a:ext>
          </a:extLst>
        </xdr:cNvPr>
        <xdr:cNvSpPr/>
      </xdr:nvSpPr>
      <xdr:spPr>
        <a:xfrm>
          <a:off x="221107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19304</xdr:rowOff>
    </xdr:from>
    <xdr:to>
      <xdr:col>112</xdr:col>
      <xdr:colOff>38100</xdr:colOff>
      <xdr:row>84</xdr:row>
      <xdr:rowOff>120904</xdr:rowOff>
    </xdr:to>
    <xdr:sp macro="" textlink="">
      <xdr:nvSpPr>
        <xdr:cNvPr id="810" name="フローチャート: 判断 809">
          <a:extLst>
            <a:ext uri="{FF2B5EF4-FFF2-40B4-BE49-F238E27FC236}">
              <a16:creationId xmlns:a16="http://schemas.microsoft.com/office/drawing/2014/main" id="{F39801D2-C02F-4129-A9AF-40274ABDF25B}"/>
            </a:ext>
          </a:extLst>
        </xdr:cNvPr>
        <xdr:cNvSpPr/>
      </xdr:nvSpPr>
      <xdr:spPr>
        <a:xfrm>
          <a:off x="212725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28448</xdr:rowOff>
    </xdr:from>
    <xdr:to>
      <xdr:col>107</xdr:col>
      <xdr:colOff>101600</xdr:colOff>
      <xdr:row>84</xdr:row>
      <xdr:rowOff>130048</xdr:rowOff>
    </xdr:to>
    <xdr:sp macro="" textlink="">
      <xdr:nvSpPr>
        <xdr:cNvPr id="811" name="フローチャート: 判断 810">
          <a:extLst>
            <a:ext uri="{FF2B5EF4-FFF2-40B4-BE49-F238E27FC236}">
              <a16:creationId xmlns:a16="http://schemas.microsoft.com/office/drawing/2014/main" id="{A8C23590-7E04-454F-B906-3E2219C71699}"/>
            </a:ext>
          </a:extLst>
        </xdr:cNvPr>
        <xdr:cNvSpPr/>
      </xdr:nvSpPr>
      <xdr:spPr>
        <a:xfrm>
          <a:off x="20383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14732</xdr:rowOff>
    </xdr:from>
    <xdr:to>
      <xdr:col>102</xdr:col>
      <xdr:colOff>165100</xdr:colOff>
      <xdr:row>84</xdr:row>
      <xdr:rowOff>116332</xdr:rowOff>
    </xdr:to>
    <xdr:sp macro="" textlink="">
      <xdr:nvSpPr>
        <xdr:cNvPr id="812" name="フローチャート: 判断 811">
          <a:extLst>
            <a:ext uri="{FF2B5EF4-FFF2-40B4-BE49-F238E27FC236}">
              <a16:creationId xmlns:a16="http://schemas.microsoft.com/office/drawing/2014/main" id="{5E02E6E3-F6D3-4445-8D84-6E0033EA25D2}"/>
            </a:ext>
          </a:extLst>
        </xdr:cNvPr>
        <xdr:cNvSpPr/>
      </xdr:nvSpPr>
      <xdr:spPr>
        <a:xfrm>
          <a:off x="19494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167894</xdr:rowOff>
    </xdr:from>
    <xdr:to>
      <xdr:col>98</xdr:col>
      <xdr:colOff>38100</xdr:colOff>
      <xdr:row>84</xdr:row>
      <xdr:rowOff>98044</xdr:rowOff>
    </xdr:to>
    <xdr:sp macro="" textlink="">
      <xdr:nvSpPr>
        <xdr:cNvPr id="813" name="フローチャート: 判断 812">
          <a:extLst>
            <a:ext uri="{FF2B5EF4-FFF2-40B4-BE49-F238E27FC236}">
              <a16:creationId xmlns:a16="http://schemas.microsoft.com/office/drawing/2014/main" id="{4BA3D9CE-A22E-434E-A514-9E1F82E6DCF1}"/>
            </a:ext>
          </a:extLst>
        </xdr:cNvPr>
        <xdr:cNvSpPr/>
      </xdr:nvSpPr>
      <xdr:spPr>
        <a:xfrm>
          <a:off x="18605500" y="1439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144608CD-CCA1-449F-8F31-FAEA9B5B477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FDFF0754-A732-4903-9662-DE4BF0D4F4B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B71BBD1C-F9B3-4C2B-A20B-17E7D50E2AA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971210C3-B5B1-424F-B532-42AD22B7AB1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7DFACC46-646B-4272-9062-A2B6AC19BCB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67311</xdr:rowOff>
    </xdr:from>
    <xdr:to>
      <xdr:col>116</xdr:col>
      <xdr:colOff>114300</xdr:colOff>
      <xdr:row>85</xdr:row>
      <xdr:rowOff>168911</xdr:rowOff>
    </xdr:to>
    <xdr:sp macro="" textlink="">
      <xdr:nvSpPr>
        <xdr:cNvPr id="819" name="楕円 818">
          <a:extLst>
            <a:ext uri="{FF2B5EF4-FFF2-40B4-BE49-F238E27FC236}">
              <a16:creationId xmlns:a16="http://schemas.microsoft.com/office/drawing/2014/main" id="{18215CE8-EFBD-4E98-885D-7D7A0C5D78D0}"/>
            </a:ext>
          </a:extLst>
        </xdr:cNvPr>
        <xdr:cNvSpPr/>
      </xdr:nvSpPr>
      <xdr:spPr>
        <a:xfrm>
          <a:off x="221107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153688</xdr:rowOff>
    </xdr:from>
    <xdr:ext cx="469744" cy="259045"/>
    <xdr:sp macro="" textlink="">
      <xdr:nvSpPr>
        <xdr:cNvPr id="820" name="【消防施設】&#10;一人当たり面積該当値テキスト">
          <a:extLst>
            <a:ext uri="{FF2B5EF4-FFF2-40B4-BE49-F238E27FC236}">
              <a16:creationId xmlns:a16="http://schemas.microsoft.com/office/drawing/2014/main" id="{6B8CDF0A-5643-41B8-A1AD-38177E5A1C91}"/>
            </a:ext>
          </a:extLst>
        </xdr:cNvPr>
        <xdr:cNvSpPr txBox="1"/>
      </xdr:nvSpPr>
      <xdr:spPr>
        <a:xfrm>
          <a:off x="22199600" y="1455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67311</xdr:rowOff>
    </xdr:from>
    <xdr:to>
      <xdr:col>112</xdr:col>
      <xdr:colOff>38100</xdr:colOff>
      <xdr:row>85</xdr:row>
      <xdr:rowOff>168911</xdr:rowOff>
    </xdr:to>
    <xdr:sp macro="" textlink="">
      <xdr:nvSpPr>
        <xdr:cNvPr id="821" name="楕円 820">
          <a:extLst>
            <a:ext uri="{FF2B5EF4-FFF2-40B4-BE49-F238E27FC236}">
              <a16:creationId xmlns:a16="http://schemas.microsoft.com/office/drawing/2014/main" id="{B7E028B9-7379-48B6-B3CF-0C024AE158A0}"/>
            </a:ext>
          </a:extLst>
        </xdr:cNvPr>
        <xdr:cNvSpPr/>
      </xdr:nvSpPr>
      <xdr:spPr>
        <a:xfrm>
          <a:off x="21272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118111</xdr:rowOff>
    </xdr:from>
    <xdr:to>
      <xdr:col>116</xdr:col>
      <xdr:colOff>63500</xdr:colOff>
      <xdr:row>85</xdr:row>
      <xdr:rowOff>118111</xdr:rowOff>
    </xdr:to>
    <xdr:cxnSp macro="">
      <xdr:nvCxnSpPr>
        <xdr:cNvPr id="822" name="直線コネクタ 821">
          <a:extLst>
            <a:ext uri="{FF2B5EF4-FFF2-40B4-BE49-F238E27FC236}">
              <a16:creationId xmlns:a16="http://schemas.microsoft.com/office/drawing/2014/main" id="{F9E5F601-0925-4947-AF33-6C4BD4698432}"/>
            </a:ext>
          </a:extLst>
        </xdr:cNvPr>
        <xdr:cNvCxnSpPr/>
      </xdr:nvCxnSpPr>
      <xdr:spPr>
        <a:xfrm>
          <a:off x="21323300" y="146913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71882</xdr:rowOff>
    </xdr:from>
    <xdr:to>
      <xdr:col>107</xdr:col>
      <xdr:colOff>101600</xdr:colOff>
      <xdr:row>86</xdr:row>
      <xdr:rowOff>2032</xdr:rowOff>
    </xdr:to>
    <xdr:sp macro="" textlink="">
      <xdr:nvSpPr>
        <xdr:cNvPr id="823" name="楕円 822">
          <a:extLst>
            <a:ext uri="{FF2B5EF4-FFF2-40B4-BE49-F238E27FC236}">
              <a16:creationId xmlns:a16="http://schemas.microsoft.com/office/drawing/2014/main" id="{7D8459AE-A8D5-4DF0-96E3-E419D907857C}"/>
            </a:ext>
          </a:extLst>
        </xdr:cNvPr>
        <xdr:cNvSpPr/>
      </xdr:nvSpPr>
      <xdr:spPr>
        <a:xfrm>
          <a:off x="203835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118111</xdr:rowOff>
    </xdr:from>
    <xdr:to>
      <xdr:col>111</xdr:col>
      <xdr:colOff>177800</xdr:colOff>
      <xdr:row>85</xdr:row>
      <xdr:rowOff>122682</xdr:rowOff>
    </xdr:to>
    <xdr:cxnSp macro="">
      <xdr:nvCxnSpPr>
        <xdr:cNvPr id="824" name="直線コネクタ 823">
          <a:extLst>
            <a:ext uri="{FF2B5EF4-FFF2-40B4-BE49-F238E27FC236}">
              <a16:creationId xmlns:a16="http://schemas.microsoft.com/office/drawing/2014/main" id="{61E970FE-F2B5-4B03-844E-12BEF96304A6}"/>
            </a:ext>
          </a:extLst>
        </xdr:cNvPr>
        <xdr:cNvCxnSpPr/>
      </xdr:nvCxnSpPr>
      <xdr:spPr>
        <a:xfrm flipV="1">
          <a:off x="20434300" y="146913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71882</xdr:rowOff>
    </xdr:from>
    <xdr:to>
      <xdr:col>102</xdr:col>
      <xdr:colOff>165100</xdr:colOff>
      <xdr:row>86</xdr:row>
      <xdr:rowOff>2032</xdr:rowOff>
    </xdr:to>
    <xdr:sp macro="" textlink="">
      <xdr:nvSpPr>
        <xdr:cNvPr id="825" name="楕円 824">
          <a:extLst>
            <a:ext uri="{FF2B5EF4-FFF2-40B4-BE49-F238E27FC236}">
              <a16:creationId xmlns:a16="http://schemas.microsoft.com/office/drawing/2014/main" id="{F95995D3-D25A-417F-ABDE-87E728A284EC}"/>
            </a:ext>
          </a:extLst>
        </xdr:cNvPr>
        <xdr:cNvSpPr/>
      </xdr:nvSpPr>
      <xdr:spPr>
        <a:xfrm>
          <a:off x="194945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122682</xdr:rowOff>
    </xdr:from>
    <xdr:to>
      <xdr:col>107</xdr:col>
      <xdr:colOff>50800</xdr:colOff>
      <xdr:row>85</xdr:row>
      <xdr:rowOff>122682</xdr:rowOff>
    </xdr:to>
    <xdr:cxnSp macro="">
      <xdr:nvCxnSpPr>
        <xdr:cNvPr id="826" name="直線コネクタ 825">
          <a:extLst>
            <a:ext uri="{FF2B5EF4-FFF2-40B4-BE49-F238E27FC236}">
              <a16:creationId xmlns:a16="http://schemas.microsoft.com/office/drawing/2014/main" id="{464BAC68-2B94-44DE-9017-8C0256B38ED9}"/>
            </a:ext>
          </a:extLst>
        </xdr:cNvPr>
        <xdr:cNvCxnSpPr/>
      </xdr:nvCxnSpPr>
      <xdr:spPr>
        <a:xfrm>
          <a:off x="19545300" y="146959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71882</xdr:rowOff>
    </xdr:from>
    <xdr:to>
      <xdr:col>98</xdr:col>
      <xdr:colOff>38100</xdr:colOff>
      <xdr:row>86</xdr:row>
      <xdr:rowOff>2032</xdr:rowOff>
    </xdr:to>
    <xdr:sp macro="" textlink="">
      <xdr:nvSpPr>
        <xdr:cNvPr id="827" name="楕円 826">
          <a:extLst>
            <a:ext uri="{FF2B5EF4-FFF2-40B4-BE49-F238E27FC236}">
              <a16:creationId xmlns:a16="http://schemas.microsoft.com/office/drawing/2014/main" id="{76C6B2A1-2830-4554-BB56-108759796499}"/>
            </a:ext>
          </a:extLst>
        </xdr:cNvPr>
        <xdr:cNvSpPr/>
      </xdr:nvSpPr>
      <xdr:spPr>
        <a:xfrm>
          <a:off x="186055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122682</xdr:rowOff>
    </xdr:from>
    <xdr:to>
      <xdr:col>102</xdr:col>
      <xdr:colOff>114300</xdr:colOff>
      <xdr:row>85</xdr:row>
      <xdr:rowOff>122682</xdr:rowOff>
    </xdr:to>
    <xdr:cxnSp macro="">
      <xdr:nvCxnSpPr>
        <xdr:cNvPr id="828" name="直線コネクタ 827">
          <a:extLst>
            <a:ext uri="{FF2B5EF4-FFF2-40B4-BE49-F238E27FC236}">
              <a16:creationId xmlns:a16="http://schemas.microsoft.com/office/drawing/2014/main" id="{BDB0217C-EB11-4E3F-9881-E0D61D8492DD}"/>
            </a:ext>
          </a:extLst>
        </xdr:cNvPr>
        <xdr:cNvCxnSpPr/>
      </xdr:nvCxnSpPr>
      <xdr:spPr>
        <a:xfrm>
          <a:off x="18656300" y="146959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137431</xdr:rowOff>
    </xdr:from>
    <xdr:ext cx="469744" cy="259045"/>
    <xdr:sp macro="" textlink="">
      <xdr:nvSpPr>
        <xdr:cNvPr id="829" name="n_1aveValue【消防施設】&#10;一人当たり面積">
          <a:extLst>
            <a:ext uri="{FF2B5EF4-FFF2-40B4-BE49-F238E27FC236}">
              <a16:creationId xmlns:a16="http://schemas.microsoft.com/office/drawing/2014/main" id="{000A3DDC-D2E4-4CD6-B20F-BCDED1774243}"/>
            </a:ext>
          </a:extLst>
        </xdr:cNvPr>
        <xdr:cNvSpPr txBox="1"/>
      </xdr:nvSpPr>
      <xdr:spPr>
        <a:xfrm>
          <a:off x="21075727" y="1419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146575</xdr:rowOff>
    </xdr:from>
    <xdr:ext cx="469744" cy="259045"/>
    <xdr:sp macro="" textlink="">
      <xdr:nvSpPr>
        <xdr:cNvPr id="830" name="n_2aveValue【消防施設】&#10;一人当たり面積">
          <a:extLst>
            <a:ext uri="{FF2B5EF4-FFF2-40B4-BE49-F238E27FC236}">
              <a16:creationId xmlns:a16="http://schemas.microsoft.com/office/drawing/2014/main" id="{92725810-7723-4F42-8DAD-3B8DFF710A1B}"/>
            </a:ext>
          </a:extLst>
        </xdr:cNvPr>
        <xdr:cNvSpPr txBox="1"/>
      </xdr:nvSpPr>
      <xdr:spPr>
        <a:xfrm>
          <a:off x="20199427" y="1420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132859</xdr:rowOff>
    </xdr:from>
    <xdr:ext cx="469744" cy="259045"/>
    <xdr:sp macro="" textlink="">
      <xdr:nvSpPr>
        <xdr:cNvPr id="831" name="n_3aveValue【消防施設】&#10;一人当たり面積">
          <a:extLst>
            <a:ext uri="{FF2B5EF4-FFF2-40B4-BE49-F238E27FC236}">
              <a16:creationId xmlns:a16="http://schemas.microsoft.com/office/drawing/2014/main" id="{B233B7EC-3BFC-4FD8-8E09-415CC586E4A3}"/>
            </a:ext>
          </a:extLst>
        </xdr:cNvPr>
        <xdr:cNvSpPr txBox="1"/>
      </xdr:nvSpPr>
      <xdr:spPr>
        <a:xfrm>
          <a:off x="19310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114571</xdr:rowOff>
    </xdr:from>
    <xdr:ext cx="469744" cy="259045"/>
    <xdr:sp macro="" textlink="">
      <xdr:nvSpPr>
        <xdr:cNvPr id="832" name="n_4aveValue【消防施設】&#10;一人当たり面積">
          <a:extLst>
            <a:ext uri="{FF2B5EF4-FFF2-40B4-BE49-F238E27FC236}">
              <a16:creationId xmlns:a16="http://schemas.microsoft.com/office/drawing/2014/main" id="{5C273F17-4A07-450E-87E5-4D2C89A75D76}"/>
            </a:ext>
          </a:extLst>
        </xdr:cNvPr>
        <xdr:cNvSpPr txBox="1"/>
      </xdr:nvSpPr>
      <xdr:spPr>
        <a:xfrm>
          <a:off x="18421427" y="1417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160038</xdr:rowOff>
    </xdr:from>
    <xdr:ext cx="469744" cy="259045"/>
    <xdr:sp macro="" textlink="">
      <xdr:nvSpPr>
        <xdr:cNvPr id="833" name="n_1mainValue【消防施設】&#10;一人当たり面積">
          <a:extLst>
            <a:ext uri="{FF2B5EF4-FFF2-40B4-BE49-F238E27FC236}">
              <a16:creationId xmlns:a16="http://schemas.microsoft.com/office/drawing/2014/main" id="{CEFC015B-DDC8-4844-A6D8-723E5AADDE01}"/>
            </a:ext>
          </a:extLst>
        </xdr:cNvPr>
        <xdr:cNvSpPr txBox="1"/>
      </xdr:nvSpPr>
      <xdr:spPr>
        <a:xfrm>
          <a:off x="210757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164609</xdr:rowOff>
    </xdr:from>
    <xdr:ext cx="469744" cy="259045"/>
    <xdr:sp macro="" textlink="">
      <xdr:nvSpPr>
        <xdr:cNvPr id="834" name="n_2mainValue【消防施設】&#10;一人当たり面積">
          <a:extLst>
            <a:ext uri="{FF2B5EF4-FFF2-40B4-BE49-F238E27FC236}">
              <a16:creationId xmlns:a16="http://schemas.microsoft.com/office/drawing/2014/main" id="{2A4A3D31-EA43-43F0-ADCE-C63A7B324A5C}"/>
            </a:ext>
          </a:extLst>
        </xdr:cNvPr>
        <xdr:cNvSpPr txBox="1"/>
      </xdr:nvSpPr>
      <xdr:spPr>
        <a:xfrm>
          <a:off x="20199427" y="1473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164609</xdr:rowOff>
    </xdr:from>
    <xdr:ext cx="469744" cy="259045"/>
    <xdr:sp macro="" textlink="">
      <xdr:nvSpPr>
        <xdr:cNvPr id="835" name="n_3mainValue【消防施設】&#10;一人当たり面積">
          <a:extLst>
            <a:ext uri="{FF2B5EF4-FFF2-40B4-BE49-F238E27FC236}">
              <a16:creationId xmlns:a16="http://schemas.microsoft.com/office/drawing/2014/main" id="{EC559BE7-796A-4965-BE64-34D7318B6EC9}"/>
            </a:ext>
          </a:extLst>
        </xdr:cNvPr>
        <xdr:cNvSpPr txBox="1"/>
      </xdr:nvSpPr>
      <xdr:spPr>
        <a:xfrm>
          <a:off x="19310427" y="1473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164609</xdr:rowOff>
    </xdr:from>
    <xdr:ext cx="469744" cy="259045"/>
    <xdr:sp macro="" textlink="">
      <xdr:nvSpPr>
        <xdr:cNvPr id="836" name="n_4mainValue【消防施設】&#10;一人当たり面積">
          <a:extLst>
            <a:ext uri="{FF2B5EF4-FFF2-40B4-BE49-F238E27FC236}">
              <a16:creationId xmlns:a16="http://schemas.microsoft.com/office/drawing/2014/main" id="{F3A505B5-E60F-4553-9ADE-8285617B8470}"/>
            </a:ext>
          </a:extLst>
        </xdr:cNvPr>
        <xdr:cNvSpPr txBox="1"/>
      </xdr:nvSpPr>
      <xdr:spPr>
        <a:xfrm>
          <a:off x="18421427" y="1473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7" name="正方形/長方形 836">
          <a:extLst>
            <a:ext uri="{FF2B5EF4-FFF2-40B4-BE49-F238E27FC236}">
              <a16:creationId xmlns:a16="http://schemas.microsoft.com/office/drawing/2014/main" id="{E60627F6-49E6-42D4-AE94-81BC9475BE1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8" name="正方形/長方形 837">
          <a:extLst>
            <a:ext uri="{FF2B5EF4-FFF2-40B4-BE49-F238E27FC236}">
              <a16:creationId xmlns:a16="http://schemas.microsoft.com/office/drawing/2014/main" id="{1CECDD1F-555D-4111-8E7A-CDDB041E1A5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9" name="正方形/長方形 838">
          <a:extLst>
            <a:ext uri="{FF2B5EF4-FFF2-40B4-BE49-F238E27FC236}">
              <a16:creationId xmlns:a16="http://schemas.microsoft.com/office/drawing/2014/main" id="{42845716-16C5-4467-84E7-58D60EA1AF7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0" name="正方形/長方形 839">
          <a:extLst>
            <a:ext uri="{FF2B5EF4-FFF2-40B4-BE49-F238E27FC236}">
              <a16:creationId xmlns:a16="http://schemas.microsoft.com/office/drawing/2014/main" id="{574127F2-2A35-43E8-A1FE-F21BBB7A073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1" name="正方形/長方形 840">
          <a:extLst>
            <a:ext uri="{FF2B5EF4-FFF2-40B4-BE49-F238E27FC236}">
              <a16:creationId xmlns:a16="http://schemas.microsoft.com/office/drawing/2014/main" id="{DCC45535-AA61-41CA-98EF-465B562AC8B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2" name="正方形/長方形 841">
          <a:extLst>
            <a:ext uri="{FF2B5EF4-FFF2-40B4-BE49-F238E27FC236}">
              <a16:creationId xmlns:a16="http://schemas.microsoft.com/office/drawing/2014/main" id="{5FB56E93-AD06-4D7A-8032-321E286E738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3" name="正方形/長方形 842">
          <a:extLst>
            <a:ext uri="{FF2B5EF4-FFF2-40B4-BE49-F238E27FC236}">
              <a16:creationId xmlns:a16="http://schemas.microsoft.com/office/drawing/2014/main" id="{F9100001-658E-4DA0-8CF5-CC26C1C85E4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正方形/長方形 843">
          <a:extLst>
            <a:ext uri="{FF2B5EF4-FFF2-40B4-BE49-F238E27FC236}">
              <a16:creationId xmlns:a16="http://schemas.microsoft.com/office/drawing/2014/main" id="{28EED894-362D-4E37-86D0-9D93C84DA9F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5" name="テキスト ボックス 844">
          <a:extLst>
            <a:ext uri="{FF2B5EF4-FFF2-40B4-BE49-F238E27FC236}">
              <a16:creationId xmlns:a16="http://schemas.microsoft.com/office/drawing/2014/main" id="{8738519C-4A78-4689-B3BF-0CF5A12F2AF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6" name="直線コネクタ 845">
          <a:extLst>
            <a:ext uri="{FF2B5EF4-FFF2-40B4-BE49-F238E27FC236}">
              <a16:creationId xmlns:a16="http://schemas.microsoft.com/office/drawing/2014/main" id="{22B1BD5A-7953-41E2-893C-1E010F9006F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7" name="テキスト ボックス 846">
          <a:extLst>
            <a:ext uri="{FF2B5EF4-FFF2-40B4-BE49-F238E27FC236}">
              <a16:creationId xmlns:a16="http://schemas.microsoft.com/office/drawing/2014/main" id="{2E374DC4-CA49-451F-908C-35A21C0FD36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8" name="直線コネクタ 847">
          <a:extLst>
            <a:ext uri="{FF2B5EF4-FFF2-40B4-BE49-F238E27FC236}">
              <a16:creationId xmlns:a16="http://schemas.microsoft.com/office/drawing/2014/main" id="{D67B6869-74FF-464B-855B-AE523E1EC63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9" name="テキスト ボックス 848">
          <a:extLst>
            <a:ext uri="{FF2B5EF4-FFF2-40B4-BE49-F238E27FC236}">
              <a16:creationId xmlns:a16="http://schemas.microsoft.com/office/drawing/2014/main" id="{69F36B2E-3308-47F7-9F65-68ECED36A2CB}"/>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0" name="直線コネクタ 849">
          <a:extLst>
            <a:ext uri="{FF2B5EF4-FFF2-40B4-BE49-F238E27FC236}">
              <a16:creationId xmlns:a16="http://schemas.microsoft.com/office/drawing/2014/main" id="{67E3E900-3060-4659-8D1A-B2F67474E18A}"/>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1" name="テキスト ボックス 850">
          <a:extLst>
            <a:ext uri="{FF2B5EF4-FFF2-40B4-BE49-F238E27FC236}">
              <a16:creationId xmlns:a16="http://schemas.microsoft.com/office/drawing/2014/main" id="{BC6B1116-4B14-4F8C-B9A0-B74FDD18B497}"/>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2" name="直線コネクタ 851">
          <a:extLst>
            <a:ext uri="{FF2B5EF4-FFF2-40B4-BE49-F238E27FC236}">
              <a16:creationId xmlns:a16="http://schemas.microsoft.com/office/drawing/2014/main" id="{66418836-5628-40D9-BC0A-02FD2B7B5F4E}"/>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3" name="テキスト ボックス 852">
          <a:extLst>
            <a:ext uri="{FF2B5EF4-FFF2-40B4-BE49-F238E27FC236}">
              <a16:creationId xmlns:a16="http://schemas.microsoft.com/office/drawing/2014/main" id="{E5367F8D-1C9B-4ADF-9C05-1610066B3E2D}"/>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4" name="直線コネクタ 853">
          <a:extLst>
            <a:ext uri="{FF2B5EF4-FFF2-40B4-BE49-F238E27FC236}">
              <a16:creationId xmlns:a16="http://schemas.microsoft.com/office/drawing/2014/main" id="{33425561-3289-4711-96CD-A288038B3F6B}"/>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5" name="テキスト ボックス 854">
          <a:extLst>
            <a:ext uri="{FF2B5EF4-FFF2-40B4-BE49-F238E27FC236}">
              <a16:creationId xmlns:a16="http://schemas.microsoft.com/office/drawing/2014/main" id="{AB4B5CD5-38C7-4B06-BC81-1B47EC338EE8}"/>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6" name="直線コネクタ 855">
          <a:extLst>
            <a:ext uri="{FF2B5EF4-FFF2-40B4-BE49-F238E27FC236}">
              <a16:creationId xmlns:a16="http://schemas.microsoft.com/office/drawing/2014/main" id="{57F3E3E6-325D-4B6F-8C1C-279CF801B462}"/>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57" name="テキスト ボックス 856">
          <a:extLst>
            <a:ext uri="{FF2B5EF4-FFF2-40B4-BE49-F238E27FC236}">
              <a16:creationId xmlns:a16="http://schemas.microsoft.com/office/drawing/2014/main" id="{FC8D4454-FE87-4550-81A7-CCD0C9519551}"/>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a:extLst>
            <a:ext uri="{FF2B5EF4-FFF2-40B4-BE49-F238E27FC236}">
              <a16:creationId xmlns:a16="http://schemas.microsoft.com/office/drawing/2014/main" id="{9F4F63A7-9C3B-45E7-9110-0C4F97AD9E8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9" name="【庁舎】&#10;有形固定資産減価償却率グラフ枠">
          <a:extLst>
            <a:ext uri="{FF2B5EF4-FFF2-40B4-BE49-F238E27FC236}">
              <a16:creationId xmlns:a16="http://schemas.microsoft.com/office/drawing/2014/main" id="{B3ADB9A7-EAEF-487A-8135-4F7C7E7EB07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60" name="直線コネクタ 859">
          <a:extLst>
            <a:ext uri="{FF2B5EF4-FFF2-40B4-BE49-F238E27FC236}">
              <a16:creationId xmlns:a16="http://schemas.microsoft.com/office/drawing/2014/main" id="{6055F9F2-2E84-4826-BA9E-A8D4BDA86E45}"/>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61" name="【庁舎】&#10;有形固定資産減価償却率最小値テキスト">
          <a:extLst>
            <a:ext uri="{FF2B5EF4-FFF2-40B4-BE49-F238E27FC236}">
              <a16:creationId xmlns:a16="http://schemas.microsoft.com/office/drawing/2014/main" id="{FB4F58E0-05E0-44DF-82B6-DB151FE06F1A}"/>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62" name="直線コネクタ 861">
          <a:extLst>
            <a:ext uri="{FF2B5EF4-FFF2-40B4-BE49-F238E27FC236}">
              <a16:creationId xmlns:a16="http://schemas.microsoft.com/office/drawing/2014/main" id="{CA11BD9B-CF6A-4C06-9A72-A027A0361B95}"/>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63" name="【庁舎】&#10;有形固定資産減価償却率最大値テキスト">
          <a:extLst>
            <a:ext uri="{FF2B5EF4-FFF2-40B4-BE49-F238E27FC236}">
              <a16:creationId xmlns:a16="http://schemas.microsoft.com/office/drawing/2014/main" id="{1B8D9CF9-333D-43BC-A032-7DBA6019F4DF}"/>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64" name="直線コネクタ 863">
          <a:extLst>
            <a:ext uri="{FF2B5EF4-FFF2-40B4-BE49-F238E27FC236}">
              <a16:creationId xmlns:a16="http://schemas.microsoft.com/office/drawing/2014/main" id="{0DA40ED7-08EF-4A57-9490-61DACBC74988}"/>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142257</xdr:rowOff>
    </xdr:from>
    <xdr:ext cx="405111" cy="259045"/>
    <xdr:sp macro="" textlink="">
      <xdr:nvSpPr>
        <xdr:cNvPr id="865" name="【庁舎】&#10;有形固定資産減価償却率平均値テキスト">
          <a:extLst>
            <a:ext uri="{FF2B5EF4-FFF2-40B4-BE49-F238E27FC236}">
              <a16:creationId xmlns:a16="http://schemas.microsoft.com/office/drawing/2014/main" id="{678BB821-F10C-414A-8466-AFAF2D4B0566}"/>
            </a:ext>
          </a:extLst>
        </xdr:cNvPr>
        <xdr:cNvSpPr txBox="1"/>
      </xdr:nvSpPr>
      <xdr:spPr>
        <a:xfrm>
          <a:off x="16357600" y="17630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119380</xdr:rowOff>
    </xdr:from>
    <xdr:to>
      <xdr:col>85</xdr:col>
      <xdr:colOff>177800</xdr:colOff>
      <xdr:row>104</xdr:row>
      <xdr:rowOff>49530</xdr:rowOff>
    </xdr:to>
    <xdr:sp macro="" textlink="">
      <xdr:nvSpPr>
        <xdr:cNvPr id="866" name="フローチャート: 判断 865">
          <a:extLst>
            <a:ext uri="{FF2B5EF4-FFF2-40B4-BE49-F238E27FC236}">
              <a16:creationId xmlns:a16="http://schemas.microsoft.com/office/drawing/2014/main" id="{9BD828D7-1508-415B-9498-E94DE6C1DB6D}"/>
            </a:ext>
          </a:extLst>
        </xdr:cNvPr>
        <xdr:cNvSpPr/>
      </xdr:nvSpPr>
      <xdr:spPr>
        <a:xfrm>
          <a:off x="16268700" y="1777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143511</xdr:rowOff>
    </xdr:from>
    <xdr:to>
      <xdr:col>81</xdr:col>
      <xdr:colOff>101600</xdr:colOff>
      <xdr:row>104</xdr:row>
      <xdr:rowOff>73661</xdr:rowOff>
    </xdr:to>
    <xdr:sp macro="" textlink="">
      <xdr:nvSpPr>
        <xdr:cNvPr id="867" name="フローチャート: 判断 866">
          <a:extLst>
            <a:ext uri="{FF2B5EF4-FFF2-40B4-BE49-F238E27FC236}">
              <a16:creationId xmlns:a16="http://schemas.microsoft.com/office/drawing/2014/main" id="{986BC2B7-C214-4D16-A926-F34EF0E745C7}"/>
            </a:ext>
          </a:extLst>
        </xdr:cNvPr>
        <xdr:cNvSpPr/>
      </xdr:nvSpPr>
      <xdr:spPr>
        <a:xfrm>
          <a:off x="15430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114300</xdr:rowOff>
    </xdr:from>
    <xdr:to>
      <xdr:col>76</xdr:col>
      <xdr:colOff>165100</xdr:colOff>
      <xdr:row>104</xdr:row>
      <xdr:rowOff>44450</xdr:rowOff>
    </xdr:to>
    <xdr:sp macro="" textlink="">
      <xdr:nvSpPr>
        <xdr:cNvPr id="868" name="フローチャート: 判断 867">
          <a:extLst>
            <a:ext uri="{FF2B5EF4-FFF2-40B4-BE49-F238E27FC236}">
              <a16:creationId xmlns:a16="http://schemas.microsoft.com/office/drawing/2014/main" id="{32CF009B-C2D2-44FE-B409-90DB0299FA97}"/>
            </a:ext>
          </a:extLst>
        </xdr:cNvPr>
        <xdr:cNvSpPr/>
      </xdr:nvSpPr>
      <xdr:spPr>
        <a:xfrm>
          <a:off x="14541500" y="177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85089</xdr:rowOff>
    </xdr:from>
    <xdr:to>
      <xdr:col>72</xdr:col>
      <xdr:colOff>38100</xdr:colOff>
      <xdr:row>104</xdr:row>
      <xdr:rowOff>15239</xdr:rowOff>
    </xdr:to>
    <xdr:sp macro="" textlink="">
      <xdr:nvSpPr>
        <xdr:cNvPr id="869" name="フローチャート: 判断 868">
          <a:extLst>
            <a:ext uri="{FF2B5EF4-FFF2-40B4-BE49-F238E27FC236}">
              <a16:creationId xmlns:a16="http://schemas.microsoft.com/office/drawing/2014/main" id="{239BFB62-19BB-4940-BA74-B0B2A678B3CF}"/>
            </a:ext>
          </a:extLst>
        </xdr:cNvPr>
        <xdr:cNvSpPr/>
      </xdr:nvSpPr>
      <xdr:spPr>
        <a:xfrm>
          <a:off x="13652500" y="1774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82550</xdr:rowOff>
    </xdr:from>
    <xdr:to>
      <xdr:col>67</xdr:col>
      <xdr:colOff>101600</xdr:colOff>
      <xdr:row>104</xdr:row>
      <xdr:rowOff>12700</xdr:rowOff>
    </xdr:to>
    <xdr:sp macro="" textlink="">
      <xdr:nvSpPr>
        <xdr:cNvPr id="870" name="フローチャート: 判断 869">
          <a:extLst>
            <a:ext uri="{FF2B5EF4-FFF2-40B4-BE49-F238E27FC236}">
              <a16:creationId xmlns:a16="http://schemas.microsoft.com/office/drawing/2014/main" id="{C971FB0F-7F44-410E-8538-577A0E15719B}"/>
            </a:ext>
          </a:extLst>
        </xdr:cNvPr>
        <xdr:cNvSpPr/>
      </xdr:nvSpPr>
      <xdr:spPr>
        <a:xfrm>
          <a:off x="12763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B9FCB23C-7A5C-4B6F-B10A-62ED9B23255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D493C06C-A789-4900-B285-B1864C8EC71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7DE09102-8274-48BF-BCFD-5A4BB8C4641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D468D7C3-B683-4C4F-B7D7-37D5B508A4E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BA5B485A-6575-4AD5-BBAA-8AA257CFBCE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69850</xdr:rowOff>
    </xdr:from>
    <xdr:to>
      <xdr:col>85</xdr:col>
      <xdr:colOff>177800</xdr:colOff>
      <xdr:row>105</xdr:row>
      <xdr:rowOff>0</xdr:rowOff>
    </xdr:to>
    <xdr:sp macro="" textlink="">
      <xdr:nvSpPr>
        <xdr:cNvPr id="876" name="楕円 875">
          <a:extLst>
            <a:ext uri="{FF2B5EF4-FFF2-40B4-BE49-F238E27FC236}">
              <a16:creationId xmlns:a16="http://schemas.microsoft.com/office/drawing/2014/main" id="{58DCED9B-3673-4942-837E-3CBA26C0F40E}"/>
            </a:ext>
          </a:extLst>
        </xdr:cNvPr>
        <xdr:cNvSpPr/>
      </xdr:nvSpPr>
      <xdr:spPr>
        <a:xfrm>
          <a:off x="16268700" y="1790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48277</xdr:rowOff>
    </xdr:from>
    <xdr:ext cx="405111" cy="259045"/>
    <xdr:sp macro="" textlink="">
      <xdr:nvSpPr>
        <xdr:cNvPr id="877" name="【庁舎】&#10;有形固定資産減価償却率該当値テキスト">
          <a:extLst>
            <a:ext uri="{FF2B5EF4-FFF2-40B4-BE49-F238E27FC236}">
              <a16:creationId xmlns:a16="http://schemas.microsoft.com/office/drawing/2014/main" id="{FF1BE4DB-4504-481D-B2AE-359C62661B06}"/>
            </a:ext>
          </a:extLst>
        </xdr:cNvPr>
        <xdr:cNvSpPr txBox="1"/>
      </xdr:nvSpPr>
      <xdr:spPr>
        <a:xfrm>
          <a:off x="16357600" y="1787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40639</xdr:rowOff>
    </xdr:from>
    <xdr:to>
      <xdr:col>81</xdr:col>
      <xdr:colOff>101600</xdr:colOff>
      <xdr:row>104</xdr:row>
      <xdr:rowOff>142239</xdr:rowOff>
    </xdr:to>
    <xdr:sp macro="" textlink="">
      <xdr:nvSpPr>
        <xdr:cNvPr id="878" name="楕円 877">
          <a:extLst>
            <a:ext uri="{FF2B5EF4-FFF2-40B4-BE49-F238E27FC236}">
              <a16:creationId xmlns:a16="http://schemas.microsoft.com/office/drawing/2014/main" id="{7A858B23-A96D-456A-A80C-ABCBB5713AD0}"/>
            </a:ext>
          </a:extLst>
        </xdr:cNvPr>
        <xdr:cNvSpPr/>
      </xdr:nvSpPr>
      <xdr:spPr>
        <a:xfrm>
          <a:off x="15430500" y="1787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91439</xdr:rowOff>
    </xdr:from>
    <xdr:to>
      <xdr:col>85</xdr:col>
      <xdr:colOff>127000</xdr:colOff>
      <xdr:row>104</xdr:row>
      <xdr:rowOff>120650</xdr:rowOff>
    </xdr:to>
    <xdr:cxnSp macro="">
      <xdr:nvCxnSpPr>
        <xdr:cNvPr id="879" name="直線コネクタ 878">
          <a:extLst>
            <a:ext uri="{FF2B5EF4-FFF2-40B4-BE49-F238E27FC236}">
              <a16:creationId xmlns:a16="http://schemas.microsoft.com/office/drawing/2014/main" id="{579E5E8E-BC48-4C0C-9BAA-CE5EDE742EA6}"/>
            </a:ext>
          </a:extLst>
        </xdr:cNvPr>
        <xdr:cNvCxnSpPr/>
      </xdr:nvCxnSpPr>
      <xdr:spPr>
        <a:xfrm>
          <a:off x="15481300" y="17922239"/>
          <a:ext cx="838200" cy="2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19050</xdr:rowOff>
    </xdr:from>
    <xdr:to>
      <xdr:col>76</xdr:col>
      <xdr:colOff>165100</xdr:colOff>
      <xdr:row>104</xdr:row>
      <xdr:rowOff>120650</xdr:rowOff>
    </xdr:to>
    <xdr:sp macro="" textlink="">
      <xdr:nvSpPr>
        <xdr:cNvPr id="880" name="楕円 879">
          <a:extLst>
            <a:ext uri="{FF2B5EF4-FFF2-40B4-BE49-F238E27FC236}">
              <a16:creationId xmlns:a16="http://schemas.microsoft.com/office/drawing/2014/main" id="{6CAC156A-2DA2-4129-A942-FA5725F9CA5F}"/>
            </a:ext>
          </a:extLst>
        </xdr:cNvPr>
        <xdr:cNvSpPr/>
      </xdr:nvSpPr>
      <xdr:spPr>
        <a:xfrm>
          <a:off x="14541500" y="1784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69850</xdr:rowOff>
    </xdr:from>
    <xdr:to>
      <xdr:col>81</xdr:col>
      <xdr:colOff>50800</xdr:colOff>
      <xdr:row>104</xdr:row>
      <xdr:rowOff>91439</xdr:rowOff>
    </xdr:to>
    <xdr:cxnSp macro="">
      <xdr:nvCxnSpPr>
        <xdr:cNvPr id="881" name="直線コネクタ 880">
          <a:extLst>
            <a:ext uri="{FF2B5EF4-FFF2-40B4-BE49-F238E27FC236}">
              <a16:creationId xmlns:a16="http://schemas.microsoft.com/office/drawing/2014/main" id="{BEC2232A-0CE0-44A0-96D6-8D35673A4EFA}"/>
            </a:ext>
          </a:extLst>
        </xdr:cNvPr>
        <xdr:cNvCxnSpPr/>
      </xdr:nvCxnSpPr>
      <xdr:spPr>
        <a:xfrm>
          <a:off x="14592300" y="17900650"/>
          <a:ext cx="8890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168911</xdr:rowOff>
    </xdr:from>
    <xdr:to>
      <xdr:col>72</xdr:col>
      <xdr:colOff>38100</xdr:colOff>
      <xdr:row>104</xdr:row>
      <xdr:rowOff>99061</xdr:rowOff>
    </xdr:to>
    <xdr:sp macro="" textlink="">
      <xdr:nvSpPr>
        <xdr:cNvPr id="882" name="楕円 881">
          <a:extLst>
            <a:ext uri="{FF2B5EF4-FFF2-40B4-BE49-F238E27FC236}">
              <a16:creationId xmlns:a16="http://schemas.microsoft.com/office/drawing/2014/main" id="{579343CD-2927-4140-8EDD-AEC3BE80C616}"/>
            </a:ext>
          </a:extLst>
        </xdr:cNvPr>
        <xdr:cNvSpPr/>
      </xdr:nvSpPr>
      <xdr:spPr>
        <a:xfrm>
          <a:off x="13652500" y="1782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48261</xdr:rowOff>
    </xdr:from>
    <xdr:to>
      <xdr:col>76</xdr:col>
      <xdr:colOff>114300</xdr:colOff>
      <xdr:row>104</xdr:row>
      <xdr:rowOff>69850</xdr:rowOff>
    </xdr:to>
    <xdr:cxnSp macro="">
      <xdr:nvCxnSpPr>
        <xdr:cNvPr id="883" name="直線コネクタ 882">
          <a:extLst>
            <a:ext uri="{FF2B5EF4-FFF2-40B4-BE49-F238E27FC236}">
              <a16:creationId xmlns:a16="http://schemas.microsoft.com/office/drawing/2014/main" id="{5B6AA345-42A6-4DF2-B418-3BA33633B180}"/>
            </a:ext>
          </a:extLst>
        </xdr:cNvPr>
        <xdr:cNvCxnSpPr/>
      </xdr:nvCxnSpPr>
      <xdr:spPr>
        <a:xfrm>
          <a:off x="13703300" y="17879061"/>
          <a:ext cx="8890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146050</xdr:rowOff>
    </xdr:from>
    <xdr:to>
      <xdr:col>67</xdr:col>
      <xdr:colOff>101600</xdr:colOff>
      <xdr:row>104</xdr:row>
      <xdr:rowOff>76200</xdr:rowOff>
    </xdr:to>
    <xdr:sp macro="" textlink="">
      <xdr:nvSpPr>
        <xdr:cNvPr id="884" name="楕円 883">
          <a:extLst>
            <a:ext uri="{FF2B5EF4-FFF2-40B4-BE49-F238E27FC236}">
              <a16:creationId xmlns:a16="http://schemas.microsoft.com/office/drawing/2014/main" id="{5F614337-0683-43F4-AB8F-EBC732171B2F}"/>
            </a:ext>
          </a:extLst>
        </xdr:cNvPr>
        <xdr:cNvSpPr/>
      </xdr:nvSpPr>
      <xdr:spPr>
        <a:xfrm>
          <a:off x="12763500" y="1780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25400</xdr:rowOff>
    </xdr:from>
    <xdr:to>
      <xdr:col>71</xdr:col>
      <xdr:colOff>177800</xdr:colOff>
      <xdr:row>104</xdr:row>
      <xdr:rowOff>48261</xdr:rowOff>
    </xdr:to>
    <xdr:cxnSp macro="">
      <xdr:nvCxnSpPr>
        <xdr:cNvPr id="885" name="直線コネクタ 884">
          <a:extLst>
            <a:ext uri="{FF2B5EF4-FFF2-40B4-BE49-F238E27FC236}">
              <a16:creationId xmlns:a16="http://schemas.microsoft.com/office/drawing/2014/main" id="{CF8C01B5-1399-4B8D-8F4D-714FE65A31AC}"/>
            </a:ext>
          </a:extLst>
        </xdr:cNvPr>
        <xdr:cNvCxnSpPr/>
      </xdr:nvCxnSpPr>
      <xdr:spPr>
        <a:xfrm>
          <a:off x="12814300" y="178562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90188</xdr:rowOff>
    </xdr:from>
    <xdr:ext cx="405111" cy="259045"/>
    <xdr:sp macro="" textlink="">
      <xdr:nvSpPr>
        <xdr:cNvPr id="886" name="n_1aveValue【庁舎】&#10;有形固定資産減価償却率">
          <a:extLst>
            <a:ext uri="{FF2B5EF4-FFF2-40B4-BE49-F238E27FC236}">
              <a16:creationId xmlns:a16="http://schemas.microsoft.com/office/drawing/2014/main" id="{E278ADD2-3043-4B0C-A6B4-27EF70D06A40}"/>
            </a:ext>
          </a:extLst>
        </xdr:cNvPr>
        <xdr:cNvSpPr txBox="1"/>
      </xdr:nvSpPr>
      <xdr:spPr>
        <a:xfrm>
          <a:off x="152660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60977</xdr:rowOff>
    </xdr:from>
    <xdr:ext cx="405111" cy="259045"/>
    <xdr:sp macro="" textlink="">
      <xdr:nvSpPr>
        <xdr:cNvPr id="887" name="n_2aveValue【庁舎】&#10;有形固定資産減価償却率">
          <a:extLst>
            <a:ext uri="{FF2B5EF4-FFF2-40B4-BE49-F238E27FC236}">
              <a16:creationId xmlns:a16="http://schemas.microsoft.com/office/drawing/2014/main" id="{A1699265-E1D9-44FF-B6B4-A9D7977D776D}"/>
            </a:ext>
          </a:extLst>
        </xdr:cNvPr>
        <xdr:cNvSpPr txBox="1"/>
      </xdr:nvSpPr>
      <xdr:spPr>
        <a:xfrm>
          <a:off x="14389744" y="17548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31766</xdr:rowOff>
    </xdr:from>
    <xdr:ext cx="405111" cy="259045"/>
    <xdr:sp macro="" textlink="">
      <xdr:nvSpPr>
        <xdr:cNvPr id="888" name="n_3aveValue【庁舎】&#10;有形固定資産減価償却率">
          <a:extLst>
            <a:ext uri="{FF2B5EF4-FFF2-40B4-BE49-F238E27FC236}">
              <a16:creationId xmlns:a16="http://schemas.microsoft.com/office/drawing/2014/main" id="{FCB61D66-D50F-4C18-BF83-6D36D7B78107}"/>
            </a:ext>
          </a:extLst>
        </xdr:cNvPr>
        <xdr:cNvSpPr txBox="1"/>
      </xdr:nvSpPr>
      <xdr:spPr>
        <a:xfrm>
          <a:off x="13500744" y="17519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29227</xdr:rowOff>
    </xdr:from>
    <xdr:ext cx="405111" cy="259045"/>
    <xdr:sp macro="" textlink="">
      <xdr:nvSpPr>
        <xdr:cNvPr id="889" name="n_4aveValue【庁舎】&#10;有形固定資産減価償却率">
          <a:extLst>
            <a:ext uri="{FF2B5EF4-FFF2-40B4-BE49-F238E27FC236}">
              <a16:creationId xmlns:a16="http://schemas.microsoft.com/office/drawing/2014/main" id="{DEB58DE9-C050-4D99-8ED1-F4A5CA9CA2D9}"/>
            </a:ext>
          </a:extLst>
        </xdr:cNvPr>
        <xdr:cNvSpPr txBox="1"/>
      </xdr:nvSpPr>
      <xdr:spPr>
        <a:xfrm>
          <a:off x="126117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133366</xdr:rowOff>
    </xdr:from>
    <xdr:ext cx="405111" cy="259045"/>
    <xdr:sp macro="" textlink="">
      <xdr:nvSpPr>
        <xdr:cNvPr id="890" name="n_1mainValue【庁舎】&#10;有形固定資産減価償却率">
          <a:extLst>
            <a:ext uri="{FF2B5EF4-FFF2-40B4-BE49-F238E27FC236}">
              <a16:creationId xmlns:a16="http://schemas.microsoft.com/office/drawing/2014/main" id="{69FA1C1E-FE57-4B35-B0AF-36F277E4D060}"/>
            </a:ext>
          </a:extLst>
        </xdr:cNvPr>
        <xdr:cNvSpPr txBox="1"/>
      </xdr:nvSpPr>
      <xdr:spPr>
        <a:xfrm>
          <a:off x="15266044" y="17964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111777</xdr:rowOff>
    </xdr:from>
    <xdr:ext cx="405111" cy="259045"/>
    <xdr:sp macro="" textlink="">
      <xdr:nvSpPr>
        <xdr:cNvPr id="891" name="n_2mainValue【庁舎】&#10;有形固定資産減価償却率">
          <a:extLst>
            <a:ext uri="{FF2B5EF4-FFF2-40B4-BE49-F238E27FC236}">
              <a16:creationId xmlns:a16="http://schemas.microsoft.com/office/drawing/2014/main" id="{39082774-C946-456B-962B-DD9796EECFE5}"/>
            </a:ext>
          </a:extLst>
        </xdr:cNvPr>
        <xdr:cNvSpPr txBox="1"/>
      </xdr:nvSpPr>
      <xdr:spPr>
        <a:xfrm>
          <a:off x="14389744" y="17942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90188</xdr:rowOff>
    </xdr:from>
    <xdr:ext cx="405111" cy="259045"/>
    <xdr:sp macro="" textlink="">
      <xdr:nvSpPr>
        <xdr:cNvPr id="892" name="n_3mainValue【庁舎】&#10;有形固定資産減価償却率">
          <a:extLst>
            <a:ext uri="{FF2B5EF4-FFF2-40B4-BE49-F238E27FC236}">
              <a16:creationId xmlns:a16="http://schemas.microsoft.com/office/drawing/2014/main" id="{926951FB-ED20-4C0E-895B-54054BDAEBC0}"/>
            </a:ext>
          </a:extLst>
        </xdr:cNvPr>
        <xdr:cNvSpPr txBox="1"/>
      </xdr:nvSpPr>
      <xdr:spPr>
        <a:xfrm>
          <a:off x="13500744" y="17920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67327</xdr:rowOff>
    </xdr:from>
    <xdr:ext cx="405111" cy="259045"/>
    <xdr:sp macro="" textlink="">
      <xdr:nvSpPr>
        <xdr:cNvPr id="893" name="n_4mainValue【庁舎】&#10;有形固定資産減価償却率">
          <a:extLst>
            <a:ext uri="{FF2B5EF4-FFF2-40B4-BE49-F238E27FC236}">
              <a16:creationId xmlns:a16="http://schemas.microsoft.com/office/drawing/2014/main" id="{E0D3D698-4401-438B-BADE-F3B12342B5DC}"/>
            </a:ext>
          </a:extLst>
        </xdr:cNvPr>
        <xdr:cNvSpPr txBox="1"/>
      </xdr:nvSpPr>
      <xdr:spPr>
        <a:xfrm>
          <a:off x="12611744" y="1789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a:extLst>
            <a:ext uri="{FF2B5EF4-FFF2-40B4-BE49-F238E27FC236}">
              <a16:creationId xmlns:a16="http://schemas.microsoft.com/office/drawing/2014/main" id="{9840F871-BDCD-4105-B8C0-67B791B2877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a:extLst>
            <a:ext uri="{FF2B5EF4-FFF2-40B4-BE49-F238E27FC236}">
              <a16:creationId xmlns:a16="http://schemas.microsoft.com/office/drawing/2014/main" id="{57948A2F-1B55-44F5-9B83-5CCA5CA8146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a:extLst>
            <a:ext uri="{FF2B5EF4-FFF2-40B4-BE49-F238E27FC236}">
              <a16:creationId xmlns:a16="http://schemas.microsoft.com/office/drawing/2014/main" id="{AF3AE5AE-C593-41C3-8655-C089F0BE550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a:extLst>
            <a:ext uri="{FF2B5EF4-FFF2-40B4-BE49-F238E27FC236}">
              <a16:creationId xmlns:a16="http://schemas.microsoft.com/office/drawing/2014/main" id="{7E0F1377-38E2-4FD7-BF47-266CF5DD7A4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a:extLst>
            <a:ext uri="{FF2B5EF4-FFF2-40B4-BE49-F238E27FC236}">
              <a16:creationId xmlns:a16="http://schemas.microsoft.com/office/drawing/2014/main" id="{28B53B1F-E213-4CE7-B984-7EC3DC24199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a:extLst>
            <a:ext uri="{FF2B5EF4-FFF2-40B4-BE49-F238E27FC236}">
              <a16:creationId xmlns:a16="http://schemas.microsoft.com/office/drawing/2014/main" id="{2E84EEEB-18E4-4A2F-8FD5-2827712CD9F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a:extLst>
            <a:ext uri="{FF2B5EF4-FFF2-40B4-BE49-F238E27FC236}">
              <a16:creationId xmlns:a16="http://schemas.microsoft.com/office/drawing/2014/main" id="{C9B16C65-D8E7-46B6-BF47-D4483563335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a:extLst>
            <a:ext uri="{FF2B5EF4-FFF2-40B4-BE49-F238E27FC236}">
              <a16:creationId xmlns:a16="http://schemas.microsoft.com/office/drawing/2014/main" id="{51A4CAF7-9D7C-4A9A-9DEA-AF37C15D7F5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2" name="テキスト ボックス 901">
          <a:extLst>
            <a:ext uri="{FF2B5EF4-FFF2-40B4-BE49-F238E27FC236}">
              <a16:creationId xmlns:a16="http://schemas.microsoft.com/office/drawing/2014/main" id="{29EF27A9-1423-4CEC-9531-B59FA818AA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a:extLst>
            <a:ext uri="{FF2B5EF4-FFF2-40B4-BE49-F238E27FC236}">
              <a16:creationId xmlns:a16="http://schemas.microsoft.com/office/drawing/2014/main" id="{47BCB767-BBE5-4036-BFB1-CFE64BB9FFB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4" name="テキスト ボックス 903">
          <a:extLst>
            <a:ext uri="{FF2B5EF4-FFF2-40B4-BE49-F238E27FC236}">
              <a16:creationId xmlns:a16="http://schemas.microsoft.com/office/drawing/2014/main" id="{1E1D43EB-0014-4A6C-B406-B8ED5479DB75}"/>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05" name="直線コネクタ 904">
          <a:extLst>
            <a:ext uri="{FF2B5EF4-FFF2-40B4-BE49-F238E27FC236}">
              <a16:creationId xmlns:a16="http://schemas.microsoft.com/office/drawing/2014/main" id="{3C7AB0D0-8D01-458E-9CAD-85993FD19FD4}"/>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6" name="テキスト ボックス 905">
          <a:extLst>
            <a:ext uri="{FF2B5EF4-FFF2-40B4-BE49-F238E27FC236}">
              <a16:creationId xmlns:a16="http://schemas.microsoft.com/office/drawing/2014/main" id="{140EC7E4-FC64-4027-83E5-4665FD186222}"/>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7" name="直線コネクタ 906">
          <a:extLst>
            <a:ext uri="{FF2B5EF4-FFF2-40B4-BE49-F238E27FC236}">
              <a16:creationId xmlns:a16="http://schemas.microsoft.com/office/drawing/2014/main" id="{AFE1E02E-E150-4AFB-A23F-513A0B1C8B2E}"/>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8" name="テキスト ボックス 907">
          <a:extLst>
            <a:ext uri="{FF2B5EF4-FFF2-40B4-BE49-F238E27FC236}">
              <a16:creationId xmlns:a16="http://schemas.microsoft.com/office/drawing/2014/main" id="{9C890B4F-12C0-4D39-9724-3E8F53A76BC5}"/>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9" name="直線コネクタ 908">
          <a:extLst>
            <a:ext uri="{FF2B5EF4-FFF2-40B4-BE49-F238E27FC236}">
              <a16:creationId xmlns:a16="http://schemas.microsoft.com/office/drawing/2014/main" id="{9A60DEDF-4DA4-4297-AD83-F17D4DB61042}"/>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0" name="テキスト ボックス 909">
          <a:extLst>
            <a:ext uri="{FF2B5EF4-FFF2-40B4-BE49-F238E27FC236}">
              <a16:creationId xmlns:a16="http://schemas.microsoft.com/office/drawing/2014/main" id="{311086AD-93CF-4BCE-863D-4021430FCD44}"/>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1" name="直線コネクタ 910">
          <a:extLst>
            <a:ext uri="{FF2B5EF4-FFF2-40B4-BE49-F238E27FC236}">
              <a16:creationId xmlns:a16="http://schemas.microsoft.com/office/drawing/2014/main" id="{F87989EC-BFDA-4E21-B652-105552556298}"/>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2" name="テキスト ボックス 911">
          <a:extLst>
            <a:ext uri="{FF2B5EF4-FFF2-40B4-BE49-F238E27FC236}">
              <a16:creationId xmlns:a16="http://schemas.microsoft.com/office/drawing/2014/main" id="{4AEA10DF-1245-4DB9-A329-0ABB841C711D}"/>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3" name="直線コネクタ 912">
          <a:extLst>
            <a:ext uri="{FF2B5EF4-FFF2-40B4-BE49-F238E27FC236}">
              <a16:creationId xmlns:a16="http://schemas.microsoft.com/office/drawing/2014/main" id="{40F8BAA7-7736-490E-AA74-E0B555736863}"/>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4" name="テキスト ボックス 913">
          <a:extLst>
            <a:ext uri="{FF2B5EF4-FFF2-40B4-BE49-F238E27FC236}">
              <a16:creationId xmlns:a16="http://schemas.microsoft.com/office/drawing/2014/main" id="{889D72B5-2693-477E-9D0F-A10322120F55}"/>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5" name="直線コネクタ 914">
          <a:extLst>
            <a:ext uri="{FF2B5EF4-FFF2-40B4-BE49-F238E27FC236}">
              <a16:creationId xmlns:a16="http://schemas.microsoft.com/office/drawing/2014/main" id="{BD6A2CD8-A22A-4859-A26E-BF87071175A2}"/>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6" name="テキスト ボックス 915">
          <a:extLst>
            <a:ext uri="{FF2B5EF4-FFF2-40B4-BE49-F238E27FC236}">
              <a16:creationId xmlns:a16="http://schemas.microsoft.com/office/drawing/2014/main" id="{49B343F6-74C5-4C59-8F40-75FF5D906DF5}"/>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59165B9B-F2F0-426C-9479-9747C990FC9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A7AC0BD3-A59D-4E57-A868-D5E7FDE81A0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a:extLst>
            <a:ext uri="{FF2B5EF4-FFF2-40B4-BE49-F238E27FC236}">
              <a16:creationId xmlns:a16="http://schemas.microsoft.com/office/drawing/2014/main" id="{E54ED8C3-4C30-4EF6-8F5D-C573D9050C0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82731</xdr:rowOff>
    </xdr:from>
    <xdr:to>
      <xdr:col>116</xdr:col>
      <xdr:colOff>62864</xdr:colOff>
      <xdr:row>108</xdr:row>
      <xdr:rowOff>164374</xdr:rowOff>
    </xdr:to>
    <xdr:cxnSp macro="">
      <xdr:nvCxnSpPr>
        <xdr:cNvPr id="920" name="直線コネクタ 919">
          <a:extLst>
            <a:ext uri="{FF2B5EF4-FFF2-40B4-BE49-F238E27FC236}">
              <a16:creationId xmlns:a16="http://schemas.microsoft.com/office/drawing/2014/main" id="{A6C06409-011F-449A-A222-362F4F0AB098}"/>
            </a:ext>
          </a:extLst>
        </xdr:cNvPr>
        <xdr:cNvCxnSpPr/>
      </xdr:nvCxnSpPr>
      <xdr:spPr>
        <a:xfrm flipV="1">
          <a:off x="22160864" y="17227731"/>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921" name="【庁舎】&#10;一人当たり面積最小値テキスト">
          <a:extLst>
            <a:ext uri="{FF2B5EF4-FFF2-40B4-BE49-F238E27FC236}">
              <a16:creationId xmlns:a16="http://schemas.microsoft.com/office/drawing/2014/main" id="{80302D6C-C3C8-4AD8-BD7C-4AF9570554B6}"/>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922" name="直線コネクタ 921">
          <a:extLst>
            <a:ext uri="{FF2B5EF4-FFF2-40B4-BE49-F238E27FC236}">
              <a16:creationId xmlns:a16="http://schemas.microsoft.com/office/drawing/2014/main" id="{6FFAC08A-2438-4D84-B94F-5C17BE1EF215}"/>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29408</xdr:rowOff>
    </xdr:from>
    <xdr:ext cx="469744" cy="259045"/>
    <xdr:sp macro="" textlink="">
      <xdr:nvSpPr>
        <xdr:cNvPr id="923" name="【庁舎】&#10;一人当たり面積最大値テキスト">
          <a:extLst>
            <a:ext uri="{FF2B5EF4-FFF2-40B4-BE49-F238E27FC236}">
              <a16:creationId xmlns:a16="http://schemas.microsoft.com/office/drawing/2014/main" id="{310CCB47-6D86-4C11-86F6-7D158D4C75AA}"/>
            </a:ext>
          </a:extLst>
        </xdr:cNvPr>
        <xdr:cNvSpPr txBox="1"/>
      </xdr:nvSpPr>
      <xdr:spPr>
        <a:xfrm>
          <a:off x="22199600" y="1700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82731</xdr:rowOff>
    </xdr:from>
    <xdr:to>
      <xdr:col>116</xdr:col>
      <xdr:colOff>152400</xdr:colOff>
      <xdr:row>100</xdr:row>
      <xdr:rowOff>82731</xdr:rowOff>
    </xdr:to>
    <xdr:cxnSp macro="">
      <xdr:nvCxnSpPr>
        <xdr:cNvPr id="924" name="直線コネクタ 923">
          <a:extLst>
            <a:ext uri="{FF2B5EF4-FFF2-40B4-BE49-F238E27FC236}">
              <a16:creationId xmlns:a16="http://schemas.microsoft.com/office/drawing/2014/main" id="{DF5F763B-6719-430D-B404-99B31C5350E8}"/>
            </a:ext>
          </a:extLst>
        </xdr:cNvPr>
        <xdr:cNvCxnSpPr/>
      </xdr:nvCxnSpPr>
      <xdr:spPr>
        <a:xfrm>
          <a:off x="22072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925</xdr:rowOff>
    </xdr:from>
    <xdr:ext cx="469744" cy="259045"/>
    <xdr:sp macro="" textlink="">
      <xdr:nvSpPr>
        <xdr:cNvPr id="925" name="【庁舎】&#10;一人当たり面積平均値テキスト">
          <a:extLst>
            <a:ext uri="{FF2B5EF4-FFF2-40B4-BE49-F238E27FC236}">
              <a16:creationId xmlns:a16="http://schemas.microsoft.com/office/drawing/2014/main" id="{35190205-5F4D-446B-9A59-EBE0F3AD91E7}"/>
            </a:ext>
          </a:extLst>
        </xdr:cNvPr>
        <xdr:cNvSpPr txBox="1"/>
      </xdr:nvSpPr>
      <xdr:spPr>
        <a:xfrm>
          <a:off x="22199600" y="181746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149498</xdr:rowOff>
    </xdr:from>
    <xdr:to>
      <xdr:col>116</xdr:col>
      <xdr:colOff>114300</xdr:colOff>
      <xdr:row>107</xdr:row>
      <xdr:rowOff>79648</xdr:rowOff>
    </xdr:to>
    <xdr:sp macro="" textlink="">
      <xdr:nvSpPr>
        <xdr:cNvPr id="926" name="フローチャート: 判断 925">
          <a:extLst>
            <a:ext uri="{FF2B5EF4-FFF2-40B4-BE49-F238E27FC236}">
              <a16:creationId xmlns:a16="http://schemas.microsoft.com/office/drawing/2014/main" id="{98BE5AC2-5DB4-46A4-956C-DC2FD7DD2AB3}"/>
            </a:ext>
          </a:extLst>
        </xdr:cNvPr>
        <xdr:cNvSpPr/>
      </xdr:nvSpPr>
      <xdr:spPr>
        <a:xfrm>
          <a:off x="221107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142966</xdr:rowOff>
    </xdr:from>
    <xdr:to>
      <xdr:col>112</xdr:col>
      <xdr:colOff>38100</xdr:colOff>
      <xdr:row>107</xdr:row>
      <xdr:rowOff>73116</xdr:rowOff>
    </xdr:to>
    <xdr:sp macro="" textlink="">
      <xdr:nvSpPr>
        <xdr:cNvPr id="927" name="フローチャート: 判断 926">
          <a:extLst>
            <a:ext uri="{FF2B5EF4-FFF2-40B4-BE49-F238E27FC236}">
              <a16:creationId xmlns:a16="http://schemas.microsoft.com/office/drawing/2014/main" id="{BD26AEFE-DA2F-4BD9-9E3C-11011D46403E}"/>
            </a:ext>
          </a:extLst>
        </xdr:cNvPr>
        <xdr:cNvSpPr/>
      </xdr:nvSpPr>
      <xdr:spPr>
        <a:xfrm>
          <a:off x="21272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928" name="フローチャート: 判断 927">
          <a:extLst>
            <a:ext uri="{FF2B5EF4-FFF2-40B4-BE49-F238E27FC236}">
              <a16:creationId xmlns:a16="http://schemas.microsoft.com/office/drawing/2014/main" id="{274F0C1C-59F0-48CE-9A42-A01145188C27}"/>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169092</xdr:rowOff>
    </xdr:from>
    <xdr:to>
      <xdr:col>102</xdr:col>
      <xdr:colOff>165100</xdr:colOff>
      <xdr:row>107</xdr:row>
      <xdr:rowOff>99242</xdr:rowOff>
    </xdr:to>
    <xdr:sp macro="" textlink="">
      <xdr:nvSpPr>
        <xdr:cNvPr id="929" name="フローチャート: 判断 928">
          <a:extLst>
            <a:ext uri="{FF2B5EF4-FFF2-40B4-BE49-F238E27FC236}">
              <a16:creationId xmlns:a16="http://schemas.microsoft.com/office/drawing/2014/main" id="{D3DAEFBB-29B9-4387-93E5-49C8D0AE8120}"/>
            </a:ext>
          </a:extLst>
        </xdr:cNvPr>
        <xdr:cNvSpPr/>
      </xdr:nvSpPr>
      <xdr:spPr>
        <a:xfrm>
          <a:off x="19494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152763</xdr:rowOff>
    </xdr:from>
    <xdr:to>
      <xdr:col>98</xdr:col>
      <xdr:colOff>38100</xdr:colOff>
      <xdr:row>107</xdr:row>
      <xdr:rowOff>82913</xdr:rowOff>
    </xdr:to>
    <xdr:sp macro="" textlink="">
      <xdr:nvSpPr>
        <xdr:cNvPr id="930" name="フローチャート: 判断 929">
          <a:extLst>
            <a:ext uri="{FF2B5EF4-FFF2-40B4-BE49-F238E27FC236}">
              <a16:creationId xmlns:a16="http://schemas.microsoft.com/office/drawing/2014/main" id="{1DA28D0D-B6DF-4933-8D94-906C6ED6C89E}"/>
            </a:ext>
          </a:extLst>
        </xdr:cNvPr>
        <xdr:cNvSpPr/>
      </xdr:nvSpPr>
      <xdr:spPr>
        <a:xfrm>
          <a:off x="18605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1EB31348-6014-4F96-9A3F-22F42AC2EF6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2E8576F9-7E9A-40E4-A41C-1094DD94145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E15A5BA2-D3A5-4863-A7A4-4DA96FD0644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27784B3E-53E1-43FF-AF85-2C27DC50867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6CD42032-D93C-49C7-BBBF-58AC373D1DB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131536</xdr:rowOff>
    </xdr:from>
    <xdr:to>
      <xdr:col>116</xdr:col>
      <xdr:colOff>114300</xdr:colOff>
      <xdr:row>108</xdr:row>
      <xdr:rowOff>61686</xdr:rowOff>
    </xdr:to>
    <xdr:sp macro="" textlink="">
      <xdr:nvSpPr>
        <xdr:cNvPr id="936" name="楕円 935">
          <a:extLst>
            <a:ext uri="{FF2B5EF4-FFF2-40B4-BE49-F238E27FC236}">
              <a16:creationId xmlns:a16="http://schemas.microsoft.com/office/drawing/2014/main" id="{4216EF0A-F2D5-4732-8127-28D55F33A07B}"/>
            </a:ext>
          </a:extLst>
        </xdr:cNvPr>
        <xdr:cNvSpPr/>
      </xdr:nvSpPr>
      <xdr:spPr>
        <a:xfrm>
          <a:off x="22110700" y="184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109963</xdr:rowOff>
    </xdr:from>
    <xdr:ext cx="469744" cy="259045"/>
    <xdr:sp macro="" textlink="">
      <xdr:nvSpPr>
        <xdr:cNvPr id="937" name="【庁舎】&#10;一人当たり面積該当値テキスト">
          <a:extLst>
            <a:ext uri="{FF2B5EF4-FFF2-40B4-BE49-F238E27FC236}">
              <a16:creationId xmlns:a16="http://schemas.microsoft.com/office/drawing/2014/main" id="{D738E50E-90C4-4F96-9062-B58EED9CDA76}"/>
            </a:ext>
          </a:extLst>
        </xdr:cNvPr>
        <xdr:cNvSpPr txBox="1"/>
      </xdr:nvSpPr>
      <xdr:spPr>
        <a:xfrm>
          <a:off x="22199600" y="1845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134801</xdr:rowOff>
    </xdr:from>
    <xdr:to>
      <xdr:col>112</xdr:col>
      <xdr:colOff>38100</xdr:colOff>
      <xdr:row>108</xdr:row>
      <xdr:rowOff>64951</xdr:rowOff>
    </xdr:to>
    <xdr:sp macro="" textlink="">
      <xdr:nvSpPr>
        <xdr:cNvPr id="938" name="楕円 937">
          <a:extLst>
            <a:ext uri="{FF2B5EF4-FFF2-40B4-BE49-F238E27FC236}">
              <a16:creationId xmlns:a16="http://schemas.microsoft.com/office/drawing/2014/main" id="{D97ABF4D-C696-4CC8-8D35-55341624E435}"/>
            </a:ext>
          </a:extLst>
        </xdr:cNvPr>
        <xdr:cNvSpPr/>
      </xdr:nvSpPr>
      <xdr:spPr>
        <a:xfrm>
          <a:off x="21272500" y="184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10886</xdr:rowOff>
    </xdr:from>
    <xdr:to>
      <xdr:col>116</xdr:col>
      <xdr:colOff>63500</xdr:colOff>
      <xdr:row>108</xdr:row>
      <xdr:rowOff>14151</xdr:rowOff>
    </xdr:to>
    <xdr:cxnSp macro="">
      <xdr:nvCxnSpPr>
        <xdr:cNvPr id="939" name="直線コネクタ 938">
          <a:extLst>
            <a:ext uri="{FF2B5EF4-FFF2-40B4-BE49-F238E27FC236}">
              <a16:creationId xmlns:a16="http://schemas.microsoft.com/office/drawing/2014/main" id="{B9960319-B585-4C35-933E-D65D22D821C9}"/>
            </a:ext>
          </a:extLst>
        </xdr:cNvPr>
        <xdr:cNvCxnSpPr/>
      </xdr:nvCxnSpPr>
      <xdr:spPr>
        <a:xfrm flipV="1">
          <a:off x="21323300" y="18527486"/>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138068</xdr:rowOff>
    </xdr:from>
    <xdr:to>
      <xdr:col>107</xdr:col>
      <xdr:colOff>101600</xdr:colOff>
      <xdr:row>108</xdr:row>
      <xdr:rowOff>68218</xdr:rowOff>
    </xdr:to>
    <xdr:sp macro="" textlink="">
      <xdr:nvSpPr>
        <xdr:cNvPr id="940" name="楕円 939">
          <a:extLst>
            <a:ext uri="{FF2B5EF4-FFF2-40B4-BE49-F238E27FC236}">
              <a16:creationId xmlns:a16="http://schemas.microsoft.com/office/drawing/2014/main" id="{96C337B4-D6F7-43CD-9EB0-1B9F73386B43}"/>
            </a:ext>
          </a:extLst>
        </xdr:cNvPr>
        <xdr:cNvSpPr/>
      </xdr:nvSpPr>
      <xdr:spPr>
        <a:xfrm>
          <a:off x="20383500" y="1848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14151</xdr:rowOff>
    </xdr:from>
    <xdr:to>
      <xdr:col>111</xdr:col>
      <xdr:colOff>177800</xdr:colOff>
      <xdr:row>108</xdr:row>
      <xdr:rowOff>17418</xdr:rowOff>
    </xdr:to>
    <xdr:cxnSp macro="">
      <xdr:nvCxnSpPr>
        <xdr:cNvPr id="941" name="直線コネクタ 940">
          <a:extLst>
            <a:ext uri="{FF2B5EF4-FFF2-40B4-BE49-F238E27FC236}">
              <a16:creationId xmlns:a16="http://schemas.microsoft.com/office/drawing/2014/main" id="{CB30B6E3-0606-46E1-A457-5F044B95266C}"/>
            </a:ext>
          </a:extLst>
        </xdr:cNvPr>
        <xdr:cNvCxnSpPr/>
      </xdr:nvCxnSpPr>
      <xdr:spPr>
        <a:xfrm flipV="1">
          <a:off x="20434300" y="1853075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144599</xdr:rowOff>
    </xdr:from>
    <xdr:to>
      <xdr:col>102</xdr:col>
      <xdr:colOff>165100</xdr:colOff>
      <xdr:row>108</xdr:row>
      <xdr:rowOff>74749</xdr:rowOff>
    </xdr:to>
    <xdr:sp macro="" textlink="">
      <xdr:nvSpPr>
        <xdr:cNvPr id="942" name="楕円 941">
          <a:extLst>
            <a:ext uri="{FF2B5EF4-FFF2-40B4-BE49-F238E27FC236}">
              <a16:creationId xmlns:a16="http://schemas.microsoft.com/office/drawing/2014/main" id="{9818FF78-6C27-4D2C-8321-A3B4EEA77DB3}"/>
            </a:ext>
          </a:extLst>
        </xdr:cNvPr>
        <xdr:cNvSpPr/>
      </xdr:nvSpPr>
      <xdr:spPr>
        <a:xfrm>
          <a:off x="19494500" y="1848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17418</xdr:rowOff>
    </xdr:from>
    <xdr:to>
      <xdr:col>107</xdr:col>
      <xdr:colOff>50800</xdr:colOff>
      <xdr:row>108</xdr:row>
      <xdr:rowOff>23949</xdr:rowOff>
    </xdr:to>
    <xdr:cxnSp macro="">
      <xdr:nvCxnSpPr>
        <xdr:cNvPr id="943" name="直線コネクタ 942">
          <a:extLst>
            <a:ext uri="{FF2B5EF4-FFF2-40B4-BE49-F238E27FC236}">
              <a16:creationId xmlns:a16="http://schemas.microsoft.com/office/drawing/2014/main" id="{0D588EC3-09EE-4067-A036-392106D1693A}"/>
            </a:ext>
          </a:extLst>
        </xdr:cNvPr>
        <xdr:cNvCxnSpPr/>
      </xdr:nvCxnSpPr>
      <xdr:spPr>
        <a:xfrm flipV="1">
          <a:off x="19545300" y="1853401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74386</xdr:rowOff>
    </xdr:from>
    <xdr:to>
      <xdr:col>98</xdr:col>
      <xdr:colOff>38100</xdr:colOff>
      <xdr:row>109</xdr:row>
      <xdr:rowOff>4536</xdr:rowOff>
    </xdr:to>
    <xdr:sp macro="" textlink="">
      <xdr:nvSpPr>
        <xdr:cNvPr id="944" name="楕円 943">
          <a:extLst>
            <a:ext uri="{FF2B5EF4-FFF2-40B4-BE49-F238E27FC236}">
              <a16:creationId xmlns:a16="http://schemas.microsoft.com/office/drawing/2014/main" id="{47F17A4C-57ED-4FF5-9617-83E3DAFAE2B3}"/>
            </a:ext>
          </a:extLst>
        </xdr:cNvPr>
        <xdr:cNvSpPr/>
      </xdr:nvSpPr>
      <xdr:spPr>
        <a:xfrm>
          <a:off x="18605500" y="1859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23949</xdr:rowOff>
    </xdr:from>
    <xdr:to>
      <xdr:col>102</xdr:col>
      <xdr:colOff>114300</xdr:colOff>
      <xdr:row>108</xdr:row>
      <xdr:rowOff>125186</xdr:rowOff>
    </xdr:to>
    <xdr:cxnSp macro="">
      <xdr:nvCxnSpPr>
        <xdr:cNvPr id="945" name="直線コネクタ 944">
          <a:extLst>
            <a:ext uri="{FF2B5EF4-FFF2-40B4-BE49-F238E27FC236}">
              <a16:creationId xmlns:a16="http://schemas.microsoft.com/office/drawing/2014/main" id="{DFD718DC-7771-4BFE-9508-7EC160A3DF8E}"/>
            </a:ext>
          </a:extLst>
        </xdr:cNvPr>
        <xdr:cNvCxnSpPr/>
      </xdr:nvCxnSpPr>
      <xdr:spPr>
        <a:xfrm flipV="1">
          <a:off x="18656300" y="18540549"/>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89643</xdr:rowOff>
    </xdr:from>
    <xdr:ext cx="469744" cy="259045"/>
    <xdr:sp macro="" textlink="">
      <xdr:nvSpPr>
        <xdr:cNvPr id="946" name="n_1aveValue【庁舎】&#10;一人当たり面積">
          <a:extLst>
            <a:ext uri="{FF2B5EF4-FFF2-40B4-BE49-F238E27FC236}">
              <a16:creationId xmlns:a16="http://schemas.microsoft.com/office/drawing/2014/main" id="{0B9FBB9D-792D-4563-A481-7BF733BA29CD}"/>
            </a:ext>
          </a:extLst>
        </xdr:cNvPr>
        <xdr:cNvSpPr txBox="1"/>
      </xdr:nvSpPr>
      <xdr:spPr>
        <a:xfrm>
          <a:off x="210757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947" name="n_2aveValue【庁舎】&#10;一人当たり面積">
          <a:extLst>
            <a:ext uri="{FF2B5EF4-FFF2-40B4-BE49-F238E27FC236}">
              <a16:creationId xmlns:a16="http://schemas.microsoft.com/office/drawing/2014/main" id="{02F990BE-E8D0-4935-B943-2C2FC0B9589A}"/>
            </a:ext>
          </a:extLst>
        </xdr:cNvPr>
        <xdr:cNvSpPr txBox="1"/>
      </xdr:nvSpPr>
      <xdr:spPr>
        <a:xfrm>
          <a:off x="20199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115769</xdr:rowOff>
    </xdr:from>
    <xdr:ext cx="469744" cy="259045"/>
    <xdr:sp macro="" textlink="">
      <xdr:nvSpPr>
        <xdr:cNvPr id="948" name="n_3aveValue【庁舎】&#10;一人当たり面積">
          <a:extLst>
            <a:ext uri="{FF2B5EF4-FFF2-40B4-BE49-F238E27FC236}">
              <a16:creationId xmlns:a16="http://schemas.microsoft.com/office/drawing/2014/main" id="{CB08C871-00D0-4A0E-83A6-ABC45820CC9E}"/>
            </a:ext>
          </a:extLst>
        </xdr:cNvPr>
        <xdr:cNvSpPr txBox="1"/>
      </xdr:nvSpPr>
      <xdr:spPr>
        <a:xfrm>
          <a:off x="19310427" y="1811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99440</xdr:rowOff>
    </xdr:from>
    <xdr:ext cx="469744" cy="259045"/>
    <xdr:sp macro="" textlink="">
      <xdr:nvSpPr>
        <xdr:cNvPr id="949" name="n_4aveValue【庁舎】&#10;一人当たり面積">
          <a:extLst>
            <a:ext uri="{FF2B5EF4-FFF2-40B4-BE49-F238E27FC236}">
              <a16:creationId xmlns:a16="http://schemas.microsoft.com/office/drawing/2014/main" id="{D4BFD61E-BE97-41D3-A846-6B7B7F2E6151}"/>
            </a:ext>
          </a:extLst>
        </xdr:cNvPr>
        <xdr:cNvSpPr txBox="1"/>
      </xdr:nvSpPr>
      <xdr:spPr>
        <a:xfrm>
          <a:off x="18421427" y="1810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56078</xdr:rowOff>
    </xdr:from>
    <xdr:ext cx="469744" cy="259045"/>
    <xdr:sp macro="" textlink="">
      <xdr:nvSpPr>
        <xdr:cNvPr id="950" name="n_1mainValue【庁舎】&#10;一人当たり面積">
          <a:extLst>
            <a:ext uri="{FF2B5EF4-FFF2-40B4-BE49-F238E27FC236}">
              <a16:creationId xmlns:a16="http://schemas.microsoft.com/office/drawing/2014/main" id="{E690223A-9344-4966-B132-CD33C3365040}"/>
            </a:ext>
          </a:extLst>
        </xdr:cNvPr>
        <xdr:cNvSpPr txBox="1"/>
      </xdr:nvSpPr>
      <xdr:spPr>
        <a:xfrm>
          <a:off x="21075727" y="1857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59345</xdr:rowOff>
    </xdr:from>
    <xdr:ext cx="469744" cy="259045"/>
    <xdr:sp macro="" textlink="">
      <xdr:nvSpPr>
        <xdr:cNvPr id="951" name="n_2mainValue【庁舎】&#10;一人当たり面積">
          <a:extLst>
            <a:ext uri="{FF2B5EF4-FFF2-40B4-BE49-F238E27FC236}">
              <a16:creationId xmlns:a16="http://schemas.microsoft.com/office/drawing/2014/main" id="{5C370A31-6125-4442-BBE9-A743F2866BF1}"/>
            </a:ext>
          </a:extLst>
        </xdr:cNvPr>
        <xdr:cNvSpPr txBox="1"/>
      </xdr:nvSpPr>
      <xdr:spPr>
        <a:xfrm>
          <a:off x="20199427" y="1857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65876</xdr:rowOff>
    </xdr:from>
    <xdr:ext cx="469744" cy="259045"/>
    <xdr:sp macro="" textlink="">
      <xdr:nvSpPr>
        <xdr:cNvPr id="952" name="n_3mainValue【庁舎】&#10;一人当たり面積">
          <a:extLst>
            <a:ext uri="{FF2B5EF4-FFF2-40B4-BE49-F238E27FC236}">
              <a16:creationId xmlns:a16="http://schemas.microsoft.com/office/drawing/2014/main" id="{B3633AE7-FF12-4678-8556-A79524002C0C}"/>
            </a:ext>
          </a:extLst>
        </xdr:cNvPr>
        <xdr:cNvSpPr txBox="1"/>
      </xdr:nvSpPr>
      <xdr:spPr>
        <a:xfrm>
          <a:off x="19310427" y="1858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167113</xdr:rowOff>
    </xdr:from>
    <xdr:ext cx="469744" cy="259045"/>
    <xdr:sp macro="" textlink="">
      <xdr:nvSpPr>
        <xdr:cNvPr id="953" name="n_4mainValue【庁舎】&#10;一人当たり面積">
          <a:extLst>
            <a:ext uri="{FF2B5EF4-FFF2-40B4-BE49-F238E27FC236}">
              <a16:creationId xmlns:a16="http://schemas.microsoft.com/office/drawing/2014/main" id="{D3A7AA12-9C3F-458A-9E8A-55F4602C8AE8}"/>
            </a:ext>
          </a:extLst>
        </xdr:cNvPr>
        <xdr:cNvSpPr txBox="1"/>
      </xdr:nvSpPr>
      <xdr:spPr>
        <a:xfrm>
          <a:off x="18421427" y="1868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55A9BC50-FBB3-4712-8ADB-437483C47CF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470AB98C-DA47-4254-8E84-3F1B12C9574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A7A44ED5-FB17-440D-8E99-8978F892EC8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図書館、体育館・プール、</a:t>
          </a:r>
          <a:r>
            <a:rPr kumimoji="1" lang="ja-JP" altLang="en-US" sz="1100">
              <a:solidFill>
                <a:schemeClr val="dk1"/>
              </a:solidFill>
              <a:effectLst/>
              <a:latin typeface="+mn-lt"/>
              <a:ea typeface="+mn-ea"/>
              <a:cs typeface="+mn-cs"/>
            </a:rPr>
            <a:t>福祉施設、</a:t>
          </a:r>
          <a:r>
            <a:rPr kumimoji="1" lang="ja-JP" altLang="ja-JP" sz="1100">
              <a:solidFill>
                <a:schemeClr val="dk1"/>
              </a:solidFill>
              <a:effectLst/>
              <a:latin typeface="+mn-lt"/>
              <a:ea typeface="+mn-ea"/>
              <a:cs typeface="+mn-cs"/>
            </a:rPr>
            <a:t>庁舎の有形固定資産減価償却率が類似団体平均を上回っている。</a:t>
          </a:r>
          <a:endParaRPr lang="ja-JP" altLang="ja-JP" sz="1400">
            <a:effectLst/>
          </a:endParaRPr>
        </a:p>
        <a:p>
          <a:r>
            <a:rPr kumimoji="1" lang="ja-JP" altLang="ja-JP" sz="1100">
              <a:solidFill>
                <a:schemeClr val="dk1"/>
              </a:solidFill>
              <a:effectLst/>
              <a:latin typeface="+mn-lt"/>
              <a:ea typeface="+mn-ea"/>
              <a:cs typeface="+mn-cs"/>
            </a:rPr>
            <a:t>　中でも図書館については築</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年以上が経過し老朽化が進んでおり、有形固定資産減価償却率はほぼ</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に達している。</a:t>
          </a:r>
          <a:endParaRPr lang="ja-JP" altLang="ja-JP" sz="1400">
            <a:effectLst/>
          </a:endParaRPr>
        </a:p>
        <a:p>
          <a:r>
            <a:rPr kumimoji="1" lang="ja-JP" altLang="ja-JP" sz="1100">
              <a:solidFill>
                <a:schemeClr val="dk1"/>
              </a:solidFill>
              <a:effectLst/>
              <a:latin typeface="+mn-lt"/>
              <a:ea typeface="+mn-ea"/>
              <a:cs typeface="+mn-cs"/>
            </a:rPr>
            <a:t>　体育館・プールについても築</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年を経過する施設があるため老朽化が進んでおり、有形固定資産減価償却率は</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年連続で悪化し、類団平均よりも高い（</a:t>
          </a:r>
          <a:r>
            <a:rPr kumimoji="1" lang="en-US" altLang="ja-JP" sz="1100">
              <a:solidFill>
                <a:schemeClr val="dk1"/>
              </a:solidFill>
              <a:effectLst/>
              <a:latin typeface="+mn-lt"/>
              <a:ea typeface="+mn-ea"/>
              <a:cs typeface="+mn-cs"/>
            </a:rPr>
            <a:t>+6.5</a:t>
          </a:r>
          <a:r>
            <a:rPr kumimoji="1" lang="ja-JP" altLang="ja-JP" sz="1100">
              <a:solidFill>
                <a:schemeClr val="dk1"/>
              </a:solidFill>
              <a:effectLst/>
              <a:latin typeface="+mn-lt"/>
              <a:ea typeface="+mn-ea"/>
              <a:cs typeface="+mn-cs"/>
            </a:rPr>
            <a:t>ポイント）水準にある。</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また、有形固定資産</a:t>
          </a:r>
          <a:r>
            <a:rPr kumimoji="1" lang="ja-JP" altLang="en-US" sz="1100">
              <a:solidFill>
                <a:schemeClr val="dk1"/>
              </a:solidFill>
              <a:effectLst/>
              <a:latin typeface="+mn-lt"/>
              <a:ea typeface="+mn-ea"/>
              <a:cs typeface="+mn-cs"/>
            </a:rPr>
            <a:t>減価償却が</a:t>
          </a:r>
          <a:r>
            <a:rPr kumimoji="1" lang="ja-JP" altLang="ja-JP" sz="1100">
              <a:solidFill>
                <a:schemeClr val="dk1"/>
              </a:solidFill>
              <a:effectLst/>
              <a:latin typeface="+mn-lt"/>
              <a:ea typeface="+mn-ea"/>
              <a:cs typeface="+mn-cs"/>
            </a:rPr>
            <a:t>増加の一途をたど</a:t>
          </a:r>
          <a:r>
            <a:rPr kumimoji="1" lang="ja-JP" altLang="en-US" sz="1100">
              <a:solidFill>
                <a:schemeClr val="dk1"/>
              </a:solidFill>
              <a:effectLst/>
              <a:latin typeface="+mn-lt"/>
              <a:ea typeface="+mn-ea"/>
              <a:cs typeface="+mn-cs"/>
            </a:rPr>
            <a:t>っていた</a:t>
          </a:r>
          <a:r>
            <a:rPr kumimoji="1" lang="ja-JP" altLang="ja-JP" sz="1100">
              <a:solidFill>
                <a:schemeClr val="dk1"/>
              </a:solidFill>
              <a:effectLst/>
              <a:latin typeface="+mn-lt"/>
              <a:ea typeface="+mn-ea"/>
              <a:cs typeface="+mn-cs"/>
            </a:rPr>
            <a:t>福祉施設</a:t>
          </a:r>
          <a:r>
            <a:rPr kumimoji="1" lang="ja-JP" altLang="en-US" sz="1100">
              <a:solidFill>
                <a:schemeClr val="dk1"/>
              </a:solidFill>
              <a:effectLst/>
              <a:latin typeface="+mn-lt"/>
              <a:ea typeface="+mn-ea"/>
              <a:cs typeface="+mn-cs"/>
            </a:rPr>
            <a:t>がついに類似団体平均を上回ることとなった。</a:t>
          </a:r>
          <a:r>
            <a:rPr kumimoji="1" lang="ja-JP" altLang="ja-JP" sz="1100">
              <a:solidFill>
                <a:schemeClr val="dk1"/>
              </a:solidFill>
              <a:effectLst/>
              <a:latin typeface="+mn-lt"/>
              <a:ea typeface="+mn-ea"/>
              <a:cs typeface="+mn-cs"/>
            </a:rPr>
            <a:t>市民会館</a:t>
          </a:r>
          <a:r>
            <a:rPr kumimoji="1" lang="ja-JP" altLang="en-US" sz="1100">
              <a:solidFill>
                <a:schemeClr val="dk1"/>
              </a:solidFill>
              <a:effectLst/>
              <a:latin typeface="+mn-lt"/>
              <a:ea typeface="+mn-ea"/>
              <a:cs typeface="+mn-cs"/>
            </a:rPr>
            <a:t>についても</a:t>
          </a:r>
          <a:r>
            <a:rPr kumimoji="1" lang="ja-JP" altLang="ja-JP" sz="1100">
              <a:solidFill>
                <a:schemeClr val="dk1"/>
              </a:solidFill>
              <a:effectLst/>
              <a:latin typeface="+mn-lt"/>
              <a:ea typeface="+mn-ea"/>
              <a:cs typeface="+mn-cs"/>
            </a:rPr>
            <a:t>徐々に迫りつつある</a:t>
          </a:r>
          <a:r>
            <a:rPr kumimoji="1" lang="ja-JP" altLang="en-US" sz="1100">
              <a:solidFill>
                <a:schemeClr val="dk1"/>
              </a:solidFill>
              <a:effectLst/>
              <a:latin typeface="+mn-lt"/>
              <a:ea typeface="+mn-ea"/>
              <a:cs typeface="+mn-cs"/>
            </a:rPr>
            <a:t>状況である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今後も公共施設等総合管理計画に基づく個別施設計画を策定し、計画的な老朽化対策に取り組む必要がある。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41,369
41,207
28.73
19,583,210
18,523,235
938,884
8,008,500
13,305,254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地方消費税交付金の増などにより</a:t>
          </a:r>
          <a:r>
            <a:rPr kumimoji="1" lang="ja-JP" altLang="ja-JP" sz="1100">
              <a:solidFill>
                <a:sysClr val="windowText" lastClr="000000"/>
              </a:solidFill>
              <a:effectLst/>
              <a:latin typeface="+mn-lt"/>
              <a:ea typeface="+mn-ea"/>
              <a:cs typeface="+mn-cs"/>
            </a:rPr>
            <a:t>基準財政収入額</a:t>
          </a:r>
          <a:r>
            <a:rPr kumimoji="1" lang="ja-JP" altLang="en-US" sz="1100">
              <a:solidFill>
                <a:sysClr val="windowText" lastClr="000000"/>
              </a:solidFill>
              <a:effectLst/>
              <a:latin typeface="+mn-lt"/>
              <a:ea typeface="+mn-ea"/>
              <a:cs typeface="+mn-cs"/>
            </a:rPr>
            <a:t>が増加。社会福祉費の増や地域社会再生事業費の新設により</a:t>
          </a:r>
          <a:r>
            <a:rPr kumimoji="1" lang="ja-JP" altLang="ja-JP" sz="1100">
              <a:solidFill>
                <a:sysClr val="windowText" lastClr="000000"/>
              </a:solidFill>
              <a:effectLst/>
              <a:latin typeface="+mn-lt"/>
              <a:ea typeface="+mn-ea"/>
              <a:cs typeface="+mn-cs"/>
            </a:rPr>
            <a:t>基準財政需要額も増加していることから、財政力指数は昨年度と同値となった。</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新型コロナウイルス感染症の影響もあり地方経済の先行きは依然として不透明で、大幅な減収も見込まれる状況であることに加え、義務的経費は今後も増加する見込であることから、引き続き地方税等の適正な課税や徴収対策等に取り組むことで収納率の維持に努め、歳入の確保を目指す。</a:t>
          </a:r>
          <a:endParaRPr lang="ja-JP" altLang="ja-JP" sz="110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92428</xdr:rowOff>
    </xdr:from>
    <xdr:to>
      <xdr:col>23</xdr:col>
      <xdr:colOff>133350</xdr:colOff>
      <xdr:row>42</xdr:row>
      <xdr:rowOff>92428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933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31344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60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92428</xdr:rowOff>
    </xdr:from>
    <xdr:to>
      <xdr:col>19</xdr:col>
      <xdr:colOff>133350</xdr:colOff>
      <xdr:row>42</xdr:row>
      <xdr:rowOff>92428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933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92428</xdr:rowOff>
    </xdr:from>
    <xdr:to>
      <xdr:col>15</xdr:col>
      <xdr:colOff>82550</xdr:colOff>
      <xdr:row>42</xdr:row>
      <xdr:rowOff>92428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933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92428</xdr:rowOff>
    </xdr:from>
    <xdr:to>
      <xdr:col>11</xdr:col>
      <xdr:colOff>31750</xdr:colOff>
      <xdr:row>42</xdr:row>
      <xdr:rowOff>105833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2933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68439</xdr:rowOff>
    </xdr:from>
    <xdr:to>
      <xdr:col>7</xdr:col>
      <xdr:colOff>31750</xdr:colOff>
      <xdr:row>42</xdr:row>
      <xdr:rowOff>170039</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154816</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13705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1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41628</xdr:rowOff>
    </xdr:from>
    <xdr:to>
      <xdr:col>19</xdr:col>
      <xdr:colOff>184150</xdr:colOff>
      <xdr:row>42</xdr:row>
      <xdr:rowOff>143228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41628</xdr:rowOff>
    </xdr:from>
    <xdr:to>
      <xdr:col>15</xdr:col>
      <xdr:colOff>133350</xdr:colOff>
      <xdr:row>42</xdr:row>
      <xdr:rowOff>143228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41628</xdr:rowOff>
    </xdr:from>
    <xdr:to>
      <xdr:col>11</xdr:col>
      <xdr:colOff>82550</xdr:colOff>
      <xdr:row>42</xdr:row>
      <xdr:rowOff>143228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153405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昨年度より</a:t>
          </a:r>
          <a:r>
            <a:rPr kumimoji="1" lang="en-US" altLang="ja-JP" sz="1100">
              <a:solidFill>
                <a:sysClr val="windowText" lastClr="000000"/>
              </a:solidFill>
              <a:effectLst/>
              <a:latin typeface="+mn-lt"/>
              <a:ea typeface="+mn-ea"/>
              <a:cs typeface="+mn-cs"/>
            </a:rPr>
            <a:t>1.6</a:t>
          </a:r>
          <a:r>
            <a:rPr kumimoji="1" lang="ja-JP" altLang="en-US" sz="1100">
              <a:solidFill>
                <a:sysClr val="windowText" lastClr="000000"/>
              </a:solidFill>
              <a:effectLst/>
              <a:latin typeface="+mn-lt"/>
              <a:ea typeface="+mn-ea"/>
              <a:cs typeface="+mn-cs"/>
            </a:rPr>
            <a:t>ポイント改善した。歳出では、会計年度任用職員制度の導入により人件費が増加。扶助費も子ども医療費の現物給付化（令和</a:t>
          </a:r>
          <a:r>
            <a:rPr kumimoji="1" lang="en-US" altLang="ja-JP" sz="1100">
              <a:solidFill>
                <a:sysClr val="windowText" lastClr="000000"/>
              </a:solidFill>
              <a:effectLst/>
              <a:latin typeface="+mn-lt"/>
              <a:ea typeface="+mn-ea"/>
              <a:cs typeface="+mn-cs"/>
            </a:rPr>
            <a:t>2</a:t>
          </a:r>
          <a:r>
            <a:rPr kumimoji="1" lang="ja-JP" altLang="en-US" sz="1100">
              <a:solidFill>
                <a:sysClr val="windowText" lastClr="000000"/>
              </a:solidFill>
              <a:effectLst/>
              <a:latin typeface="+mn-lt"/>
              <a:ea typeface="+mn-ea"/>
              <a:cs typeface="+mn-cs"/>
            </a:rPr>
            <a:t>年</a:t>
          </a:r>
          <a:r>
            <a:rPr kumimoji="1" lang="en-US" altLang="ja-JP" sz="1100">
              <a:solidFill>
                <a:sysClr val="windowText" lastClr="000000"/>
              </a:solidFill>
              <a:effectLst/>
              <a:latin typeface="+mn-lt"/>
              <a:ea typeface="+mn-ea"/>
              <a:cs typeface="+mn-cs"/>
            </a:rPr>
            <a:t>4</a:t>
          </a:r>
          <a:r>
            <a:rPr kumimoji="1" lang="ja-JP" altLang="en-US" sz="1100">
              <a:solidFill>
                <a:sysClr val="windowText" lastClr="000000"/>
              </a:solidFill>
              <a:effectLst/>
              <a:latin typeface="+mn-lt"/>
              <a:ea typeface="+mn-ea"/>
              <a:cs typeface="+mn-cs"/>
            </a:rPr>
            <a:t>月～）等により増加した。一方で歳入においては、地方消費税交付金及び地方交付税が大幅に増加したことにより、比率は改善に繋がった。</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今後も大型の建設事業に伴う公債費をはじめ、扶助費、社会保障経費などの義務的経費が増加することが予想されているため、歳入の確保及び経常経費の抑制に努めることにより、財政の硬直化防止を図る。</a:t>
          </a:r>
          <a:endParaRPr lang="ja-JP" altLang="ja-JP" sz="11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106363</xdr:rowOff>
    </xdr:from>
    <xdr:to>
      <xdr:col>23</xdr:col>
      <xdr:colOff>133350</xdr:colOff>
      <xdr:row>66</xdr:row>
      <xdr:rowOff>118745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21913"/>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90822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118745</xdr:rowOff>
    </xdr:from>
    <xdr:to>
      <xdr:col>24</xdr:col>
      <xdr:colOff>12700</xdr:colOff>
      <xdr:row>66</xdr:row>
      <xdr:rowOff>118745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3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21290</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965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106363</xdr:rowOff>
    </xdr:from>
    <xdr:to>
      <xdr:col>24</xdr:col>
      <xdr:colOff>12700</xdr:colOff>
      <xdr:row>59</xdr:row>
      <xdr:rowOff>106363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21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33338</xdr:rowOff>
    </xdr:from>
    <xdr:to>
      <xdr:col>23</xdr:col>
      <xdr:colOff>133350</xdr:colOff>
      <xdr:row>64</xdr:row>
      <xdr:rowOff>129857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1006138"/>
          <a:ext cx="8382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167022</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25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150495</xdr:rowOff>
    </xdr:from>
    <xdr:to>
      <xdr:col>23</xdr:col>
      <xdr:colOff>184150</xdr:colOff>
      <xdr:row>63</xdr:row>
      <xdr:rowOff>80645</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27305</xdr:rowOff>
    </xdr:from>
    <xdr:to>
      <xdr:col>19</xdr:col>
      <xdr:colOff>133350</xdr:colOff>
      <xdr:row>64</xdr:row>
      <xdr:rowOff>129857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1000105"/>
          <a:ext cx="8890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33338</xdr:rowOff>
    </xdr:from>
    <xdr:to>
      <xdr:col>19</xdr:col>
      <xdr:colOff>184150</xdr:colOff>
      <xdr:row>63</xdr:row>
      <xdr:rowOff>134938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145115</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0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15240</xdr:rowOff>
    </xdr:from>
    <xdr:to>
      <xdr:col>15</xdr:col>
      <xdr:colOff>82550</xdr:colOff>
      <xdr:row>64</xdr:row>
      <xdr:rowOff>27305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98804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9207</xdr:rowOff>
    </xdr:from>
    <xdr:to>
      <xdr:col>15</xdr:col>
      <xdr:colOff>133350</xdr:colOff>
      <xdr:row>63</xdr:row>
      <xdr:rowOff>110807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120984</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7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114300</xdr:rowOff>
    </xdr:from>
    <xdr:to>
      <xdr:col>11</xdr:col>
      <xdr:colOff>31750</xdr:colOff>
      <xdr:row>64</xdr:row>
      <xdr:rowOff>15240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091565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156528</xdr:rowOff>
    </xdr:from>
    <xdr:to>
      <xdr:col>11</xdr:col>
      <xdr:colOff>82550</xdr:colOff>
      <xdr:row>63</xdr:row>
      <xdr:rowOff>86678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96855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156528</xdr:rowOff>
    </xdr:from>
    <xdr:to>
      <xdr:col>7</xdr:col>
      <xdr:colOff>31750</xdr:colOff>
      <xdr:row>63</xdr:row>
      <xdr:rowOff>86678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96855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153988</xdr:rowOff>
    </xdr:from>
    <xdr:to>
      <xdr:col>23</xdr:col>
      <xdr:colOff>184150</xdr:colOff>
      <xdr:row>64</xdr:row>
      <xdr:rowOff>84138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5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126065</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92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79057</xdr:rowOff>
    </xdr:from>
    <xdr:to>
      <xdr:col>19</xdr:col>
      <xdr:colOff>184150</xdr:colOff>
      <xdr:row>65</xdr:row>
      <xdr:rowOff>9207</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05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165434</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138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147955</xdr:rowOff>
    </xdr:from>
    <xdr:to>
      <xdr:col>15</xdr:col>
      <xdr:colOff>133350</xdr:colOff>
      <xdr:row>64</xdr:row>
      <xdr:rowOff>78105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62882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03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135890</xdr:rowOff>
    </xdr:from>
    <xdr:to>
      <xdr:col>11</xdr:col>
      <xdr:colOff>82550</xdr:colOff>
      <xdr:row>64</xdr:row>
      <xdr:rowOff>66040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50817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63500</xdr:rowOff>
    </xdr:from>
    <xdr:to>
      <xdr:col>7</xdr:col>
      <xdr:colOff>31750</xdr:colOff>
      <xdr:row>63</xdr:row>
      <xdr:rowOff>165100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149877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全国平均や長崎県平均と比較すると低い水準にあり、類似団体内でも上位にあるものの、会計年度任用職員制度の導入によ</a:t>
          </a:r>
          <a:r>
            <a:rPr kumimoji="1" lang="ja-JP" altLang="en-US" sz="1100">
              <a:solidFill>
                <a:sysClr val="windowText" lastClr="000000"/>
              </a:solidFill>
              <a:effectLst/>
              <a:latin typeface="+mn-lt"/>
              <a:ea typeface="+mn-ea"/>
              <a:cs typeface="+mn-cs"/>
            </a:rPr>
            <a:t>る人件費増の影響で</a:t>
          </a:r>
          <a:r>
            <a:rPr kumimoji="1" lang="ja-JP" altLang="ja-JP" sz="1100">
              <a:solidFill>
                <a:sysClr val="windowText" lastClr="000000"/>
              </a:solidFill>
              <a:effectLst/>
              <a:latin typeface="+mn-lt"/>
              <a:ea typeface="+mn-ea"/>
              <a:cs typeface="+mn-cs"/>
            </a:rPr>
            <a:t>昨年度と比較して増加して</a:t>
          </a:r>
          <a:r>
            <a:rPr kumimoji="1" lang="ja-JP" altLang="en-US" sz="1100">
              <a:solidFill>
                <a:sysClr val="windowText" lastClr="000000"/>
              </a:solidFill>
              <a:effectLst/>
              <a:latin typeface="+mn-lt"/>
              <a:ea typeface="+mn-ea"/>
              <a:cs typeface="+mn-cs"/>
            </a:rPr>
            <a:t>いる（</a:t>
          </a:r>
          <a:r>
            <a:rPr kumimoji="1" lang="ja-JP" altLang="ja-JP" sz="1100">
              <a:solidFill>
                <a:sysClr val="windowText" lastClr="000000"/>
              </a:solidFill>
              <a:effectLst/>
              <a:latin typeface="+mn-lt"/>
              <a:ea typeface="+mn-ea"/>
              <a:cs typeface="+mn-cs"/>
            </a:rPr>
            <a:t>人口１人当たり</a:t>
          </a:r>
          <a:r>
            <a:rPr kumimoji="1" lang="en-US" altLang="ja-JP" sz="1100">
              <a:solidFill>
                <a:sysClr val="windowText" lastClr="000000"/>
              </a:solidFill>
              <a:effectLst/>
              <a:latin typeface="+mn-lt"/>
              <a:ea typeface="+mn-ea"/>
              <a:cs typeface="+mn-cs"/>
            </a:rPr>
            <a:t>10,896</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今後、公共施設の老朽化に伴う維持補修経費等の増加が見込まれているが、可能な限り低水準を保てるよう、公共施設の計画的な修繕や適正な定員管理及び経費管理を推進し、効率的な行財政運営に努める。</a:t>
          </a:r>
          <a:endParaRPr lang="ja-JP" altLang="ja-JP" sz="11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88863</xdr:rowOff>
    </xdr:from>
    <xdr:to>
      <xdr:col>23</xdr:col>
      <xdr:colOff>133350</xdr:colOff>
      <xdr:row>89</xdr:row>
      <xdr:rowOff>85947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76313"/>
          <a:ext cx="0" cy="13686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58024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17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85947</xdr:rowOff>
    </xdr:from>
    <xdr:to>
      <xdr:col>24</xdr:col>
      <xdr:colOff>12700</xdr:colOff>
      <xdr:row>89</xdr:row>
      <xdr:rowOff>85947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44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3790</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719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88863</xdr:rowOff>
    </xdr:from>
    <xdr:to>
      <xdr:col>24</xdr:col>
      <xdr:colOff>12700</xdr:colOff>
      <xdr:row>81</xdr:row>
      <xdr:rowOff>88863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7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41658</xdr:rowOff>
    </xdr:from>
    <xdr:to>
      <xdr:col>23</xdr:col>
      <xdr:colOff>133350</xdr:colOff>
      <xdr:row>81</xdr:row>
      <xdr:rowOff>151209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929108"/>
          <a:ext cx="838200" cy="109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73790</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3041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101713</xdr:rowOff>
    </xdr:from>
    <xdr:to>
      <xdr:col>23</xdr:col>
      <xdr:colOff>184150</xdr:colOff>
      <xdr:row>84</xdr:row>
      <xdr:rowOff>31863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3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16151</xdr:rowOff>
    </xdr:from>
    <xdr:to>
      <xdr:col>19</xdr:col>
      <xdr:colOff>133350</xdr:colOff>
      <xdr:row>81</xdr:row>
      <xdr:rowOff>41658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03601"/>
          <a:ext cx="889000" cy="2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1212</xdr:rowOff>
    </xdr:from>
    <xdr:to>
      <xdr:col>19</xdr:col>
      <xdr:colOff>184150</xdr:colOff>
      <xdr:row>83</xdr:row>
      <xdr:rowOff>102812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87589</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3179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162395</xdr:rowOff>
    </xdr:from>
    <xdr:to>
      <xdr:col>15</xdr:col>
      <xdr:colOff>82550</xdr:colOff>
      <xdr:row>81</xdr:row>
      <xdr:rowOff>16151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878395"/>
          <a:ext cx="889000" cy="2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1625</xdr:rowOff>
    </xdr:from>
    <xdr:to>
      <xdr:col>15</xdr:col>
      <xdr:colOff>133350</xdr:colOff>
      <xdr:row>83</xdr:row>
      <xdr:rowOff>103225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3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88002</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31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144067</xdr:rowOff>
    </xdr:from>
    <xdr:to>
      <xdr:col>11</xdr:col>
      <xdr:colOff>31750</xdr:colOff>
      <xdr:row>80</xdr:row>
      <xdr:rowOff>162395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860067"/>
          <a:ext cx="889000" cy="1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133400</xdr:rowOff>
    </xdr:from>
    <xdr:to>
      <xdr:col>11</xdr:col>
      <xdr:colOff>82550</xdr:colOff>
      <xdr:row>83</xdr:row>
      <xdr:rowOff>63550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48327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129459</xdr:rowOff>
    </xdr:from>
    <xdr:to>
      <xdr:col>7</xdr:col>
      <xdr:colOff>31750</xdr:colOff>
      <xdr:row>83</xdr:row>
      <xdr:rowOff>59609</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18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44386</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274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100409</xdr:rowOff>
    </xdr:from>
    <xdr:to>
      <xdr:col>23</xdr:col>
      <xdr:colOff>184150</xdr:colOff>
      <xdr:row>82</xdr:row>
      <xdr:rowOff>30559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8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21686</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0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162308</xdr:rowOff>
    </xdr:from>
    <xdr:to>
      <xdr:col>19</xdr:col>
      <xdr:colOff>184150</xdr:colOff>
      <xdr:row>81</xdr:row>
      <xdr:rowOff>92458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87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102635</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647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136801</xdr:rowOff>
    </xdr:from>
    <xdr:to>
      <xdr:col>15</xdr:col>
      <xdr:colOff>133350</xdr:colOff>
      <xdr:row>81</xdr:row>
      <xdr:rowOff>66951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85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77128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21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111595</xdr:rowOff>
    </xdr:from>
    <xdr:to>
      <xdr:col>11</xdr:col>
      <xdr:colOff>82550</xdr:colOff>
      <xdr:row>81</xdr:row>
      <xdr:rowOff>41745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82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51922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596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93267</xdr:rowOff>
    </xdr:from>
    <xdr:to>
      <xdr:col>7</xdr:col>
      <xdr:colOff>31750</xdr:colOff>
      <xdr:row>81</xdr:row>
      <xdr:rowOff>23417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0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33594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578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ほぼ横ばいで推移して</a:t>
          </a:r>
          <a:r>
            <a:rPr kumimoji="1" lang="ja-JP" altLang="en-US" sz="1100">
              <a:solidFill>
                <a:schemeClr val="dk1"/>
              </a:solidFill>
              <a:effectLst/>
              <a:latin typeface="+mn-lt"/>
              <a:ea typeface="+mn-ea"/>
              <a:cs typeface="+mn-cs"/>
            </a:rPr>
            <a:t>おり、昨年度からは</a:t>
          </a:r>
          <a:r>
            <a:rPr kumimoji="1" lang="ja-JP" altLang="ja-JP" sz="1100">
              <a:solidFill>
                <a:sysClr val="windowText" lastClr="000000"/>
              </a:solidFill>
              <a:effectLst/>
              <a:latin typeface="+mn-lt"/>
              <a:ea typeface="+mn-ea"/>
              <a:cs typeface="+mn-cs"/>
            </a:rPr>
            <a:t>０</a:t>
          </a: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２</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改善</a:t>
          </a:r>
          <a:r>
            <a:rPr kumimoji="1" lang="ja-JP" altLang="ja-JP" sz="1100">
              <a:solidFill>
                <a:sysClr val="windowText" lastClr="000000"/>
              </a:solidFill>
              <a:effectLst/>
              <a:latin typeface="+mn-lt"/>
              <a:ea typeface="+mn-ea"/>
              <a:cs typeface="+mn-cs"/>
            </a:rPr>
            <a:t>した</a:t>
          </a:r>
          <a:r>
            <a:rPr kumimoji="1" lang="ja-JP" altLang="en-US" sz="1100">
              <a:solidFill>
                <a:sysClr val="windowText" lastClr="000000"/>
              </a:solidFill>
              <a:effectLst/>
              <a:latin typeface="+mn-lt"/>
              <a:ea typeface="+mn-ea"/>
              <a:cs typeface="+mn-cs"/>
            </a:rPr>
            <a:t>。</a:t>
          </a:r>
          <a:endParaRPr kumimoji="1" lang="en-US" altLang="ja-JP"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これまで同様、人件費を圧迫する要因となってはいないが、</a:t>
          </a:r>
          <a:r>
            <a:rPr kumimoji="1" lang="ja-JP" altLang="ja-JP" sz="1100">
              <a:solidFill>
                <a:sysClr val="windowText" lastClr="000000"/>
              </a:solidFill>
              <a:effectLst/>
              <a:latin typeface="+mn-lt"/>
              <a:ea typeface="+mn-ea"/>
              <a:cs typeface="+mn-cs"/>
            </a:rPr>
            <a:t>今後も適正な給与水準となるように努める。</a:t>
          </a:r>
          <a:endParaRPr lang="ja-JP" altLang="ja-JP" sz="1100">
            <a:solidFill>
              <a:sysClr val="windowText" lastClr="00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90</xdr:row>
      <xdr:rowOff>36286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29393"/>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50800</xdr:rowOff>
    </xdr:from>
    <xdr:to>
      <xdr:col>81</xdr:col>
      <xdr:colOff>44450</xdr:colOff>
      <xdr:row>87</xdr:row>
      <xdr:rowOff>85271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966950"/>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68036</xdr:rowOff>
    </xdr:from>
    <xdr:to>
      <xdr:col>77</xdr:col>
      <xdr:colOff>44450</xdr:colOff>
      <xdr:row>87</xdr:row>
      <xdr:rowOff>85271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98418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49893</xdr:rowOff>
    </xdr:from>
    <xdr:to>
      <xdr:col>77</xdr:col>
      <xdr:colOff>95250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161670</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39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68036</xdr:rowOff>
    </xdr:from>
    <xdr:to>
      <xdr:col>72</xdr:col>
      <xdr:colOff>203200</xdr:colOff>
      <xdr:row>88</xdr:row>
      <xdr:rowOff>34471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984186"/>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15421</xdr:rowOff>
    </xdr:from>
    <xdr:to>
      <xdr:col>73</xdr:col>
      <xdr:colOff>44450</xdr:colOff>
      <xdr:row>85</xdr:row>
      <xdr:rowOff>117021</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127198</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136979</xdr:rowOff>
    </xdr:from>
    <xdr:to>
      <xdr:col>68</xdr:col>
      <xdr:colOff>152400</xdr:colOff>
      <xdr:row>88</xdr:row>
      <xdr:rowOff>34471</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505312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143527</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8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34471</xdr:rowOff>
    </xdr:from>
    <xdr:to>
      <xdr:col>77</xdr:col>
      <xdr:colOff>95250</xdr:colOff>
      <xdr:row>87</xdr:row>
      <xdr:rowOff>136071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120848</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036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17236</xdr:rowOff>
    </xdr:from>
    <xdr:to>
      <xdr:col>73</xdr:col>
      <xdr:colOff>44450</xdr:colOff>
      <xdr:row>87</xdr:row>
      <xdr:rowOff>118836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103613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155121</xdr:rowOff>
    </xdr:from>
    <xdr:to>
      <xdr:col>68</xdr:col>
      <xdr:colOff>203200</xdr:colOff>
      <xdr:row>88</xdr:row>
      <xdr:rowOff>85271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70048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1106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人口千人当たり職員数は昨年度</a:t>
          </a:r>
          <a:r>
            <a:rPr kumimoji="1" lang="ja-JP" altLang="en-US" sz="1100">
              <a:solidFill>
                <a:sysClr val="windowText" lastClr="000000"/>
              </a:solidFill>
              <a:effectLst/>
              <a:latin typeface="+mn-lt"/>
              <a:ea typeface="+mn-ea"/>
              <a:cs typeface="+mn-cs"/>
            </a:rPr>
            <a:t>から変動がなく４</a:t>
          </a: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６４</a:t>
          </a:r>
          <a:r>
            <a:rPr kumimoji="1" lang="ja-JP" altLang="ja-JP" sz="1100">
              <a:solidFill>
                <a:sysClr val="windowText" lastClr="000000"/>
              </a:solidFill>
              <a:effectLst/>
              <a:latin typeface="+mn-lt"/>
              <a:ea typeface="+mn-ea"/>
              <a:cs typeface="+mn-cs"/>
            </a:rPr>
            <a:t>人</a:t>
          </a:r>
          <a:r>
            <a:rPr kumimoji="1" lang="ja-JP" altLang="en-US" sz="1100">
              <a:solidFill>
                <a:sysClr val="windowText" lastClr="000000"/>
              </a:solidFill>
              <a:effectLst/>
              <a:latin typeface="+mn-lt"/>
              <a:ea typeface="+mn-ea"/>
              <a:cs typeface="+mn-cs"/>
            </a:rPr>
            <a:t>となった。これは類似</a:t>
          </a:r>
          <a:r>
            <a:rPr kumimoji="1" lang="ja-JP" altLang="ja-JP" sz="1100">
              <a:solidFill>
                <a:sysClr val="windowText" lastClr="000000"/>
              </a:solidFill>
              <a:effectLst/>
              <a:latin typeface="+mn-lt"/>
              <a:ea typeface="+mn-ea"/>
              <a:cs typeface="+mn-cs"/>
            </a:rPr>
            <a:t>団体内で</a:t>
          </a:r>
          <a:r>
            <a:rPr kumimoji="1" lang="ja-JP" altLang="ja-JP" sz="1100">
              <a:solidFill>
                <a:schemeClr val="dk1"/>
              </a:solidFill>
              <a:effectLst/>
              <a:latin typeface="+mn-lt"/>
              <a:ea typeface="+mn-ea"/>
              <a:cs typeface="+mn-cs"/>
            </a:rPr>
            <a:t>６</a:t>
          </a:r>
          <a:r>
            <a:rPr kumimoji="1" lang="ja-JP" altLang="ja-JP" sz="1100">
              <a:solidFill>
                <a:sysClr val="windowText" lastClr="000000"/>
              </a:solidFill>
              <a:effectLst/>
              <a:latin typeface="+mn-lt"/>
              <a:ea typeface="+mn-ea"/>
              <a:cs typeface="+mn-cs"/>
            </a:rPr>
            <a:t>番目に少ない</a:t>
          </a:r>
          <a:r>
            <a:rPr kumimoji="1" lang="ja-JP" altLang="en-US" sz="1100">
              <a:solidFill>
                <a:sysClr val="windowText" lastClr="000000"/>
              </a:solidFill>
              <a:effectLst/>
              <a:latin typeface="+mn-lt"/>
              <a:ea typeface="+mn-ea"/>
              <a:cs typeface="+mn-cs"/>
            </a:rPr>
            <a:t>数値</a:t>
          </a:r>
          <a:r>
            <a:rPr kumimoji="1" lang="ja-JP" altLang="ja-JP" sz="1100">
              <a:solidFill>
                <a:sysClr val="windowText" lastClr="000000"/>
              </a:solidFill>
              <a:effectLst/>
              <a:latin typeface="+mn-lt"/>
              <a:ea typeface="+mn-ea"/>
              <a:cs typeface="+mn-cs"/>
            </a:rPr>
            <a:t>であり、依然として少数での行政運営を維持している。</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今後も、適切な人員配置と計画的な採用に努め、適正な定員数の維持に資する管理計画を推進する。</a:t>
          </a:r>
          <a:endParaRPr lang="ja-JP" altLang="ja-JP" sz="1100">
            <a:solidFill>
              <a:sysClr val="windowText" lastClr="000000"/>
            </a:solidFill>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74840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47003"/>
          <a:ext cx="0" cy="16149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46917</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534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74840</xdr:rowOff>
    </xdr:from>
    <xdr:to>
      <xdr:col>81</xdr:col>
      <xdr:colOff>133350</xdr:colOff>
      <xdr:row>67</xdr:row>
      <xdr:rowOff>74840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99423</xdr:rowOff>
    </xdr:from>
    <xdr:to>
      <xdr:col>81</xdr:col>
      <xdr:colOff>44450</xdr:colOff>
      <xdr:row>58</xdr:row>
      <xdr:rowOff>99423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0435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168111</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2836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24584</xdr:rowOff>
    </xdr:from>
    <xdr:to>
      <xdr:col>81</xdr:col>
      <xdr:colOff>95250</xdr:colOff>
      <xdr:row>60</xdr:row>
      <xdr:rowOff>126184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80463</xdr:rowOff>
    </xdr:from>
    <xdr:to>
      <xdr:col>77</xdr:col>
      <xdr:colOff>44450</xdr:colOff>
      <xdr:row>58</xdr:row>
      <xdr:rowOff>99423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024563"/>
          <a:ext cx="889000" cy="1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33201</xdr:rowOff>
    </xdr:from>
    <xdr:to>
      <xdr:col>77</xdr:col>
      <xdr:colOff>95250</xdr:colOff>
      <xdr:row>60</xdr:row>
      <xdr:rowOff>134801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119578</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4065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61504</xdr:rowOff>
    </xdr:from>
    <xdr:to>
      <xdr:col>72</xdr:col>
      <xdr:colOff>203200</xdr:colOff>
      <xdr:row>58</xdr:row>
      <xdr:rowOff>80463</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005604"/>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28031</xdr:rowOff>
    </xdr:from>
    <xdr:to>
      <xdr:col>73</xdr:col>
      <xdr:colOff>44450</xdr:colOff>
      <xdr:row>60</xdr:row>
      <xdr:rowOff>129631</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114408</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40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42545</xdr:rowOff>
    </xdr:from>
    <xdr:to>
      <xdr:col>68</xdr:col>
      <xdr:colOff>152400</xdr:colOff>
      <xdr:row>58</xdr:row>
      <xdr:rowOff>61504</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9986645"/>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17690</xdr:rowOff>
    </xdr:from>
    <xdr:to>
      <xdr:col>68</xdr:col>
      <xdr:colOff>203200</xdr:colOff>
      <xdr:row>60</xdr:row>
      <xdr:rowOff>119290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104067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39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12519</xdr:rowOff>
    </xdr:from>
    <xdr:to>
      <xdr:col>64</xdr:col>
      <xdr:colOff>152400</xdr:colOff>
      <xdr:row>60</xdr:row>
      <xdr:rowOff>114119</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98896</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3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48623</xdr:rowOff>
    </xdr:from>
    <xdr:to>
      <xdr:col>81</xdr:col>
      <xdr:colOff>95250</xdr:colOff>
      <xdr:row>58</xdr:row>
      <xdr:rowOff>150223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999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141350</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9914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48623</xdr:rowOff>
    </xdr:from>
    <xdr:to>
      <xdr:col>77</xdr:col>
      <xdr:colOff>95250</xdr:colOff>
      <xdr:row>58</xdr:row>
      <xdr:rowOff>150223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999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160400</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9761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29663</xdr:rowOff>
    </xdr:from>
    <xdr:to>
      <xdr:col>73</xdr:col>
      <xdr:colOff>44450</xdr:colOff>
      <xdr:row>58</xdr:row>
      <xdr:rowOff>131263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997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141440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9742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10704</xdr:rowOff>
    </xdr:from>
    <xdr:to>
      <xdr:col>68</xdr:col>
      <xdr:colOff>203200</xdr:colOff>
      <xdr:row>58</xdr:row>
      <xdr:rowOff>112304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995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122481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9723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57</xdr:row>
      <xdr:rowOff>163195</xdr:rowOff>
    </xdr:from>
    <xdr:to>
      <xdr:col>64</xdr:col>
      <xdr:colOff>152400</xdr:colOff>
      <xdr:row>58</xdr:row>
      <xdr:rowOff>93345</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993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103522</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9704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比率算定の分子である元利償還金及び公営企業の財源とする地方債の償還に充てたと認められる繰入金が減少していることや、分母である標準財政規模が増加していることなどから、単年度の実質公債費比率は減少した。</a:t>
          </a:r>
          <a:r>
            <a:rPr kumimoji="1" lang="en-US" altLang="ja-JP" sz="1100">
              <a:solidFill>
                <a:sysClr val="windowText" lastClr="000000"/>
              </a:solidFill>
              <a:effectLst/>
              <a:latin typeface="+mn-lt"/>
              <a:ea typeface="+mn-ea"/>
              <a:cs typeface="+mn-cs"/>
            </a:rPr>
            <a:t>H29</a:t>
          </a:r>
          <a:r>
            <a:rPr kumimoji="1" lang="ja-JP" altLang="en-US" sz="1100">
              <a:solidFill>
                <a:sysClr val="windowText" lastClr="000000"/>
              </a:solidFill>
              <a:effectLst/>
              <a:latin typeface="+mn-lt"/>
              <a:ea typeface="+mn-ea"/>
              <a:cs typeface="+mn-cs"/>
            </a:rPr>
            <a:t>と比較しても比率は改善しており、単年度の比率が２年連続で減少していることも併せて実質公債費比率は減となった（△</a:t>
          </a:r>
          <a:r>
            <a:rPr kumimoji="1" lang="en-US" altLang="ja-JP" sz="1100">
              <a:solidFill>
                <a:sysClr val="windowText" lastClr="000000"/>
              </a:solidFill>
              <a:effectLst/>
              <a:latin typeface="+mn-lt"/>
              <a:ea typeface="+mn-ea"/>
              <a:cs typeface="+mn-cs"/>
            </a:rPr>
            <a:t>0.2</a:t>
          </a:r>
          <a:r>
            <a:rPr kumimoji="1" lang="ja-JP" altLang="en-US" sz="1100">
              <a:solidFill>
                <a:sysClr val="windowText" lastClr="000000"/>
              </a:solidFill>
              <a:effectLst/>
              <a:latin typeface="+mn-lt"/>
              <a:ea typeface="+mn-ea"/>
              <a:cs typeface="+mn-cs"/>
            </a:rPr>
            <a:t>％）</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今後控える大型の建設事業等により短期的な上昇が予想されるが、長期的な観点で適正な事業計画及び起債管理を行い、財政の健全性の堅持に努める。</a:t>
          </a:r>
          <a:endParaRPr lang="ja-JP" altLang="ja-JP" sz="11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89793"/>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140546</xdr:rowOff>
    </xdr:from>
    <xdr:to>
      <xdr:col>81</xdr:col>
      <xdr:colOff>44450</xdr:colOff>
      <xdr:row>41</xdr:row>
      <xdr:rowOff>156633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169996"/>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33883</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91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132504</xdr:rowOff>
    </xdr:from>
    <xdr:to>
      <xdr:col>77</xdr:col>
      <xdr:colOff>44450</xdr:colOff>
      <xdr:row>41</xdr:row>
      <xdr:rowOff>156633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16195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145221</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831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108373</xdr:rowOff>
    </xdr:from>
    <xdr:to>
      <xdr:col>72</xdr:col>
      <xdr:colOff>203200</xdr:colOff>
      <xdr:row>41</xdr:row>
      <xdr:rowOff>132504</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13782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108373</xdr:rowOff>
    </xdr:from>
    <xdr:to>
      <xdr:col>68</xdr:col>
      <xdr:colOff>152400</xdr:colOff>
      <xdr:row>42</xdr:row>
      <xdr:rowOff>1270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13782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61823</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09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105833</xdr:rowOff>
    </xdr:from>
    <xdr:to>
      <xdr:col>77</xdr:col>
      <xdr:colOff>95250</xdr:colOff>
      <xdr:row>42</xdr:row>
      <xdr:rowOff>35983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81704</xdr:rowOff>
    </xdr:from>
    <xdr:to>
      <xdr:col>73</xdr:col>
      <xdr:colOff>44450</xdr:colOff>
      <xdr:row>42</xdr:row>
      <xdr:rowOff>11854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57573</xdr:rowOff>
    </xdr:from>
    <xdr:to>
      <xdr:col>68</xdr:col>
      <xdr:colOff>203200</xdr:colOff>
      <xdr:row>41</xdr:row>
      <xdr:rowOff>159173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143950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36847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地方債残高をはじめとする各項目で新規の負担額より解消額が上回り残高が減少したことに加え、国保財調・介護給付基金の残高や充当可能特定歳入</a:t>
          </a:r>
          <a:r>
            <a:rPr kumimoji="1" lang="ja-JP" altLang="ja-JP" sz="1100">
              <a:solidFill>
                <a:sysClr val="windowText" lastClr="000000"/>
              </a:solidFill>
              <a:effectLst/>
              <a:latin typeface="+mn-lt"/>
              <a:ea typeface="+mn-ea"/>
              <a:cs typeface="+mn-cs"/>
            </a:rPr>
            <a:t>（都市計画税収・国県支出金）</a:t>
          </a:r>
          <a:r>
            <a:rPr kumimoji="1" lang="ja-JP" altLang="en-US" sz="1100">
              <a:solidFill>
                <a:sysClr val="windowText" lastClr="000000"/>
              </a:solidFill>
              <a:effectLst/>
              <a:latin typeface="+mn-lt"/>
              <a:ea typeface="+mn-ea"/>
              <a:cs typeface="+mn-cs"/>
            </a:rPr>
            <a:t>の増加により、分子が負の数となったため将来負担比率は算定不能（</a:t>
          </a:r>
          <a:r>
            <a:rPr kumimoji="1" lang="en-US" altLang="ja-JP" sz="1100">
              <a:solidFill>
                <a:sysClr val="windowText" lastClr="000000"/>
              </a:solidFill>
              <a:effectLst/>
              <a:latin typeface="+mn-lt"/>
              <a:ea typeface="+mn-ea"/>
              <a:cs typeface="+mn-cs"/>
            </a:rPr>
            <a:t>-6.1</a:t>
          </a:r>
          <a:r>
            <a:rPr kumimoji="1" lang="ja-JP" altLang="en-US" sz="1100">
              <a:solidFill>
                <a:sysClr val="windowText" lastClr="000000"/>
              </a:solidFill>
              <a:effectLst/>
              <a:latin typeface="+mn-lt"/>
              <a:ea typeface="+mn-ea"/>
              <a:cs typeface="+mn-cs"/>
            </a:rPr>
            <a:t>％）となった。</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しかし今後は大型の建設事業の財源となる起債の発行額が増加し、地方債残高の上昇が見込まれることから、引き続き事業実施の適正化を図り、地方債残高に留意しながら健全な財政運営に努めていく。</a:t>
          </a:r>
          <a:endParaRPr lang="ja-JP" altLang="ja-JP" sz="11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111054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6837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83131</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4026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111054</xdr:rowOff>
    </xdr:from>
    <xdr:to>
      <xdr:col>81</xdr:col>
      <xdr:colOff>133350</xdr:colOff>
      <xdr:row>23</xdr:row>
      <xdr:rowOff>111054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405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42757</xdr:rowOff>
    </xdr:from>
    <xdr:to>
      <xdr:col>77</xdr:col>
      <xdr:colOff>44450</xdr:colOff>
      <xdr:row>14</xdr:row>
      <xdr:rowOff>167428</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2443057"/>
          <a:ext cx="889000" cy="12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99430</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4997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127353</xdr:rowOff>
    </xdr:from>
    <xdr:to>
      <xdr:col>81</xdr:col>
      <xdr:colOff>95250</xdr:colOff>
      <xdr:row>15</xdr:row>
      <xdr:rowOff>57503</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5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167428</xdr:rowOff>
    </xdr:from>
    <xdr:to>
      <xdr:col>72</xdr:col>
      <xdr:colOff>203200</xdr:colOff>
      <xdr:row>15</xdr:row>
      <xdr:rowOff>85796</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2567728"/>
          <a:ext cx="889000" cy="8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20250</xdr:rowOff>
    </xdr:from>
    <xdr:to>
      <xdr:col>77</xdr:col>
      <xdr:colOff>95250</xdr:colOff>
      <xdr:row>15</xdr:row>
      <xdr:rowOff>121850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5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106627</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67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85796</xdr:rowOff>
    </xdr:from>
    <xdr:to>
      <xdr:col>68</xdr:col>
      <xdr:colOff>152400</xdr:colOff>
      <xdr:row>15</xdr:row>
      <xdr:rowOff>154164</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2657546"/>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164888</xdr:rowOff>
    </xdr:from>
    <xdr:to>
      <xdr:col>73</xdr:col>
      <xdr:colOff>44450</xdr:colOff>
      <xdr:row>15</xdr:row>
      <xdr:rowOff>95038</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56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79815</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651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18909</xdr:rowOff>
    </xdr:from>
    <xdr:to>
      <xdr:col>68</xdr:col>
      <xdr:colOff>203200</xdr:colOff>
      <xdr:row>15</xdr:row>
      <xdr:rowOff>120509</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59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130686</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35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29633</xdr:rowOff>
    </xdr:from>
    <xdr:to>
      <xdr:col>64</xdr:col>
      <xdr:colOff>152400</xdr:colOff>
      <xdr:row>15</xdr:row>
      <xdr:rowOff>131233</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60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141410</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37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163407</xdr:rowOff>
    </xdr:from>
    <xdr:to>
      <xdr:col>77</xdr:col>
      <xdr:colOff>95250</xdr:colOff>
      <xdr:row>14</xdr:row>
      <xdr:rowOff>93557</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39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103734</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161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116628</xdr:rowOff>
    </xdr:from>
    <xdr:to>
      <xdr:col>73</xdr:col>
      <xdr:colOff>44450</xdr:colOff>
      <xdr:row>15</xdr:row>
      <xdr:rowOff>46778</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51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56955</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28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34996</xdr:rowOff>
    </xdr:from>
    <xdr:to>
      <xdr:col>68</xdr:col>
      <xdr:colOff>203200</xdr:colOff>
      <xdr:row>15</xdr:row>
      <xdr:rowOff>136596</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60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121373</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69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103364</xdr:rowOff>
    </xdr:from>
    <xdr:to>
      <xdr:col>64</xdr:col>
      <xdr:colOff>152400</xdr:colOff>
      <xdr:row>16</xdr:row>
      <xdr:rowOff>33514</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267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18291</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276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41,369
41,207
28.73
19,583,210
18,523,235
938,884
8,008,500
13,305,254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会計年度任用職員制度の導入により</a:t>
          </a:r>
          <a:r>
            <a:rPr kumimoji="1" lang="ja-JP" altLang="ja-JP" sz="1100">
              <a:solidFill>
                <a:sysClr val="windowText" lastClr="000000"/>
              </a:solidFill>
              <a:effectLst/>
              <a:latin typeface="+mn-lt"/>
              <a:ea typeface="+mn-ea"/>
              <a:cs typeface="+mn-cs"/>
            </a:rPr>
            <a:t>昨年度と比較して０．７ポイント悪化しているものの、類似団体平均と比較すると依然として低い水準に位置している。</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本町の職員構成比は、３０代の職員が約３７％を占めるなど偏りが生じているため定期昇給分の増が経常収支比率の悪化の主な要因となっている。そのため、少数職員で行政運営をおこなっている本町であっても、厳格な昇給運営が重要とされる。</a:t>
          </a:r>
          <a:endParaRPr lang="ja-JP" altLang="ja-JP" sz="11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a:extLst>
            <a:ext uri="{FF2B5EF4-FFF2-40B4-BE49-F238E27FC236}">
              <a16:creationId xmlns:a16="http://schemas.microsoft.com/office/drawing/2014/main" id="{00000000-0008-0000-0400-000038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29845</xdr:rowOff>
    </xdr:from>
    <xdr:to>
      <xdr:col>24</xdr:col>
      <xdr:colOff>25400</xdr:colOff>
      <xdr:row>40</xdr:row>
      <xdr:rowOff>104140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flipV="1">
          <a:off x="4826000" y="568769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58" name="人件費最小値テキスト">
          <a:extLst>
            <a:ext uri="{FF2B5EF4-FFF2-40B4-BE49-F238E27FC236}">
              <a16:creationId xmlns:a16="http://schemas.microsoft.com/office/drawing/2014/main" id="{00000000-0008-0000-0400-00003A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116222</xdr:rowOff>
    </xdr:from>
    <xdr:ext cx="762000" cy="259045"/>
    <xdr:sp macro="" textlink="">
      <xdr:nvSpPr>
        <xdr:cNvPr id="60" name="人件費最大値テキスト">
          <a:extLst>
            <a:ext uri="{FF2B5EF4-FFF2-40B4-BE49-F238E27FC236}">
              <a16:creationId xmlns:a16="http://schemas.microsoft.com/office/drawing/2014/main" id="{00000000-0008-0000-0400-00003C000000}"/>
            </a:ext>
          </a:extLst>
        </xdr:cNvPr>
        <xdr:cNvSpPr txBox="1"/>
      </xdr:nvSpPr>
      <xdr:spPr>
        <a:xfrm>
          <a:off x="4914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29845</xdr:rowOff>
    </xdr:from>
    <xdr:to>
      <xdr:col>24</xdr:col>
      <xdr:colOff>114300</xdr:colOff>
      <xdr:row>33</xdr:row>
      <xdr:rowOff>29845</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121285</xdr:rowOff>
    </xdr:from>
    <xdr:to>
      <xdr:col>24</xdr:col>
      <xdr:colOff>25400</xdr:colOff>
      <xdr:row>33</xdr:row>
      <xdr:rowOff>161290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3987800" y="577913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8272</xdr:rowOff>
    </xdr:from>
    <xdr:ext cx="762000" cy="259045"/>
    <xdr:sp macro="" textlink="">
      <xdr:nvSpPr>
        <xdr:cNvPr id="63" name="人件費平均値テキスト">
          <a:extLst>
            <a:ext uri="{FF2B5EF4-FFF2-40B4-BE49-F238E27FC236}">
              <a16:creationId xmlns:a16="http://schemas.microsoft.com/office/drawing/2014/main" id="{00000000-0008-0000-0400-00003F000000}"/>
            </a:ext>
          </a:extLst>
        </xdr:cNvPr>
        <xdr:cNvSpPr txBox="1"/>
      </xdr:nvSpPr>
      <xdr:spPr>
        <a:xfrm>
          <a:off x="4914900" y="60090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36195</xdr:rowOff>
    </xdr:from>
    <xdr:to>
      <xdr:col>24</xdr:col>
      <xdr:colOff>76200</xdr:colOff>
      <xdr:row>35</xdr:row>
      <xdr:rowOff>137795</xdr:rowOff>
    </xdr:to>
    <xdr:sp macro="" textlink="">
      <xdr:nvSpPr>
        <xdr:cNvPr id="64" name="フローチャート: 判断 63">
          <a:extLst>
            <a:ext uri="{FF2B5EF4-FFF2-40B4-BE49-F238E27FC236}">
              <a16:creationId xmlns:a16="http://schemas.microsoft.com/office/drawing/2014/main" id="{00000000-0008-0000-0400-000040000000}"/>
            </a:ext>
          </a:extLst>
        </xdr:cNvPr>
        <xdr:cNvSpPr/>
      </xdr:nvSpPr>
      <xdr:spPr>
        <a:xfrm>
          <a:off x="4775200" y="603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81280</xdr:rowOff>
    </xdr:from>
    <xdr:to>
      <xdr:col>19</xdr:col>
      <xdr:colOff>187325</xdr:colOff>
      <xdr:row>33</xdr:row>
      <xdr:rowOff>121285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098800" y="573913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116205</xdr:rowOff>
    </xdr:from>
    <xdr:to>
      <xdr:col>20</xdr:col>
      <xdr:colOff>38100</xdr:colOff>
      <xdr:row>35</xdr:row>
      <xdr:rowOff>46355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3937000" y="59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31132</xdr:rowOff>
    </xdr:from>
    <xdr:ext cx="736600" cy="259045"/>
    <xdr:sp macro="" textlink="">
      <xdr:nvSpPr>
        <xdr:cNvPr id="67" name="テキスト ボックス 66">
          <a:extLst>
            <a:ext uri="{FF2B5EF4-FFF2-40B4-BE49-F238E27FC236}">
              <a16:creationId xmlns:a16="http://schemas.microsoft.com/office/drawing/2014/main" id="{00000000-0008-0000-0400-000043000000}"/>
            </a:ext>
          </a:extLst>
        </xdr:cNvPr>
        <xdr:cNvSpPr txBox="1"/>
      </xdr:nvSpPr>
      <xdr:spPr>
        <a:xfrm>
          <a:off x="3606800" y="6031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52705</xdr:rowOff>
    </xdr:from>
    <xdr:to>
      <xdr:col>15</xdr:col>
      <xdr:colOff>98425</xdr:colOff>
      <xdr:row>33</xdr:row>
      <xdr:rowOff>81280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2209800" y="57105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121920</xdr:rowOff>
    </xdr:from>
    <xdr:to>
      <xdr:col>15</xdr:col>
      <xdr:colOff>149225</xdr:colOff>
      <xdr:row>35</xdr:row>
      <xdr:rowOff>52070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048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36847</xdr:rowOff>
    </xdr:from>
    <xdr:ext cx="7620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2717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52705</xdr:rowOff>
    </xdr:from>
    <xdr:to>
      <xdr:col>11</xdr:col>
      <xdr:colOff>9525</xdr:colOff>
      <xdr:row>33</xdr:row>
      <xdr:rowOff>58420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1320800" y="57105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116205</xdr:rowOff>
    </xdr:from>
    <xdr:to>
      <xdr:col>11</xdr:col>
      <xdr:colOff>60325</xdr:colOff>
      <xdr:row>35</xdr:row>
      <xdr:rowOff>46355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2159000" y="59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31132</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1828800" y="6031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133350</xdr:rowOff>
    </xdr:from>
    <xdr:to>
      <xdr:col>6</xdr:col>
      <xdr:colOff>171450</xdr:colOff>
      <xdr:row>35</xdr:row>
      <xdr:rowOff>63500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270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48277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939800" y="604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110490</xdr:rowOff>
    </xdr:from>
    <xdr:to>
      <xdr:col>24</xdr:col>
      <xdr:colOff>76200</xdr:colOff>
      <xdr:row>34</xdr:row>
      <xdr:rowOff>40640</xdr:rowOff>
    </xdr:to>
    <xdr:sp macro="" textlink="">
      <xdr:nvSpPr>
        <xdr:cNvPr id="81" name="楕円 80">
          <a:extLst>
            <a:ext uri="{FF2B5EF4-FFF2-40B4-BE49-F238E27FC236}">
              <a16:creationId xmlns:a16="http://schemas.microsoft.com/office/drawing/2014/main" id="{00000000-0008-0000-0400-000051000000}"/>
            </a:ext>
          </a:extLst>
        </xdr:cNvPr>
        <xdr:cNvSpPr/>
      </xdr:nvSpPr>
      <xdr:spPr>
        <a:xfrm>
          <a:off x="47752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127017</xdr:rowOff>
    </xdr:from>
    <xdr:ext cx="762000" cy="259045"/>
    <xdr:sp macro="" textlink="">
      <xdr:nvSpPr>
        <xdr:cNvPr id="82" name="人件費該当値テキスト">
          <a:extLst>
            <a:ext uri="{FF2B5EF4-FFF2-40B4-BE49-F238E27FC236}">
              <a16:creationId xmlns:a16="http://schemas.microsoft.com/office/drawing/2014/main" id="{00000000-0008-0000-0400-000052000000}"/>
            </a:ext>
          </a:extLst>
        </xdr:cNvPr>
        <xdr:cNvSpPr txBox="1"/>
      </xdr:nvSpPr>
      <xdr:spPr>
        <a:xfrm>
          <a:off x="49149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70485</xdr:rowOff>
    </xdr:from>
    <xdr:to>
      <xdr:col>20</xdr:col>
      <xdr:colOff>38100</xdr:colOff>
      <xdr:row>34</xdr:row>
      <xdr:rowOff>635</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3937000" y="572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10812</xdr:rowOff>
    </xdr:from>
    <xdr:ext cx="7366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3606800" y="54972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30480</xdr:rowOff>
    </xdr:from>
    <xdr:to>
      <xdr:col>15</xdr:col>
      <xdr:colOff>149225</xdr:colOff>
      <xdr:row>33</xdr:row>
      <xdr:rowOff>132080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048000" y="568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142257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717800" y="545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1905</xdr:rowOff>
    </xdr:from>
    <xdr:to>
      <xdr:col>11</xdr:col>
      <xdr:colOff>60325</xdr:colOff>
      <xdr:row>33</xdr:row>
      <xdr:rowOff>103505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159000" y="565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113682</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828800" y="542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7620</xdr:rowOff>
    </xdr:from>
    <xdr:to>
      <xdr:col>6</xdr:col>
      <xdr:colOff>171450</xdr:colOff>
      <xdr:row>33</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270000" y="566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119397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939800" y="5434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a:extLst>
            <a:ext uri="{FF2B5EF4-FFF2-40B4-BE49-F238E27FC236}">
              <a16:creationId xmlns:a16="http://schemas.microsoft.com/office/drawing/2014/main" id="{00000000-0008-0000-0400-00005B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会計年度任用職員制度の導入による「賃金」から「報酬」への移行により経常的な物件費は減少し、</a:t>
          </a:r>
          <a:r>
            <a:rPr kumimoji="1" lang="ja-JP" altLang="ja-JP" sz="1100">
              <a:solidFill>
                <a:sysClr val="windowText" lastClr="000000"/>
              </a:solidFill>
              <a:effectLst/>
              <a:latin typeface="+mn-lt"/>
              <a:ea typeface="+mn-ea"/>
              <a:cs typeface="+mn-cs"/>
            </a:rPr>
            <a:t>昨年度より</a:t>
          </a:r>
          <a:r>
            <a:rPr kumimoji="1" lang="ja-JP" altLang="en-US" sz="1100">
              <a:solidFill>
                <a:sysClr val="windowText" lastClr="000000"/>
              </a:solidFill>
              <a:effectLst/>
              <a:latin typeface="+mn-lt"/>
              <a:ea typeface="+mn-ea"/>
              <a:cs typeface="+mn-cs"/>
            </a:rPr>
            <a:t>１</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７</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改善</a:t>
          </a:r>
          <a:r>
            <a:rPr kumimoji="1" lang="ja-JP" altLang="ja-JP" sz="1100">
              <a:solidFill>
                <a:sysClr val="windowText" lastClr="000000"/>
              </a:solidFill>
              <a:effectLst/>
              <a:latin typeface="+mn-lt"/>
              <a:ea typeface="+mn-ea"/>
              <a:cs typeface="+mn-cs"/>
            </a:rPr>
            <a:t>している。</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物件費については類似団体と比較してやや高い水準で推移しているため、今後も事務事業評価による見直しを進め、経費縮減に努めていく。</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a:extLst>
            <a:ext uri="{FF2B5EF4-FFF2-40B4-BE49-F238E27FC236}">
              <a16:creationId xmlns:a16="http://schemas.microsoft.com/office/drawing/2014/main" id="{00000000-0008-0000-0400-000067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130810</xdr:rowOff>
    </xdr:from>
    <xdr:to>
      <xdr:col>82</xdr:col>
      <xdr:colOff>107950</xdr:colOff>
      <xdr:row>21</xdr:row>
      <xdr:rowOff>138430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35966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45737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10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130810</xdr:rowOff>
    </xdr:from>
    <xdr:to>
      <xdr:col>82</xdr:col>
      <xdr:colOff>196850</xdr:colOff>
      <xdr:row>13</xdr:row>
      <xdr:rowOff>130810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35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35560</xdr:rowOff>
    </xdr:from>
    <xdr:to>
      <xdr:col>82</xdr:col>
      <xdr:colOff>107950</xdr:colOff>
      <xdr:row>18</xdr:row>
      <xdr:rowOff>165100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5671800" y="312166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134637</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877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118110</xdr:rowOff>
    </xdr:from>
    <xdr:to>
      <xdr:col>82</xdr:col>
      <xdr:colOff>158750</xdr:colOff>
      <xdr:row>18</xdr:row>
      <xdr:rowOff>48260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127000</xdr:rowOff>
    </xdr:from>
    <xdr:to>
      <xdr:col>78</xdr:col>
      <xdr:colOff>69850</xdr:colOff>
      <xdr:row>18</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3213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53340</xdr:rowOff>
    </xdr:from>
    <xdr:to>
      <xdr:col>78</xdr:col>
      <xdr:colOff>120650</xdr:colOff>
      <xdr:row>18</xdr:row>
      <xdr:rowOff>154940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165117</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908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127000</xdr:rowOff>
    </xdr:from>
    <xdr:to>
      <xdr:col>73</xdr:col>
      <xdr:colOff>180975</xdr:colOff>
      <xdr:row>19</xdr:row>
      <xdr:rowOff>8890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32131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15240</xdr:rowOff>
    </xdr:from>
    <xdr:to>
      <xdr:col>74</xdr:col>
      <xdr:colOff>31750</xdr:colOff>
      <xdr:row>18</xdr:row>
      <xdr:rowOff>116840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310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127017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87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1270</xdr:rowOff>
    </xdr:from>
    <xdr:to>
      <xdr:col>69</xdr:col>
      <xdr:colOff>92075</xdr:colOff>
      <xdr:row>19</xdr:row>
      <xdr:rowOff>8890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32588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0</xdr:rowOff>
    </xdr:from>
    <xdr:to>
      <xdr:col>69</xdr:col>
      <xdr:colOff>142875</xdr:colOff>
      <xdr:row>18</xdr:row>
      <xdr:rowOff>101600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111777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156210</xdr:rowOff>
    </xdr:from>
    <xdr:to>
      <xdr:col>65</xdr:col>
      <xdr:colOff>53975</xdr:colOff>
      <xdr:row>18</xdr:row>
      <xdr:rowOff>86360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307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96537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83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156210</xdr:rowOff>
    </xdr:from>
    <xdr:to>
      <xdr:col>82</xdr:col>
      <xdr:colOff>158750</xdr:colOff>
      <xdr:row>18</xdr:row>
      <xdr:rowOff>86360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128287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114300</xdr:rowOff>
    </xdr:from>
    <xdr:to>
      <xdr:col>78</xdr:col>
      <xdr:colOff>120650</xdr:colOff>
      <xdr:row>19</xdr:row>
      <xdr:rowOff>44450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29227</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328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76200</xdr:rowOff>
    </xdr:from>
    <xdr:to>
      <xdr:col>74</xdr:col>
      <xdr:colOff>31750</xdr:colOff>
      <xdr:row>19</xdr:row>
      <xdr:rowOff>6350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162577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129540</xdr:rowOff>
    </xdr:from>
    <xdr:to>
      <xdr:col>69</xdr:col>
      <xdr:colOff>142875</xdr:colOff>
      <xdr:row>19</xdr:row>
      <xdr:rowOff>59690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321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44467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330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121920</xdr:rowOff>
    </xdr:from>
    <xdr:to>
      <xdr:col>65</xdr:col>
      <xdr:colOff>53975</xdr:colOff>
      <xdr:row>19</xdr:row>
      <xdr:rowOff>52070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32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36847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329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福祉医療費助成事業（乳児ひとり親）等の増に</a:t>
          </a:r>
          <a:r>
            <a:rPr kumimoji="1" lang="ja-JP" altLang="ja-JP" sz="1100">
              <a:solidFill>
                <a:sysClr val="windowText" lastClr="000000"/>
              </a:solidFill>
              <a:effectLst/>
              <a:latin typeface="+mn-lt"/>
              <a:ea typeface="+mn-ea"/>
              <a:cs typeface="+mn-cs"/>
            </a:rPr>
            <a:t>より</a:t>
          </a:r>
          <a:r>
            <a:rPr kumimoji="1" lang="ja-JP" altLang="en-US" sz="1100">
              <a:solidFill>
                <a:sysClr val="windowText" lastClr="000000"/>
              </a:solidFill>
              <a:effectLst/>
              <a:latin typeface="+mn-lt"/>
              <a:ea typeface="+mn-ea"/>
              <a:cs typeface="+mn-cs"/>
            </a:rPr>
            <a:t>経常的な扶助費は増加したものの、</a:t>
          </a:r>
          <a:r>
            <a:rPr kumimoji="1" lang="ja-JP" altLang="ja-JP" sz="1100">
              <a:solidFill>
                <a:sysClr val="windowText" lastClr="000000"/>
              </a:solidFill>
              <a:effectLst/>
              <a:latin typeface="+mn-lt"/>
              <a:ea typeface="+mn-ea"/>
              <a:cs typeface="+mn-cs"/>
            </a:rPr>
            <a:t>経常収支比率は０．</a:t>
          </a:r>
          <a:r>
            <a:rPr kumimoji="1" lang="ja-JP" altLang="en-US" sz="1100">
              <a:solidFill>
                <a:sysClr val="windowText" lastClr="000000"/>
              </a:solidFill>
              <a:effectLst/>
              <a:latin typeface="+mn-lt"/>
              <a:ea typeface="+mn-ea"/>
              <a:cs typeface="+mn-cs"/>
            </a:rPr>
            <a:t>１</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の悪化に留まった</a:t>
          </a:r>
          <a:r>
            <a:rPr kumimoji="1" lang="ja-JP" altLang="ja-JP" sz="1100">
              <a:solidFill>
                <a:sysClr val="windowText" lastClr="000000"/>
              </a:solidFill>
              <a:effectLst/>
              <a:latin typeface="+mn-lt"/>
              <a:ea typeface="+mn-ea"/>
              <a:cs typeface="+mn-cs"/>
            </a:rPr>
            <a:t>。</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社会保障関係経費は年々増加傾向にあり、今後も増加していくことが予想されるため、財政を圧迫することがないようその推移を注視していく。</a:t>
          </a:r>
          <a:endParaRPr lang="ja-JP" altLang="ja-JP" sz="11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61</xdr:row>
      <xdr:rowOff>15422</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113393</xdr:rowOff>
    </xdr:from>
    <xdr:to>
      <xdr:col>24</xdr:col>
      <xdr:colOff>25400</xdr:colOff>
      <xdr:row>57</xdr:row>
      <xdr:rowOff>124278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886043"/>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80735</xdr:rowOff>
    </xdr:from>
    <xdr:to>
      <xdr:col>19</xdr:col>
      <xdr:colOff>187325</xdr:colOff>
      <xdr:row>57</xdr:row>
      <xdr:rowOff>113393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8533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103415</xdr:rowOff>
    </xdr:from>
    <xdr:to>
      <xdr:col>20</xdr:col>
      <xdr:colOff>38100</xdr:colOff>
      <xdr:row>57</xdr:row>
      <xdr:rowOff>33565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43742</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473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80735</xdr:rowOff>
    </xdr:from>
    <xdr:to>
      <xdr:col>15</xdr:col>
      <xdr:colOff>98425</xdr:colOff>
      <xdr:row>57</xdr:row>
      <xdr:rowOff>91622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8533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199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58965</xdr:rowOff>
    </xdr:from>
    <xdr:to>
      <xdr:col>11</xdr:col>
      <xdr:colOff>9525</xdr:colOff>
      <xdr:row>57</xdr:row>
      <xdr:rowOff>91622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8316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48985</xdr:rowOff>
    </xdr:from>
    <xdr:to>
      <xdr:col>11</xdr:col>
      <xdr:colOff>60325</xdr:colOff>
      <xdr:row>56</xdr:row>
      <xdr:rowOff>150585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160762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5443</xdr:rowOff>
    </xdr:from>
    <xdr:to>
      <xdr:col>6</xdr:col>
      <xdr:colOff>171450</xdr:colOff>
      <xdr:row>56</xdr:row>
      <xdr:rowOff>107043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117220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73478</xdr:rowOff>
    </xdr:from>
    <xdr:to>
      <xdr:col>24</xdr:col>
      <xdr:colOff>76200</xdr:colOff>
      <xdr:row>58</xdr:row>
      <xdr:rowOff>3628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45555</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81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62593</xdr:rowOff>
    </xdr:from>
    <xdr:to>
      <xdr:col>20</xdr:col>
      <xdr:colOff>38100</xdr:colOff>
      <xdr:row>57</xdr:row>
      <xdr:rowOff>164193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148970</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921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29935</xdr:rowOff>
    </xdr:from>
    <xdr:to>
      <xdr:col>15</xdr:col>
      <xdr:colOff>149225</xdr:colOff>
      <xdr:row>57</xdr:row>
      <xdr:rowOff>131535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116312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40822</xdr:rowOff>
    </xdr:from>
    <xdr:to>
      <xdr:col>11</xdr:col>
      <xdr:colOff>60325</xdr:colOff>
      <xdr:row>57</xdr:row>
      <xdr:rowOff>142422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127199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8165</xdr:rowOff>
    </xdr:from>
    <xdr:to>
      <xdr:col>6</xdr:col>
      <xdr:colOff>171450</xdr:colOff>
      <xdr:row>57</xdr:row>
      <xdr:rowOff>109765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94542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ほぼ横ばいで推移しており</a:t>
          </a:r>
          <a:r>
            <a:rPr kumimoji="1" lang="ja-JP" altLang="ja-JP" sz="1100">
              <a:solidFill>
                <a:sysClr val="windowText" lastClr="000000"/>
              </a:solidFill>
              <a:effectLst/>
              <a:latin typeface="+mn-lt"/>
              <a:ea typeface="+mn-ea"/>
              <a:cs typeface="+mn-cs"/>
            </a:rPr>
            <a:t>、昨年度より０．</a:t>
          </a:r>
          <a:r>
            <a:rPr kumimoji="1" lang="ja-JP" altLang="en-US" sz="1100">
              <a:solidFill>
                <a:sysClr val="windowText" lastClr="000000"/>
              </a:solidFill>
              <a:effectLst/>
              <a:latin typeface="+mn-lt"/>
              <a:ea typeface="+mn-ea"/>
              <a:cs typeface="+mn-cs"/>
            </a:rPr>
            <a:t>１</a:t>
          </a:r>
          <a:r>
            <a:rPr kumimoji="1" lang="ja-JP" altLang="ja-JP" sz="1100">
              <a:solidFill>
                <a:sysClr val="windowText" lastClr="000000"/>
              </a:solidFill>
              <a:effectLst/>
              <a:latin typeface="+mn-lt"/>
              <a:ea typeface="+mn-ea"/>
              <a:cs typeface="+mn-cs"/>
            </a:rPr>
            <a:t>ポイント悪化した。</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国民健康保険や後期高齢者医療の特別会計への繰出金等、社会保障に係る経費は年々増加しており、今後も高齢化の進展によりこの傾向は続くことが見込まれる。介護予防等町民の健康づくりを推進し、経費縮減に努める必要がある。</a:t>
          </a:r>
          <a:endParaRPr lang="ja-JP" altLang="ja-JP" sz="11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61</xdr:row>
      <xdr:rowOff>31750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31672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119380</xdr:rowOff>
    </xdr:from>
    <xdr:to>
      <xdr:col>82</xdr:col>
      <xdr:colOff>107950</xdr:colOff>
      <xdr:row>56</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7205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85107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14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81280</xdr:rowOff>
    </xdr:from>
    <xdr:to>
      <xdr:col>78</xdr:col>
      <xdr:colOff>69850</xdr:colOff>
      <xdr:row>56</xdr:row>
      <xdr:rowOff>119380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6824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81280</xdr:rowOff>
    </xdr:from>
    <xdr:to>
      <xdr:col>73</xdr:col>
      <xdr:colOff>180975</xdr:colOff>
      <xdr:row>56</xdr:row>
      <xdr:rowOff>96520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6824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73660</xdr:rowOff>
    </xdr:from>
    <xdr:to>
      <xdr:col>69</xdr:col>
      <xdr:colOff>92075</xdr:colOff>
      <xdr:row>56</xdr:row>
      <xdr:rowOff>96520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6748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3810</xdr:rowOff>
    </xdr:from>
    <xdr:to>
      <xdr:col>69</xdr:col>
      <xdr:colOff>142875</xdr:colOff>
      <xdr:row>57</xdr:row>
      <xdr:rowOff>105410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90187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82567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48277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68580</xdr:rowOff>
    </xdr:from>
    <xdr:to>
      <xdr:col>78</xdr:col>
      <xdr:colOff>120650</xdr:colOff>
      <xdr:row>56</xdr:row>
      <xdr:rowOff>170180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8907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43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30480</xdr:rowOff>
    </xdr:from>
    <xdr:to>
      <xdr:col>74</xdr:col>
      <xdr:colOff>31750</xdr:colOff>
      <xdr:row>56</xdr:row>
      <xdr:rowOff>132080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142257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45720</xdr:rowOff>
    </xdr:from>
    <xdr:to>
      <xdr:col>69</xdr:col>
      <xdr:colOff>142875</xdr:colOff>
      <xdr:row>56</xdr:row>
      <xdr:rowOff>147320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157497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22860</xdr:rowOff>
    </xdr:from>
    <xdr:to>
      <xdr:col>65</xdr:col>
      <xdr:colOff>53975</xdr:colOff>
      <xdr:row>56</xdr:row>
      <xdr:rowOff>124460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134637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下水道事業会計に対する補助金の減などにより、</a:t>
          </a:r>
          <a:r>
            <a:rPr kumimoji="1" lang="ja-JP" altLang="ja-JP" sz="1100">
              <a:solidFill>
                <a:sysClr val="windowText" lastClr="000000"/>
              </a:solidFill>
              <a:effectLst/>
              <a:latin typeface="+mn-lt"/>
              <a:ea typeface="+mn-ea"/>
              <a:cs typeface="+mn-cs"/>
            </a:rPr>
            <a:t>経常収支比率は０．</a:t>
          </a:r>
          <a:r>
            <a:rPr kumimoji="1" lang="ja-JP" altLang="en-US" sz="1100">
              <a:solidFill>
                <a:sysClr val="windowText" lastClr="000000"/>
              </a:solidFill>
              <a:effectLst/>
              <a:latin typeface="+mn-lt"/>
              <a:ea typeface="+mn-ea"/>
              <a:cs typeface="+mn-cs"/>
            </a:rPr>
            <a:t>４</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改善</a:t>
          </a:r>
          <a:r>
            <a:rPr kumimoji="1" lang="ja-JP" altLang="ja-JP" sz="1100">
              <a:solidFill>
                <a:sysClr val="windowText" lastClr="000000"/>
              </a:solidFill>
              <a:effectLst/>
              <a:latin typeface="+mn-lt"/>
              <a:ea typeface="+mn-ea"/>
              <a:cs typeface="+mn-cs"/>
            </a:rPr>
            <a:t>した</a:t>
          </a:r>
          <a:r>
            <a:rPr kumimoji="1" lang="ja-JP" altLang="en-US" sz="1100">
              <a:solidFill>
                <a:sysClr val="windowText" lastClr="000000"/>
              </a:solidFill>
              <a:effectLst/>
              <a:latin typeface="+mn-lt"/>
              <a:ea typeface="+mn-ea"/>
              <a:cs typeface="+mn-cs"/>
            </a:rPr>
            <a:t>。</a:t>
          </a:r>
          <a:endParaRPr kumimoji="1" lang="en-US" altLang="ja-JP"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今後もごみ処理施設に係る負担金の公債費相当分の補助金や広域行政に係る負担金、下水道事業会計への補助金等により、補助金は比較的高い水準で推移していくことが予想される。</a:t>
          </a:r>
          <a:endParaRPr lang="ja-JP" altLang="ja-JP" sz="11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67564</xdr:rowOff>
    </xdr:from>
    <xdr:to>
      <xdr:col>82</xdr:col>
      <xdr:colOff>107950</xdr:colOff>
      <xdr:row>40</xdr:row>
      <xdr:rowOff>154432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9686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153941</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4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67564</xdr:rowOff>
    </xdr:from>
    <xdr:to>
      <xdr:col>82</xdr:col>
      <xdr:colOff>196850</xdr:colOff>
      <xdr:row>34</xdr:row>
      <xdr:rowOff>67564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9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92710</xdr:rowOff>
    </xdr:from>
    <xdr:to>
      <xdr:col>82</xdr:col>
      <xdr:colOff>107950</xdr:colOff>
      <xdr:row>37</xdr:row>
      <xdr:rowOff>110998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43636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101854</xdr:rowOff>
    </xdr:from>
    <xdr:to>
      <xdr:col>78</xdr:col>
      <xdr:colOff>69850</xdr:colOff>
      <xdr:row>37</xdr:row>
      <xdr:rowOff>110998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4455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83566</xdr:rowOff>
    </xdr:from>
    <xdr:to>
      <xdr:col>73</xdr:col>
      <xdr:colOff>180975</xdr:colOff>
      <xdr:row>37</xdr:row>
      <xdr:rowOff>101854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4272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66819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83566</xdr:rowOff>
    </xdr:from>
    <xdr:to>
      <xdr:col>69</xdr:col>
      <xdr:colOff>92075</xdr:colOff>
      <xdr:row>37</xdr:row>
      <xdr:rowOff>106426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4272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66819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13987</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60198</xdr:rowOff>
    </xdr:from>
    <xdr:to>
      <xdr:col>78</xdr:col>
      <xdr:colOff>120650</xdr:colOff>
      <xdr:row>37</xdr:row>
      <xdr:rowOff>161798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51054</xdr:rowOff>
    </xdr:from>
    <xdr:to>
      <xdr:col>74</xdr:col>
      <xdr:colOff>31750</xdr:colOff>
      <xdr:row>37</xdr:row>
      <xdr:rowOff>152654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137431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32766</xdr:rowOff>
    </xdr:from>
    <xdr:to>
      <xdr:col>69</xdr:col>
      <xdr:colOff>142875</xdr:colOff>
      <xdr:row>37</xdr:row>
      <xdr:rowOff>134366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119143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142003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緊急防災・減災事業債や臨時財政対策債の償還額は</a:t>
          </a:r>
          <a:r>
            <a:rPr kumimoji="1" lang="ja-JP" altLang="en-US" sz="1100">
              <a:solidFill>
                <a:sysClr val="windowText" lastClr="000000"/>
              </a:solidFill>
              <a:effectLst/>
              <a:latin typeface="+mn-lt"/>
              <a:ea typeface="+mn-ea"/>
              <a:cs typeface="+mn-cs"/>
            </a:rPr>
            <a:t>年々</a:t>
          </a:r>
          <a:r>
            <a:rPr kumimoji="1" lang="ja-JP" altLang="ja-JP" sz="1100">
              <a:solidFill>
                <a:sysClr val="windowText" lastClr="000000"/>
              </a:solidFill>
              <a:effectLst/>
              <a:latin typeface="+mn-lt"/>
              <a:ea typeface="+mn-ea"/>
              <a:cs typeface="+mn-cs"/>
            </a:rPr>
            <a:t>増加しているものの、</a:t>
          </a:r>
          <a:r>
            <a:rPr kumimoji="1" lang="ja-JP" altLang="en-US" sz="1100">
              <a:solidFill>
                <a:sysClr val="windowText" lastClr="000000"/>
              </a:solidFill>
              <a:effectLst/>
              <a:latin typeface="+mn-lt"/>
              <a:ea typeface="+mn-ea"/>
              <a:cs typeface="+mn-cs"/>
            </a:rPr>
            <a:t>決算における公債費の構成比が減少（△</a:t>
          </a:r>
          <a:r>
            <a:rPr kumimoji="1" lang="en-US" altLang="ja-JP" sz="1100">
              <a:solidFill>
                <a:sysClr val="windowText" lastClr="000000"/>
              </a:solidFill>
              <a:effectLst/>
              <a:latin typeface="+mn-lt"/>
              <a:ea typeface="+mn-ea"/>
              <a:cs typeface="+mn-cs"/>
            </a:rPr>
            <a:t>3.4</a:t>
          </a:r>
          <a:r>
            <a:rPr kumimoji="1" lang="ja-JP" altLang="en-US" sz="1100">
              <a:solidFill>
                <a:sysClr val="windowText" lastClr="000000"/>
              </a:solidFill>
              <a:effectLst/>
              <a:latin typeface="+mn-lt"/>
              <a:ea typeface="+mn-ea"/>
              <a:cs typeface="+mn-cs"/>
            </a:rPr>
            <a:t>ポイント）した影響で、</a:t>
          </a:r>
          <a:r>
            <a:rPr kumimoji="1" lang="ja-JP" altLang="ja-JP" sz="1100">
              <a:solidFill>
                <a:sysClr val="windowText" lastClr="000000"/>
              </a:solidFill>
              <a:effectLst/>
              <a:latin typeface="+mn-lt"/>
              <a:ea typeface="+mn-ea"/>
              <a:cs typeface="+mn-cs"/>
            </a:rPr>
            <a:t>昨年度より</a:t>
          </a:r>
          <a:r>
            <a:rPr kumimoji="1" lang="ja-JP" altLang="en-US" sz="1100">
              <a:solidFill>
                <a:sysClr val="windowText" lastClr="000000"/>
              </a:solidFill>
              <a:effectLst/>
              <a:latin typeface="+mn-lt"/>
              <a:ea typeface="+mn-ea"/>
              <a:cs typeface="+mn-cs"/>
            </a:rPr>
            <a:t>０</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４</a:t>
          </a:r>
          <a:r>
            <a:rPr kumimoji="1" lang="ja-JP" altLang="ja-JP" sz="1100">
              <a:solidFill>
                <a:sysClr val="windowText" lastClr="000000"/>
              </a:solidFill>
              <a:effectLst/>
              <a:latin typeface="+mn-lt"/>
              <a:ea typeface="+mn-ea"/>
              <a:cs typeface="+mn-cs"/>
            </a:rPr>
            <a:t>ポイント改善した。</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例年発行している臨時財政対策債、区画整理事業及び街路事業等により公債費は年々膨らんでおり、類似団体と比較しても高い比率で推移している。引き続き長期的な視点で事業の適正化と起債管理に努めていく必要がある。</a:t>
          </a:r>
          <a:endParaRPr lang="ja-JP" altLang="ja-JP" sz="11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104140</xdr:rowOff>
    </xdr:from>
    <xdr:to>
      <xdr:col>24</xdr:col>
      <xdr:colOff>25400</xdr:colOff>
      <xdr:row>80</xdr:row>
      <xdr:rowOff>35561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91440"/>
          <a:ext cx="0" cy="960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19067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104140</xdr:rowOff>
    </xdr:from>
    <xdr:to>
      <xdr:col>24</xdr:col>
      <xdr:colOff>114300</xdr:colOff>
      <xdr:row>74</xdr:row>
      <xdr:rowOff>104140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165863</xdr:rowOff>
    </xdr:from>
    <xdr:to>
      <xdr:col>24</xdr:col>
      <xdr:colOff>25400</xdr:colOff>
      <xdr:row>78</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367513"/>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129303</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2988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112776</xdr:rowOff>
    </xdr:from>
    <xdr:to>
      <xdr:col>24</xdr:col>
      <xdr:colOff>76200</xdr:colOff>
      <xdr:row>77</xdr:row>
      <xdr:rowOff>42926</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12700</xdr:rowOff>
    </xdr:from>
    <xdr:to>
      <xdr:col>19</xdr:col>
      <xdr:colOff>187325</xdr:colOff>
      <xdr:row>78</xdr:row>
      <xdr:rowOff>35561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3858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21844</xdr:rowOff>
    </xdr:from>
    <xdr:to>
      <xdr:col>15</xdr:col>
      <xdr:colOff>98425</xdr:colOff>
      <xdr:row>78</xdr:row>
      <xdr:rowOff>35561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394944"/>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131063</xdr:rowOff>
    </xdr:from>
    <xdr:to>
      <xdr:col>15</xdr:col>
      <xdr:colOff>149225</xdr:colOff>
      <xdr:row>77</xdr:row>
      <xdr:rowOff>61213</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71391</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143002</xdr:rowOff>
    </xdr:from>
    <xdr:to>
      <xdr:col>11</xdr:col>
      <xdr:colOff>9525</xdr:colOff>
      <xdr:row>78</xdr:row>
      <xdr:rowOff>21844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34465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131063</xdr:rowOff>
    </xdr:from>
    <xdr:to>
      <xdr:col>11</xdr:col>
      <xdr:colOff>60325</xdr:colOff>
      <xdr:row>77</xdr:row>
      <xdr:rowOff>61213</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71391</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135637</xdr:rowOff>
    </xdr:from>
    <xdr:to>
      <xdr:col>6</xdr:col>
      <xdr:colOff>171450</xdr:colOff>
      <xdr:row>77</xdr:row>
      <xdr:rowOff>65787</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75963</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87140</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133350</xdr:rowOff>
    </xdr:from>
    <xdr:to>
      <xdr:col>20</xdr:col>
      <xdr:colOff>38100</xdr:colOff>
      <xdr:row>78</xdr:row>
      <xdr:rowOff>63500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48277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156211</xdr:rowOff>
    </xdr:from>
    <xdr:to>
      <xdr:col>15</xdr:col>
      <xdr:colOff>149225</xdr:colOff>
      <xdr:row>78</xdr:row>
      <xdr:rowOff>86361</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71138</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142494</xdr:rowOff>
    </xdr:from>
    <xdr:to>
      <xdr:col>11</xdr:col>
      <xdr:colOff>60325</xdr:colOff>
      <xdr:row>78</xdr:row>
      <xdr:rowOff>72644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57421</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92202</xdr:rowOff>
    </xdr:from>
    <xdr:to>
      <xdr:col>6</xdr:col>
      <xdr:colOff>171450</xdr:colOff>
      <xdr:row>78</xdr:row>
      <xdr:rowOff>22352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7129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令和２</a:t>
          </a:r>
          <a:r>
            <a:rPr kumimoji="1" lang="ja-JP" altLang="ja-JP" sz="1100">
              <a:solidFill>
                <a:sysClr val="windowText" lastClr="000000"/>
              </a:solidFill>
              <a:effectLst/>
              <a:latin typeface="+mn-lt"/>
              <a:ea typeface="+mn-ea"/>
              <a:cs typeface="+mn-cs"/>
            </a:rPr>
            <a:t>年度は</a:t>
          </a:r>
          <a:r>
            <a:rPr kumimoji="1" lang="ja-JP" altLang="en-US" sz="1100">
              <a:solidFill>
                <a:sysClr val="windowText" lastClr="000000"/>
              </a:solidFill>
              <a:effectLst/>
              <a:latin typeface="+mn-lt"/>
              <a:ea typeface="+mn-ea"/>
              <a:cs typeface="+mn-cs"/>
            </a:rPr>
            <a:t>人件費及び扶助費の悪化をそれ以外の項目における改善が上回ったた</a:t>
          </a:r>
          <a:r>
            <a:rPr kumimoji="1" lang="ja-JP" altLang="ja-JP" sz="1100">
              <a:solidFill>
                <a:sysClr val="windowText" lastClr="000000"/>
              </a:solidFill>
              <a:effectLst/>
              <a:latin typeface="+mn-lt"/>
              <a:ea typeface="+mn-ea"/>
              <a:cs typeface="+mn-cs"/>
            </a:rPr>
            <a:t>め、公債費を除いた経常収支比率は</a:t>
          </a:r>
          <a:r>
            <a:rPr kumimoji="1" lang="ja-JP" altLang="en-US" sz="1100">
              <a:solidFill>
                <a:sysClr val="windowText" lastClr="000000"/>
              </a:solidFill>
              <a:effectLst/>
              <a:latin typeface="+mn-lt"/>
              <a:ea typeface="+mn-ea"/>
              <a:cs typeface="+mn-cs"/>
            </a:rPr>
            <a:t>１</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２ポイントの</a:t>
          </a:r>
          <a:r>
            <a:rPr kumimoji="1" lang="ja-JP" altLang="en-US" sz="1100">
              <a:solidFill>
                <a:sysClr val="windowText" lastClr="000000"/>
              </a:solidFill>
              <a:effectLst/>
              <a:latin typeface="+mn-lt"/>
              <a:ea typeface="+mn-ea"/>
              <a:cs typeface="+mn-cs"/>
            </a:rPr>
            <a:t>改善</a:t>
          </a:r>
          <a:r>
            <a:rPr kumimoji="1" lang="ja-JP" altLang="ja-JP" sz="1100">
              <a:solidFill>
                <a:sysClr val="windowText" lastClr="000000"/>
              </a:solidFill>
              <a:effectLst/>
              <a:latin typeface="+mn-lt"/>
              <a:ea typeface="+mn-ea"/>
              <a:cs typeface="+mn-cs"/>
            </a:rPr>
            <a:t>となった。</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新型コロナウイルス感染症の影響により大幅な減収も見込まれる中、町財政の硬直化を招くことがないよう、引き続き経常経費の抑制に努めていく。</a:t>
          </a:r>
          <a:endParaRPr lang="ja-JP" altLang="ja-JP" sz="11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152146</xdr:rowOff>
    </xdr:from>
    <xdr:to>
      <xdr:col>82</xdr:col>
      <xdr:colOff>107950</xdr:colOff>
      <xdr:row>81</xdr:row>
      <xdr:rowOff>14987</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667996"/>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158514</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87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14987</xdr:rowOff>
    </xdr:from>
    <xdr:to>
      <xdr:col>82</xdr:col>
      <xdr:colOff>196850</xdr:colOff>
      <xdr:row>81</xdr:row>
      <xdr:rowOff>14987</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3902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67073</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41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152146</xdr:rowOff>
    </xdr:from>
    <xdr:to>
      <xdr:col>82</xdr:col>
      <xdr:colOff>196850</xdr:colOff>
      <xdr:row>73</xdr:row>
      <xdr:rowOff>152146</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667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133858</xdr:rowOff>
    </xdr:from>
    <xdr:to>
      <xdr:col>82</xdr:col>
      <xdr:colOff>107950</xdr:colOff>
      <xdr:row>78</xdr:row>
      <xdr:rowOff>17272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5671800" y="1333550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96283</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32979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124206</xdr:rowOff>
    </xdr:from>
    <xdr:to>
      <xdr:col>82</xdr:col>
      <xdr:colOff>158750</xdr:colOff>
      <xdr:row>78</xdr:row>
      <xdr:rowOff>54356</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88137</xdr:rowOff>
    </xdr:from>
    <xdr:to>
      <xdr:col>78</xdr:col>
      <xdr:colOff>69850</xdr:colOff>
      <xdr:row>78</xdr:row>
      <xdr:rowOff>17272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4782800" y="13289787"/>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156211</xdr:rowOff>
    </xdr:from>
    <xdr:to>
      <xdr:col>78</xdr:col>
      <xdr:colOff>120650</xdr:colOff>
      <xdr:row>78</xdr:row>
      <xdr:rowOff>86361</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71138</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88137</xdr:rowOff>
    </xdr:from>
    <xdr:to>
      <xdr:col>73</xdr:col>
      <xdr:colOff>180975</xdr:colOff>
      <xdr:row>77</xdr:row>
      <xdr:rowOff>92711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3893800" y="132897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128778</xdr:rowOff>
    </xdr:from>
    <xdr:to>
      <xdr:col>74</xdr:col>
      <xdr:colOff>31750</xdr:colOff>
      <xdr:row>78</xdr:row>
      <xdr:rowOff>58928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43705</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88137</xdr:rowOff>
    </xdr:from>
    <xdr:to>
      <xdr:col>69</xdr:col>
      <xdr:colOff>92075</xdr:colOff>
      <xdr:row>77</xdr:row>
      <xdr:rowOff>92711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004800" y="132897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110489</xdr:rowOff>
    </xdr:from>
    <xdr:to>
      <xdr:col>69</xdr:col>
      <xdr:colOff>142875</xdr:colOff>
      <xdr:row>78</xdr:row>
      <xdr:rowOff>40639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25416</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20845</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99585</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312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137922</xdr:rowOff>
    </xdr:from>
    <xdr:to>
      <xdr:col>78</xdr:col>
      <xdr:colOff>120650</xdr:colOff>
      <xdr:row>78</xdr:row>
      <xdr:rowOff>68072</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78249</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10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37337</xdr:rowOff>
    </xdr:from>
    <xdr:to>
      <xdr:col>74</xdr:col>
      <xdr:colOff>31750</xdr:colOff>
      <xdr:row>77</xdr:row>
      <xdr:rowOff>138937</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149114</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41911</xdr:rowOff>
    </xdr:from>
    <xdr:to>
      <xdr:col>69</xdr:col>
      <xdr:colOff>142875</xdr:colOff>
      <xdr:row>77</xdr:row>
      <xdr:rowOff>143511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153688</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37337</xdr:rowOff>
    </xdr:from>
    <xdr:to>
      <xdr:col>65</xdr:col>
      <xdr:colOff>53975</xdr:colOff>
      <xdr:row>77</xdr:row>
      <xdr:rowOff>138937</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149114</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長崎県長与町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92933</xdr:rowOff>
    </xdr:from>
    <xdr:to>
      <xdr:col>29</xdr:col>
      <xdr:colOff>127000</xdr:colOff>
      <xdr:row>20</xdr:row>
      <xdr:rowOff>33105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26508"/>
          <a:ext cx="0" cy="14832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43282</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1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33105</xdr:rowOff>
    </xdr:from>
    <xdr:to>
      <xdr:col>30</xdr:col>
      <xdr:colOff>25400</xdr:colOff>
      <xdr:row>20</xdr:row>
      <xdr:rowOff>33105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09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7860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6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92933</xdr:rowOff>
    </xdr:from>
    <xdr:to>
      <xdr:col>30</xdr:col>
      <xdr:colOff>25400</xdr:colOff>
      <xdr:row>11</xdr:row>
      <xdr:rowOff>92933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265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33105</xdr:rowOff>
    </xdr:from>
    <xdr:to>
      <xdr:col>29</xdr:col>
      <xdr:colOff>127000</xdr:colOff>
      <xdr:row>20</xdr:row>
      <xdr:rowOff>80246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509730"/>
          <a:ext cx="647700" cy="471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102682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93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86155</xdr:rowOff>
    </xdr:from>
    <xdr:to>
      <xdr:col>29</xdr:col>
      <xdr:colOff>177800</xdr:colOff>
      <xdr:row>18</xdr:row>
      <xdr:rowOff>16305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80246</xdr:rowOff>
    </xdr:from>
    <xdr:to>
      <xdr:col>26</xdr:col>
      <xdr:colOff>50800</xdr:colOff>
      <xdr:row>20</xdr:row>
      <xdr:rowOff>96199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556871"/>
          <a:ext cx="698500" cy="159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102418</xdr:rowOff>
    </xdr:from>
    <xdr:to>
      <xdr:col>26</xdr:col>
      <xdr:colOff>101600</xdr:colOff>
      <xdr:row>18</xdr:row>
      <xdr:rowOff>32568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42745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33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96199</xdr:rowOff>
    </xdr:from>
    <xdr:to>
      <xdr:col>22</xdr:col>
      <xdr:colOff>114300</xdr:colOff>
      <xdr:row>20</xdr:row>
      <xdr:rowOff>122129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572824"/>
          <a:ext cx="698500" cy="259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107545</xdr:rowOff>
    </xdr:from>
    <xdr:to>
      <xdr:col>22</xdr:col>
      <xdr:colOff>165100</xdr:colOff>
      <xdr:row>18</xdr:row>
      <xdr:rowOff>37695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47872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122129</xdr:rowOff>
    </xdr:from>
    <xdr:to>
      <xdr:col>18</xdr:col>
      <xdr:colOff>177800</xdr:colOff>
      <xdr:row>20</xdr:row>
      <xdr:rowOff>125672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598754"/>
          <a:ext cx="698500" cy="35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119873</xdr:rowOff>
    </xdr:from>
    <xdr:to>
      <xdr:col>19</xdr:col>
      <xdr:colOff>38100</xdr:colOff>
      <xdr:row>18</xdr:row>
      <xdr:rowOff>50023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60200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5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130585</xdr:rowOff>
    </xdr:from>
    <xdr:to>
      <xdr:col>15</xdr:col>
      <xdr:colOff>101600</xdr:colOff>
      <xdr:row>18</xdr:row>
      <xdr:rowOff>60735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70912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6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153755</xdr:rowOff>
    </xdr:from>
    <xdr:to>
      <xdr:col>29</xdr:col>
      <xdr:colOff>177800</xdr:colOff>
      <xdr:row>20</xdr:row>
      <xdr:rowOff>83905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458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62332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367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29446</xdr:rowOff>
    </xdr:from>
    <xdr:to>
      <xdr:col>26</xdr:col>
      <xdr:colOff>101600</xdr:colOff>
      <xdr:row>20</xdr:row>
      <xdr:rowOff>131046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506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115823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592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45399</xdr:rowOff>
    </xdr:from>
    <xdr:to>
      <xdr:col>22</xdr:col>
      <xdr:colOff>165100</xdr:colOff>
      <xdr:row>20</xdr:row>
      <xdr:rowOff>146999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522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131776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608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71329</xdr:rowOff>
    </xdr:from>
    <xdr:to>
      <xdr:col>19</xdr:col>
      <xdr:colOff>38100</xdr:colOff>
      <xdr:row>21</xdr:row>
      <xdr:rowOff>1479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547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157706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63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74872</xdr:rowOff>
    </xdr:from>
    <xdr:to>
      <xdr:col>15</xdr:col>
      <xdr:colOff>101600</xdr:colOff>
      <xdr:row>21</xdr:row>
      <xdr:rowOff>5022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5514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161249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637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39675</xdr:rowOff>
    </xdr:from>
    <xdr:to>
      <xdr:col>29</xdr:col>
      <xdr:colOff>127000</xdr:colOff>
      <xdr:row>38</xdr:row>
      <xdr:rowOff>28963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5964225"/>
          <a:ext cx="0" cy="15323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1040</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68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28963</xdr:rowOff>
    </xdr:from>
    <xdr:to>
      <xdr:col>30</xdr:col>
      <xdr:colOff>25400</xdr:colOff>
      <xdr:row>38</xdr:row>
      <xdr:rowOff>28963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297502</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70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39675</xdr:rowOff>
    </xdr:from>
    <xdr:to>
      <xdr:col>30</xdr:col>
      <xdr:colOff>25400</xdr:colOff>
      <xdr:row>33</xdr:row>
      <xdr:rowOff>39675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59642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282579</xdr:rowOff>
    </xdr:from>
    <xdr:to>
      <xdr:col>29</xdr:col>
      <xdr:colOff>127000</xdr:colOff>
      <xdr:row>35</xdr:row>
      <xdr:rowOff>302989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892929"/>
          <a:ext cx="647700" cy="204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53473</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638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208396</xdr:rowOff>
    </xdr:from>
    <xdr:to>
      <xdr:col>29</xdr:col>
      <xdr:colOff>177800</xdr:colOff>
      <xdr:row>35</xdr:row>
      <xdr:rowOff>309996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18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264682</xdr:rowOff>
    </xdr:from>
    <xdr:to>
      <xdr:col>26</xdr:col>
      <xdr:colOff>50800</xdr:colOff>
      <xdr:row>35</xdr:row>
      <xdr:rowOff>282579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6875032"/>
          <a:ext cx="698500" cy="178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205947</xdr:rowOff>
    </xdr:from>
    <xdr:to>
      <xdr:col>26</xdr:col>
      <xdr:colOff>101600</xdr:colOff>
      <xdr:row>35</xdr:row>
      <xdr:rowOff>307547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16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317724</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585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264682</xdr:rowOff>
    </xdr:from>
    <xdr:to>
      <xdr:col>22</xdr:col>
      <xdr:colOff>114300</xdr:colOff>
      <xdr:row>35</xdr:row>
      <xdr:rowOff>305275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875032"/>
          <a:ext cx="698500" cy="405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201113</xdr:rowOff>
    </xdr:from>
    <xdr:to>
      <xdr:col>22</xdr:col>
      <xdr:colOff>165100</xdr:colOff>
      <xdr:row>35</xdr:row>
      <xdr:rowOff>302713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312890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580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305275</xdr:rowOff>
    </xdr:from>
    <xdr:to>
      <xdr:col>18</xdr:col>
      <xdr:colOff>177800</xdr:colOff>
      <xdr:row>35</xdr:row>
      <xdr:rowOff>335614</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915625"/>
          <a:ext cx="698500" cy="30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200297</xdr:rowOff>
    </xdr:from>
    <xdr:to>
      <xdr:col>19</xdr:col>
      <xdr:colOff>38100</xdr:colOff>
      <xdr:row>35</xdr:row>
      <xdr:rowOff>301897</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312074</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579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202093</xdr:rowOff>
    </xdr:from>
    <xdr:to>
      <xdr:col>15</xdr:col>
      <xdr:colOff>101600</xdr:colOff>
      <xdr:row>35</xdr:row>
      <xdr:rowOff>303693</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313870</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58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252189</xdr:rowOff>
    </xdr:from>
    <xdr:to>
      <xdr:col>29</xdr:col>
      <xdr:colOff>177800</xdr:colOff>
      <xdr:row>36</xdr:row>
      <xdr:rowOff>10889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8625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224266</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83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231779</xdr:rowOff>
    </xdr:from>
    <xdr:to>
      <xdr:col>26</xdr:col>
      <xdr:colOff>101600</xdr:colOff>
      <xdr:row>35</xdr:row>
      <xdr:rowOff>333379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8421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318156</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928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213882</xdr:rowOff>
    </xdr:from>
    <xdr:to>
      <xdr:col>22</xdr:col>
      <xdr:colOff>165100</xdr:colOff>
      <xdr:row>35</xdr:row>
      <xdr:rowOff>315482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8242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300259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910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254475</xdr:rowOff>
    </xdr:from>
    <xdr:to>
      <xdr:col>19</xdr:col>
      <xdr:colOff>38100</xdr:colOff>
      <xdr:row>36</xdr:row>
      <xdr:rowOff>13175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864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340852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95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284814</xdr:rowOff>
    </xdr:from>
    <xdr:to>
      <xdr:col>15</xdr:col>
      <xdr:colOff>101600</xdr:colOff>
      <xdr:row>36</xdr:row>
      <xdr:rowOff>43514</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895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28291</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98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41,369
41,207
28.73
19,583,210
18,523,235
938,884
8,008,500
13,305,254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36544</xdr:rowOff>
    </xdr:from>
    <xdr:to>
      <xdr:col>24</xdr:col>
      <xdr:colOff>62865</xdr:colOff>
      <xdr:row>39</xdr:row>
      <xdr:rowOff>34087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80044"/>
          <a:ext cx="1270" cy="1540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37914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2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34087</xdr:rowOff>
    </xdr:from>
    <xdr:to>
      <xdr:col>24</xdr:col>
      <xdr:colOff>152400</xdr:colOff>
      <xdr:row>39</xdr:row>
      <xdr:rowOff>34087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2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154671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36544</xdr:rowOff>
    </xdr:from>
    <xdr:to>
      <xdr:col>24</xdr:col>
      <xdr:colOff>152400</xdr:colOff>
      <xdr:row>30</xdr:row>
      <xdr:rowOff>36544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8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161131</xdr:rowOff>
    </xdr:from>
    <xdr:to>
      <xdr:col>24</xdr:col>
      <xdr:colOff>63500</xdr:colOff>
      <xdr:row>39</xdr:row>
      <xdr:rowOff>54261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676231"/>
          <a:ext cx="838200" cy="64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79754</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80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56877</xdr:rowOff>
    </xdr:from>
    <xdr:to>
      <xdr:col>24</xdr:col>
      <xdr:colOff>114300</xdr:colOff>
      <xdr:row>36</xdr:row>
      <xdr:rowOff>158477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54261</xdr:rowOff>
    </xdr:from>
    <xdr:to>
      <xdr:col>19</xdr:col>
      <xdr:colOff>177800</xdr:colOff>
      <xdr:row>39</xdr:row>
      <xdr:rowOff>92532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740811"/>
          <a:ext cx="889000" cy="38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15653</xdr:rowOff>
    </xdr:from>
    <xdr:to>
      <xdr:col>20</xdr:col>
      <xdr:colOff>38100</xdr:colOff>
      <xdr:row>37</xdr:row>
      <xdr:rowOff>117253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133780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3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92532</xdr:rowOff>
    </xdr:from>
    <xdr:to>
      <xdr:col>15</xdr:col>
      <xdr:colOff>50800</xdr:colOff>
      <xdr:row>39</xdr:row>
      <xdr:rowOff>121641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779082"/>
          <a:ext cx="889000" cy="29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22435</xdr:rowOff>
    </xdr:from>
    <xdr:to>
      <xdr:col>15</xdr:col>
      <xdr:colOff>101600</xdr:colOff>
      <xdr:row>37</xdr:row>
      <xdr:rowOff>124035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140562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121641</xdr:rowOff>
    </xdr:from>
    <xdr:to>
      <xdr:col>10</xdr:col>
      <xdr:colOff>114300</xdr:colOff>
      <xdr:row>39</xdr:row>
      <xdr:rowOff>138271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808191"/>
          <a:ext cx="889000" cy="1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31845</xdr:rowOff>
    </xdr:from>
    <xdr:to>
      <xdr:col>10</xdr:col>
      <xdr:colOff>165100</xdr:colOff>
      <xdr:row>37</xdr:row>
      <xdr:rowOff>133445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149972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34703</xdr:rowOff>
    </xdr:from>
    <xdr:to>
      <xdr:col>6</xdr:col>
      <xdr:colOff>38100</xdr:colOff>
      <xdr:row>37</xdr:row>
      <xdr:rowOff>136303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152830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5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110331</xdr:rowOff>
    </xdr:from>
    <xdr:to>
      <xdr:col>24</xdr:col>
      <xdr:colOff>114300</xdr:colOff>
      <xdr:row>39</xdr:row>
      <xdr:rowOff>40481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62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25258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54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3461</xdr:rowOff>
    </xdr:from>
    <xdr:to>
      <xdr:col>20</xdr:col>
      <xdr:colOff>38100</xdr:colOff>
      <xdr:row>39</xdr:row>
      <xdr:rowOff>105061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69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96188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782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41732</xdr:rowOff>
    </xdr:from>
    <xdr:to>
      <xdr:col>15</xdr:col>
      <xdr:colOff>101600</xdr:colOff>
      <xdr:row>39</xdr:row>
      <xdr:rowOff>143332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72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134459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82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70841</xdr:rowOff>
    </xdr:from>
    <xdr:to>
      <xdr:col>10</xdr:col>
      <xdr:colOff>165100</xdr:colOff>
      <xdr:row>40</xdr:row>
      <xdr:rowOff>991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75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163568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85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87471</xdr:rowOff>
    </xdr:from>
    <xdr:to>
      <xdr:col>6</xdr:col>
      <xdr:colOff>38100</xdr:colOff>
      <xdr:row>40</xdr:row>
      <xdr:rowOff>17621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77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40</xdr:row>
      <xdr:rowOff>8748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86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133789</xdr:rowOff>
    </xdr:from>
    <xdr:to>
      <xdr:col>24</xdr:col>
      <xdr:colOff>62865</xdr:colOff>
      <xdr:row>59</xdr:row>
      <xdr:rowOff>113754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06289"/>
          <a:ext cx="1270" cy="152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117581</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3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113754</xdr:rowOff>
    </xdr:from>
    <xdr:to>
      <xdr:col>24</xdr:col>
      <xdr:colOff>152400</xdr:colOff>
      <xdr:row>59</xdr:row>
      <xdr:rowOff>113754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2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80466</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8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133789</xdr:rowOff>
    </xdr:from>
    <xdr:to>
      <xdr:col>24</xdr:col>
      <xdr:colOff>152400</xdr:colOff>
      <xdr:row>50</xdr:row>
      <xdr:rowOff>133789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06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104284</xdr:rowOff>
    </xdr:from>
    <xdr:to>
      <xdr:col>24</xdr:col>
      <xdr:colOff>63500</xdr:colOff>
      <xdr:row>59</xdr:row>
      <xdr:rowOff>52130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10048384"/>
          <a:ext cx="838200" cy="11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30755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31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7878</xdr:rowOff>
    </xdr:from>
    <xdr:to>
      <xdr:col>24</xdr:col>
      <xdr:colOff>114300</xdr:colOff>
      <xdr:row>57</xdr:row>
      <xdr:rowOff>109478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78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52130</xdr:rowOff>
    </xdr:from>
    <xdr:to>
      <xdr:col>19</xdr:col>
      <xdr:colOff>177800</xdr:colOff>
      <xdr:row>59</xdr:row>
      <xdr:rowOff>77962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10167680"/>
          <a:ext cx="889000" cy="2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48111</xdr:rowOff>
    </xdr:from>
    <xdr:to>
      <xdr:col>20</xdr:col>
      <xdr:colOff>38100</xdr:colOff>
      <xdr:row>57</xdr:row>
      <xdr:rowOff>149711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82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166238</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59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77962</xdr:rowOff>
    </xdr:from>
    <xdr:to>
      <xdr:col>15</xdr:col>
      <xdr:colOff>50800</xdr:colOff>
      <xdr:row>59</xdr:row>
      <xdr:rowOff>92804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10193512"/>
          <a:ext cx="889000" cy="14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42037</xdr:rowOff>
    </xdr:from>
    <xdr:to>
      <xdr:col>15</xdr:col>
      <xdr:colOff>101600</xdr:colOff>
      <xdr:row>57</xdr:row>
      <xdr:rowOff>143637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81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160164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92804</xdr:rowOff>
    </xdr:from>
    <xdr:to>
      <xdr:col>10</xdr:col>
      <xdr:colOff>114300</xdr:colOff>
      <xdr:row>59</xdr:row>
      <xdr:rowOff>114978</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10208354"/>
          <a:ext cx="8890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96362</xdr:rowOff>
    </xdr:from>
    <xdr:to>
      <xdr:col>10</xdr:col>
      <xdr:colOff>165100</xdr:colOff>
      <xdr:row>58</xdr:row>
      <xdr:rowOff>26512</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6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43039</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64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91692</xdr:rowOff>
    </xdr:from>
    <xdr:to>
      <xdr:col>6</xdr:col>
      <xdr:colOff>38100</xdr:colOff>
      <xdr:row>58</xdr:row>
      <xdr:rowOff>21842</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6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38369</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63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53484</xdr:rowOff>
    </xdr:from>
    <xdr:to>
      <xdr:col>24</xdr:col>
      <xdr:colOff>114300</xdr:colOff>
      <xdr:row>58</xdr:row>
      <xdr:rowOff>155084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99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31911</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97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1330</xdr:rowOff>
    </xdr:from>
    <xdr:to>
      <xdr:col>20</xdr:col>
      <xdr:colOff>38100</xdr:colOff>
      <xdr:row>59</xdr:row>
      <xdr:rowOff>102930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1011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94057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1020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27162</xdr:rowOff>
    </xdr:from>
    <xdr:to>
      <xdr:col>15</xdr:col>
      <xdr:colOff>101600</xdr:colOff>
      <xdr:row>59</xdr:row>
      <xdr:rowOff>128762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1014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119889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10235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42004</xdr:rowOff>
    </xdr:from>
    <xdr:to>
      <xdr:col>10</xdr:col>
      <xdr:colOff>165100</xdr:colOff>
      <xdr:row>59</xdr:row>
      <xdr:rowOff>143604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1015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134731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25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64178</xdr:rowOff>
    </xdr:from>
    <xdr:to>
      <xdr:col>6</xdr:col>
      <xdr:colOff>38100</xdr:colOff>
      <xdr:row>59</xdr:row>
      <xdr:rowOff>165778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17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156905</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27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142729</xdr:rowOff>
    </xdr:from>
    <xdr:to>
      <xdr:col>24</xdr:col>
      <xdr:colOff>62865</xdr:colOff>
      <xdr:row>78</xdr:row>
      <xdr:rowOff>9740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44229"/>
          <a:ext cx="1270" cy="1238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13567</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386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9740</xdr:rowOff>
    </xdr:from>
    <xdr:to>
      <xdr:col>24</xdr:col>
      <xdr:colOff>152400</xdr:colOff>
      <xdr:row>78</xdr:row>
      <xdr:rowOff>9740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38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89406</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91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142729</xdr:rowOff>
    </xdr:from>
    <xdr:to>
      <xdr:col>24</xdr:col>
      <xdr:colOff>152400</xdr:colOff>
      <xdr:row>70</xdr:row>
      <xdr:rowOff>142729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4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42202</xdr:rowOff>
    </xdr:from>
    <xdr:to>
      <xdr:col>24</xdr:col>
      <xdr:colOff>63500</xdr:colOff>
      <xdr:row>77</xdr:row>
      <xdr:rowOff>50088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243852"/>
          <a:ext cx="838200" cy="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108462</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672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85585</xdr:rowOff>
    </xdr:from>
    <xdr:to>
      <xdr:col>24</xdr:col>
      <xdr:colOff>114300</xdr:colOff>
      <xdr:row>77</xdr:row>
      <xdr:rowOff>15735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50088</xdr:rowOff>
    </xdr:from>
    <xdr:to>
      <xdr:col>19</xdr:col>
      <xdr:colOff>177800</xdr:colOff>
      <xdr:row>77</xdr:row>
      <xdr:rowOff>65176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251738"/>
          <a:ext cx="8890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111361</xdr:rowOff>
    </xdr:from>
    <xdr:to>
      <xdr:col>20</xdr:col>
      <xdr:colOff>38100</xdr:colOff>
      <xdr:row>77</xdr:row>
      <xdr:rowOff>41511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14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58037</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291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65176</xdr:rowOff>
    </xdr:from>
    <xdr:to>
      <xdr:col>15</xdr:col>
      <xdr:colOff>50800</xdr:colOff>
      <xdr:row>77</xdr:row>
      <xdr:rowOff>71234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266826"/>
          <a:ext cx="8890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104845</xdr:rowOff>
    </xdr:from>
    <xdr:to>
      <xdr:col>15</xdr:col>
      <xdr:colOff>101600</xdr:colOff>
      <xdr:row>77</xdr:row>
      <xdr:rowOff>34995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1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51522</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291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63633</xdr:rowOff>
    </xdr:from>
    <xdr:to>
      <xdr:col>10</xdr:col>
      <xdr:colOff>114300</xdr:colOff>
      <xdr:row>77</xdr:row>
      <xdr:rowOff>71234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265283"/>
          <a:ext cx="889000" cy="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99758</xdr:rowOff>
    </xdr:from>
    <xdr:to>
      <xdr:col>10</xdr:col>
      <xdr:colOff>165100</xdr:colOff>
      <xdr:row>77</xdr:row>
      <xdr:rowOff>29908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12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46435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290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117818</xdr:rowOff>
    </xdr:from>
    <xdr:to>
      <xdr:col>6</xdr:col>
      <xdr:colOff>38100</xdr:colOff>
      <xdr:row>77</xdr:row>
      <xdr:rowOff>47968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14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64495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292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162852</xdr:rowOff>
    </xdr:from>
    <xdr:to>
      <xdr:col>24</xdr:col>
      <xdr:colOff>114300</xdr:colOff>
      <xdr:row>77</xdr:row>
      <xdr:rowOff>93002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19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141279</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171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170738</xdr:rowOff>
    </xdr:from>
    <xdr:to>
      <xdr:col>20</xdr:col>
      <xdr:colOff>38100</xdr:colOff>
      <xdr:row>77</xdr:row>
      <xdr:rowOff>100888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0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92015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293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14376</xdr:rowOff>
    </xdr:from>
    <xdr:to>
      <xdr:col>15</xdr:col>
      <xdr:colOff>101600</xdr:colOff>
      <xdr:row>77</xdr:row>
      <xdr:rowOff>115976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1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107103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308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20434</xdr:rowOff>
    </xdr:from>
    <xdr:to>
      <xdr:col>10</xdr:col>
      <xdr:colOff>165100</xdr:colOff>
      <xdr:row>77</xdr:row>
      <xdr:rowOff>122034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22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113161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31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12833</xdr:rowOff>
    </xdr:from>
    <xdr:to>
      <xdr:col>6</xdr:col>
      <xdr:colOff>38100</xdr:colOff>
      <xdr:row>77</xdr:row>
      <xdr:rowOff>114433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1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105560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307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53158</xdr:rowOff>
    </xdr:from>
    <xdr:to>
      <xdr:col>24</xdr:col>
      <xdr:colOff>62865</xdr:colOff>
      <xdr:row>99</xdr:row>
      <xdr:rowOff>95385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483658"/>
          <a:ext cx="1270" cy="1585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99212</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7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95385</xdr:rowOff>
    </xdr:from>
    <xdr:to>
      <xdr:col>24</xdr:col>
      <xdr:colOff>152400</xdr:colOff>
      <xdr:row>99</xdr:row>
      <xdr:rowOff>95385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171285</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58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53158</xdr:rowOff>
    </xdr:from>
    <xdr:to>
      <xdr:col>24</xdr:col>
      <xdr:colOff>152400</xdr:colOff>
      <xdr:row>90</xdr:row>
      <xdr:rowOff>53158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483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126865</xdr:rowOff>
    </xdr:from>
    <xdr:to>
      <xdr:col>24</xdr:col>
      <xdr:colOff>63500</xdr:colOff>
      <xdr:row>96</xdr:row>
      <xdr:rowOff>27507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414615"/>
          <a:ext cx="838200" cy="72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126257</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14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147830</xdr:rowOff>
    </xdr:from>
    <xdr:to>
      <xdr:col>24</xdr:col>
      <xdr:colOff>114300</xdr:colOff>
      <xdr:row>96</xdr:row>
      <xdr:rowOff>77980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27507</xdr:rowOff>
    </xdr:from>
    <xdr:to>
      <xdr:col>19</xdr:col>
      <xdr:colOff>177800</xdr:colOff>
      <xdr:row>96</xdr:row>
      <xdr:rowOff>100609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486707"/>
          <a:ext cx="889000" cy="7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47490</xdr:rowOff>
    </xdr:from>
    <xdr:to>
      <xdr:col>20</xdr:col>
      <xdr:colOff>38100</xdr:colOff>
      <xdr:row>96</xdr:row>
      <xdr:rowOff>149090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5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140217</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59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100609</xdr:rowOff>
    </xdr:from>
    <xdr:to>
      <xdr:col>15</xdr:col>
      <xdr:colOff>50800</xdr:colOff>
      <xdr:row>96</xdr:row>
      <xdr:rowOff>108103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559809"/>
          <a:ext cx="889000" cy="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106274</xdr:rowOff>
    </xdr:from>
    <xdr:to>
      <xdr:col>15</xdr:col>
      <xdr:colOff>101600</xdr:colOff>
      <xdr:row>97</xdr:row>
      <xdr:rowOff>36424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6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27551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65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108103</xdr:rowOff>
    </xdr:from>
    <xdr:to>
      <xdr:col>10</xdr:col>
      <xdr:colOff>114300</xdr:colOff>
      <xdr:row>96</xdr:row>
      <xdr:rowOff>151048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67303"/>
          <a:ext cx="889000" cy="42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109327</xdr:rowOff>
    </xdr:from>
    <xdr:to>
      <xdr:col>10</xdr:col>
      <xdr:colOff>165100</xdr:colOff>
      <xdr:row>97</xdr:row>
      <xdr:rowOff>39477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30604</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66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148270</xdr:rowOff>
    </xdr:from>
    <xdr:to>
      <xdr:col>6</xdr:col>
      <xdr:colOff>38100</xdr:colOff>
      <xdr:row>97</xdr:row>
      <xdr:rowOff>78420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69547</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70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76065</xdr:rowOff>
    </xdr:from>
    <xdr:to>
      <xdr:col>24</xdr:col>
      <xdr:colOff>114300</xdr:colOff>
      <xdr:row>96</xdr:row>
      <xdr:rowOff>6215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36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98942</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21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148157</xdr:rowOff>
    </xdr:from>
    <xdr:to>
      <xdr:col>20</xdr:col>
      <xdr:colOff>38100</xdr:colOff>
      <xdr:row>96</xdr:row>
      <xdr:rowOff>78307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43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94834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21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49809</xdr:rowOff>
    </xdr:from>
    <xdr:to>
      <xdr:col>15</xdr:col>
      <xdr:colOff>101600</xdr:colOff>
      <xdr:row>96</xdr:row>
      <xdr:rowOff>151409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50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167936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28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57303</xdr:rowOff>
    </xdr:from>
    <xdr:to>
      <xdr:col>10</xdr:col>
      <xdr:colOff>165100</xdr:colOff>
      <xdr:row>96</xdr:row>
      <xdr:rowOff>158903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1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3980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29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100248</xdr:rowOff>
    </xdr:from>
    <xdr:to>
      <xdr:col>6</xdr:col>
      <xdr:colOff>38100</xdr:colOff>
      <xdr:row>97</xdr:row>
      <xdr:rowOff>30398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55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46925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33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42550</xdr:rowOff>
    </xdr:from>
    <xdr:to>
      <xdr:col>54</xdr:col>
      <xdr:colOff>189865</xdr:colOff>
      <xdr:row>35</xdr:row>
      <xdr:rowOff>109689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528950"/>
          <a:ext cx="1270" cy="581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113516</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114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109689</xdr:rowOff>
    </xdr:from>
    <xdr:to>
      <xdr:col>55</xdr:col>
      <xdr:colOff>88900</xdr:colOff>
      <xdr:row>35</xdr:row>
      <xdr:rowOff>109689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11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160677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304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42550</xdr:rowOff>
    </xdr:from>
    <xdr:to>
      <xdr:col>55</xdr:col>
      <xdr:colOff>88900</xdr:colOff>
      <xdr:row>32</xdr:row>
      <xdr:rowOff>42550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528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152296</xdr:rowOff>
    </xdr:from>
    <xdr:to>
      <xdr:col>55</xdr:col>
      <xdr:colOff>0</xdr:colOff>
      <xdr:row>37</xdr:row>
      <xdr:rowOff>143275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5981596"/>
          <a:ext cx="838200" cy="505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92058</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7499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69181</xdr:rowOff>
    </xdr:from>
    <xdr:to>
      <xdr:col>55</xdr:col>
      <xdr:colOff>50800</xdr:colOff>
      <xdr:row>34</xdr:row>
      <xdr:rowOff>170781</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58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143275</xdr:rowOff>
    </xdr:from>
    <xdr:to>
      <xdr:col>50</xdr:col>
      <xdr:colOff>114300</xdr:colOff>
      <xdr:row>37</xdr:row>
      <xdr:rowOff>158107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486925"/>
          <a:ext cx="889000" cy="14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52210</xdr:rowOff>
    </xdr:from>
    <xdr:to>
      <xdr:col>50</xdr:col>
      <xdr:colOff>165100</xdr:colOff>
      <xdr:row>37</xdr:row>
      <xdr:rowOff>153810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39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170337</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17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158107</xdr:rowOff>
    </xdr:from>
    <xdr:to>
      <xdr:col>45</xdr:col>
      <xdr:colOff>177800</xdr:colOff>
      <xdr:row>37</xdr:row>
      <xdr:rowOff>163168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501757"/>
          <a:ext cx="889000" cy="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54670</xdr:rowOff>
    </xdr:from>
    <xdr:to>
      <xdr:col>46</xdr:col>
      <xdr:colOff>38100</xdr:colOff>
      <xdr:row>37</xdr:row>
      <xdr:rowOff>156270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9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1347</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17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155944</xdr:rowOff>
    </xdr:from>
    <xdr:to>
      <xdr:col>41</xdr:col>
      <xdr:colOff>50800</xdr:colOff>
      <xdr:row>37</xdr:row>
      <xdr:rowOff>163168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499594"/>
          <a:ext cx="889000" cy="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62986</xdr:rowOff>
    </xdr:from>
    <xdr:to>
      <xdr:col>41</xdr:col>
      <xdr:colOff>101600</xdr:colOff>
      <xdr:row>37</xdr:row>
      <xdr:rowOff>164586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40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9663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18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51954</xdr:rowOff>
    </xdr:from>
    <xdr:to>
      <xdr:col>36</xdr:col>
      <xdr:colOff>165100</xdr:colOff>
      <xdr:row>37</xdr:row>
      <xdr:rowOff>153554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39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170081</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17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101496</xdr:rowOff>
    </xdr:from>
    <xdr:to>
      <xdr:col>55</xdr:col>
      <xdr:colOff>50800</xdr:colOff>
      <xdr:row>35</xdr:row>
      <xdr:rowOff>31646</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93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79923</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90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92475</xdr:rowOff>
    </xdr:from>
    <xdr:to>
      <xdr:col>50</xdr:col>
      <xdr:colOff>165100</xdr:colOff>
      <xdr:row>38</xdr:row>
      <xdr:rowOff>22625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3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13752</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528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107307</xdr:rowOff>
    </xdr:from>
    <xdr:to>
      <xdr:col>46</xdr:col>
      <xdr:colOff>38100</xdr:colOff>
      <xdr:row>38</xdr:row>
      <xdr:rowOff>37457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45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28584</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54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112368</xdr:rowOff>
    </xdr:from>
    <xdr:to>
      <xdr:col>41</xdr:col>
      <xdr:colOff>101600</xdr:colOff>
      <xdr:row>38</xdr:row>
      <xdr:rowOff>42518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5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33645</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548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105144</xdr:rowOff>
    </xdr:from>
    <xdr:to>
      <xdr:col>36</xdr:col>
      <xdr:colOff>165100</xdr:colOff>
      <xdr:row>38</xdr:row>
      <xdr:rowOff>35294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44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26421</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54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40698</xdr:rowOff>
    </xdr:from>
    <xdr:to>
      <xdr:col>54</xdr:col>
      <xdr:colOff>189865</xdr:colOff>
      <xdr:row>58</xdr:row>
      <xdr:rowOff>48561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13198"/>
          <a:ext cx="1270" cy="1379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52388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9996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48561</xdr:rowOff>
    </xdr:from>
    <xdr:to>
      <xdr:col>55</xdr:col>
      <xdr:colOff>88900</xdr:colOff>
      <xdr:row>58</xdr:row>
      <xdr:rowOff>48561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999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158825</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388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40698</xdr:rowOff>
    </xdr:from>
    <xdr:to>
      <xdr:col>55</xdr:col>
      <xdr:colOff>88900</xdr:colOff>
      <xdr:row>50</xdr:row>
      <xdr:rowOff>40698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13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25802</xdr:rowOff>
    </xdr:from>
    <xdr:to>
      <xdr:col>55</xdr:col>
      <xdr:colOff>0</xdr:colOff>
      <xdr:row>56</xdr:row>
      <xdr:rowOff>169601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627002"/>
          <a:ext cx="838200" cy="143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150017</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4083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127140</xdr:rowOff>
    </xdr:from>
    <xdr:to>
      <xdr:col>55</xdr:col>
      <xdr:colOff>50800</xdr:colOff>
      <xdr:row>56</xdr:row>
      <xdr:rowOff>57290</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55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169601</xdr:rowOff>
    </xdr:from>
    <xdr:to>
      <xdr:col>50</xdr:col>
      <xdr:colOff>114300</xdr:colOff>
      <xdr:row>57</xdr:row>
      <xdr:rowOff>51277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770801"/>
          <a:ext cx="889000" cy="53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134492</xdr:rowOff>
    </xdr:from>
    <xdr:to>
      <xdr:col>50</xdr:col>
      <xdr:colOff>165100</xdr:colOff>
      <xdr:row>56</xdr:row>
      <xdr:rowOff>64642</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56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81169</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33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56499</xdr:rowOff>
    </xdr:from>
    <xdr:to>
      <xdr:col>45</xdr:col>
      <xdr:colOff>177800</xdr:colOff>
      <xdr:row>57</xdr:row>
      <xdr:rowOff>51277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657699"/>
          <a:ext cx="889000" cy="166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169943</xdr:rowOff>
    </xdr:from>
    <xdr:to>
      <xdr:col>46</xdr:col>
      <xdr:colOff>38100</xdr:colOff>
      <xdr:row>56</xdr:row>
      <xdr:rowOff>100093</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599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116620</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37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8849</xdr:rowOff>
    </xdr:from>
    <xdr:to>
      <xdr:col>41</xdr:col>
      <xdr:colOff>50800</xdr:colOff>
      <xdr:row>56</xdr:row>
      <xdr:rowOff>56499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610049"/>
          <a:ext cx="889000" cy="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126016</xdr:rowOff>
    </xdr:from>
    <xdr:to>
      <xdr:col>41</xdr:col>
      <xdr:colOff>101600</xdr:colOff>
      <xdr:row>56</xdr:row>
      <xdr:rowOff>56166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55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72693</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33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166734</xdr:rowOff>
    </xdr:from>
    <xdr:to>
      <xdr:col>36</xdr:col>
      <xdr:colOff>165100</xdr:colOff>
      <xdr:row>56</xdr:row>
      <xdr:rowOff>96884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59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88011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68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146452</xdr:rowOff>
    </xdr:from>
    <xdr:to>
      <xdr:col>55</xdr:col>
      <xdr:colOff>50800</xdr:colOff>
      <xdr:row>56</xdr:row>
      <xdr:rowOff>76602</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57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124879</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55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118801</xdr:rowOff>
    </xdr:from>
    <xdr:to>
      <xdr:col>50</xdr:col>
      <xdr:colOff>165100</xdr:colOff>
      <xdr:row>57</xdr:row>
      <xdr:rowOff>48951</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72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40078</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812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477</xdr:rowOff>
    </xdr:from>
    <xdr:to>
      <xdr:col>46</xdr:col>
      <xdr:colOff>38100</xdr:colOff>
      <xdr:row>57</xdr:row>
      <xdr:rowOff>102077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77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93204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86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5699</xdr:rowOff>
    </xdr:from>
    <xdr:to>
      <xdr:col>41</xdr:col>
      <xdr:colOff>101600</xdr:colOff>
      <xdr:row>56</xdr:row>
      <xdr:rowOff>107299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60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98426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69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129499</xdr:rowOff>
    </xdr:from>
    <xdr:to>
      <xdr:col>36</xdr:col>
      <xdr:colOff>165100</xdr:colOff>
      <xdr:row>56</xdr:row>
      <xdr:rowOff>59649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55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76176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33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118800</xdr:rowOff>
    </xdr:from>
    <xdr:to>
      <xdr:col>54</xdr:col>
      <xdr:colOff>189865</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120300"/>
          <a:ext cx="1270" cy="1523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65477</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9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118800</xdr:rowOff>
    </xdr:from>
    <xdr:to>
      <xdr:col>55</xdr:col>
      <xdr:colOff>88900</xdr:colOff>
      <xdr:row>70</xdr:row>
      <xdr:rowOff>118800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12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58727</xdr:rowOff>
    </xdr:from>
    <xdr:to>
      <xdr:col>55</xdr:col>
      <xdr:colOff>0</xdr:colOff>
      <xdr:row>79</xdr:row>
      <xdr:rowOff>42692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431827"/>
          <a:ext cx="838200" cy="155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21758</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223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170331</xdr:rowOff>
    </xdr:from>
    <xdr:to>
      <xdr:col>55</xdr:col>
      <xdr:colOff>50800</xdr:colOff>
      <xdr:row>78</xdr:row>
      <xdr:rowOff>100481</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58727</xdr:rowOff>
    </xdr:from>
    <xdr:to>
      <xdr:col>50</xdr:col>
      <xdr:colOff>114300</xdr:colOff>
      <xdr:row>79</xdr:row>
      <xdr:rowOff>58041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431827"/>
          <a:ext cx="889000" cy="17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7469</xdr:rowOff>
    </xdr:from>
    <xdr:to>
      <xdr:col>50</xdr:col>
      <xdr:colOff>165100</xdr:colOff>
      <xdr:row>78</xdr:row>
      <xdr:rowOff>109069</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3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125596</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15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70745</xdr:rowOff>
    </xdr:from>
    <xdr:to>
      <xdr:col>45</xdr:col>
      <xdr:colOff>177800</xdr:colOff>
      <xdr:row>79</xdr:row>
      <xdr:rowOff>58041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443845"/>
          <a:ext cx="889000" cy="15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137804</xdr:rowOff>
    </xdr:from>
    <xdr:to>
      <xdr:col>46</xdr:col>
      <xdr:colOff>38100</xdr:colOff>
      <xdr:row>78</xdr:row>
      <xdr:rowOff>67954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33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84481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11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70745</xdr:rowOff>
    </xdr:from>
    <xdr:to>
      <xdr:col>41</xdr:col>
      <xdr:colOff>50800</xdr:colOff>
      <xdr:row>78</xdr:row>
      <xdr:rowOff>97703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443845"/>
          <a:ext cx="889000" cy="2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138016</xdr:rowOff>
    </xdr:from>
    <xdr:to>
      <xdr:col>41</xdr:col>
      <xdr:colOff>101600</xdr:colOff>
      <xdr:row>78</xdr:row>
      <xdr:rowOff>68166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84693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11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143585</xdr:rowOff>
    </xdr:from>
    <xdr:to>
      <xdr:col>36</xdr:col>
      <xdr:colOff>165100</xdr:colOff>
      <xdr:row>78</xdr:row>
      <xdr:rowOff>73735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3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90262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12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163342</xdr:rowOff>
    </xdr:from>
    <xdr:to>
      <xdr:col>55</xdr:col>
      <xdr:colOff>50800</xdr:colOff>
      <xdr:row>79</xdr:row>
      <xdr:rowOff>93492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53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78269</xdr:rowOff>
    </xdr:from>
    <xdr:ext cx="469744"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451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7927</xdr:rowOff>
    </xdr:from>
    <xdr:to>
      <xdr:col>50</xdr:col>
      <xdr:colOff>165100</xdr:colOff>
      <xdr:row>78</xdr:row>
      <xdr:rowOff>109527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38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100654</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347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7241</xdr:rowOff>
    </xdr:from>
    <xdr:to>
      <xdr:col>46</xdr:col>
      <xdr:colOff>38100</xdr:colOff>
      <xdr:row>79</xdr:row>
      <xdr:rowOff>108841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55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99968</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428" y="13644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19945</xdr:rowOff>
    </xdr:from>
    <xdr:to>
      <xdr:col>41</xdr:col>
      <xdr:colOff>101600</xdr:colOff>
      <xdr:row>78</xdr:row>
      <xdr:rowOff>121545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39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112672</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348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46903</xdr:rowOff>
    </xdr:from>
    <xdr:to>
      <xdr:col>36</xdr:col>
      <xdr:colOff>165100</xdr:colOff>
      <xdr:row>78</xdr:row>
      <xdr:rowOff>148503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42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139630</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512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46876</xdr:rowOff>
    </xdr:from>
    <xdr:to>
      <xdr:col>54</xdr:col>
      <xdr:colOff>189865</xdr:colOff>
      <xdr:row>99</xdr:row>
      <xdr:rowOff>11264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477376"/>
          <a:ext cx="1270" cy="1507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15091</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8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11264</xdr:rowOff>
    </xdr:from>
    <xdr:to>
      <xdr:col>55</xdr:col>
      <xdr:colOff>88900</xdr:colOff>
      <xdr:row>99</xdr:row>
      <xdr:rowOff>11264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8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165003</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252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46876</xdr:rowOff>
    </xdr:from>
    <xdr:to>
      <xdr:col>55</xdr:col>
      <xdr:colOff>88900</xdr:colOff>
      <xdr:row>90</xdr:row>
      <xdr:rowOff>46876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477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36945</xdr:rowOff>
    </xdr:from>
    <xdr:to>
      <xdr:col>55</xdr:col>
      <xdr:colOff>0</xdr:colOff>
      <xdr:row>98</xdr:row>
      <xdr:rowOff>97625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839045"/>
          <a:ext cx="838200" cy="60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160647</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448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137770</xdr:rowOff>
    </xdr:from>
    <xdr:to>
      <xdr:col>55</xdr:col>
      <xdr:colOff>50800</xdr:colOff>
      <xdr:row>97</xdr:row>
      <xdr:rowOff>67920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59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86995</xdr:rowOff>
    </xdr:from>
    <xdr:to>
      <xdr:col>50</xdr:col>
      <xdr:colOff>114300</xdr:colOff>
      <xdr:row>98</xdr:row>
      <xdr:rowOff>97625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889095"/>
          <a:ext cx="8890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135586</xdr:rowOff>
    </xdr:from>
    <xdr:to>
      <xdr:col>50</xdr:col>
      <xdr:colOff>165100</xdr:colOff>
      <xdr:row>97</xdr:row>
      <xdr:rowOff>65736</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59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82263</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37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86995</xdr:rowOff>
    </xdr:from>
    <xdr:to>
      <xdr:col>45</xdr:col>
      <xdr:colOff>177800</xdr:colOff>
      <xdr:row>98</xdr:row>
      <xdr:rowOff>87922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889095"/>
          <a:ext cx="889000" cy="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38227</xdr:rowOff>
    </xdr:from>
    <xdr:to>
      <xdr:col>46</xdr:col>
      <xdr:colOff>38100</xdr:colOff>
      <xdr:row>97</xdr:row>
      <xdr:rowOff>139827</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66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156354</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44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128752</xdr:rowOff>
    </xdr:from>
    <xdr:to>
      <xdr:col>41</xdr:col>
      <xdr:colOff>50800</xdr:colOff>
      <xdr:row>98</xdr:row>
      <xdr:rowOff>87922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759402"/>
          <a:ext cx="889000" cy="130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166421</xdr:rowOff>
    </xdr:from>
    <xdr:to>
      <xdr:col>41</xdr:col>
      <xdr:colOff>101600</xdr:colOff>
      <xdr:row>97</xdr:row>
      <xdr:rowOff>96571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113098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40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29400</xdr:rowOff>
    </xdr:from>
    <xdr:to>
      <xdr:col>36</xdr:col>
      <xdr:colOff>165100</xdr:colOff>
      <xdr:row>97</xdr:row>
      <xdr:rowOff>131000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147527</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157595</xdr:rowOff>
    </xdr:from>
    <xdr:to>
      <xdr:col>55</xdr:col>
      <xdr:colOff>50800</xdr:colOff>
      <xdr:row>98</xdr:row>
      <xdr:rowOff>87745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78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136022</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76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46825</xdr:rowOff>
    </xdr:from>
    <xdr:to>
      <xdr:col>50</xdr:col>
      <xdr:colOff>165100</xdr:colOff>
      <xdr:row>98</xdr:row>
      <xdr:rowOff>148425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84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139552</xdr:rowOff>
    </xdr:from>
    <xdr:ext cx="469744"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04428" y="1694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36195</xdr:rowOff>
    </xdr:from>
    <xdr:to>
      <xdr:col>46</xdr:col>
      <xdr:colOff>38100</xdr:colOff>
      <xdr:row>98</xdr:row>
      <xdr:rowOff>137795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83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128922</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93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37122</xdr:rowOff>
    </xdr:from>
    <xdr:to>
      <xdr:col>41</xdr:col>
      <xdr:colOff>101600</xdr:colOff>
      <xdr:row>98</xdr:row>
      <xdr:rowOff>138722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83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129849</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93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77952</xdr:rowOff>
    </xdr:from>
    <xdr:to>
      <xdr:col>36</xdr:col>
      <xdr:colOff>165100</xdr:colOff>
      <xdr:row>98</xdr:row>
      <xdr:rowOff>8102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70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170679</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80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94593</xdr:rowOff>
    </xdr:from>
    <xdr:to>
      <xdr:col>85</xdr:col>
      <xdr:colOff>126364</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409543"/>
          <a:ext cx="1269" cy="1321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92775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79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41270</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18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94593</xdr:rowOff>
    </xdr:from>
    <xdr:to>
      <xdr:col>86</xdr:col>
      <xdr:colOff>25400</xdr:colOff>
      <xdr:row>31</xdr:row>
      <xdr:rowOff>94593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409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41840</xdr:rowOff>
    </xdr:from>
    <xdr:to>
      <xdr:col>85</xdr:col>
      <xdr:colOff>127000</xdr:colOff>
      <xdr:row>39</xdr:row>
      <xdr:rowOff>42411</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5481300" y="6728390"/>
          <a:ext cx="8382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10225</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25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158798</xdr:rowOff>
    </xdr:from>
    <xdr:to>
      <xdr:col>85</xdr:col>
      <xdr:colOff>177800</xdr:colOff>
      <xdr:row>39</xdr:row>
      <xdr:rowOff>88948</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7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42411</xdr:rowOff>
    </xdr:from>
    <xdr:to>
      <xdr:col>81</xdr:col>
      <xdr:colOff>50800</xdr:colOff>
      <xdr:row>39</xdr:row>
      <xdr:rowOff>43791</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4592300" y="6728961"/>
          <a:ext cx="889000" cy="1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157385</xdr:rowOff>
    </xdr:from>
    <xdr:to>
      <xdr:col>81</xdr:col>
      <xdr:colOff>101600</xdr:colOff>
      <xdr:row>39</xdr:row>
      <xdr:rowOff>87535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104062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44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43791</xdr:rowOff>
    </xdr:from>
    <xdr:to>
      <xdr:col>76</xdr:col>
      <xdr:colOff>114300</xdr:colOff>
      <xdr:row>39</xdr:row>
      <xdr:rowOff>44221</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3703300" y="6730341"/>
          <a:ext cx="889000" cy="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159408</xdr:rowOff>
    </xdr:from>
    <xdr:to>
      <xdr:col>76</xdr:col>
      <xdr:colOff>165100</xdr:colOff>
      <xdr:row>39</xdr:row>
      <xdr:rowOff>89558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106085</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44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43421</xdr:rowOff>
    </xdr:from>
    <xdr:to>
      <xdr:col>71</xdr:col>
      <xdr:colOff>177800</xdr:colOff>
      <xdr:row>39</xdr:row>
      <xdr:rowOff>44221</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729971"/>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162502</xdr:rowOff>
    </xdr:from>
    <xdr:to>
      <xdr:col>72</xdr:col>
      <xdr:colOff>38100</xdr:colOff>
      <xdr:row>39</xdr:row>
      <xdr:rowOff>92652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109179</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4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158326</xdr:rowOff>
    </xdr:from>
    <xdr:to>
      <xdr:col>67</xdr:col>
      <xdr:colOff>101600</xdr:colOff>
      <xdr:row>39</xdr:row>
      <xdr:rowOff>88476</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105003</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162490</xdr:rowOff>
    </xdr:from>
    <xdr:to>
      <xdr:col>85</xdr:col>
      <xdr:colOff>177800</xdr:colOff>
      <xdr:row>39</xdr:row>
      <xdr:rowOff>92640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67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137225</xdr:rowOff>
    </xdr:from>
    <xdr:ext cx="378565"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52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163061</xdr:rowOff>
    </xdr:from>
    <xdr:to>
      <xdr:col>81</xdr:col>
      <xdr:colOff>101600</xdr:colOff>
      <xdr:row>39</xdr:row>
      <xdr:rowOff>93211</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67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84338</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2017" y="6770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164441</xdr:rowOff>
    </xdr:from>
    <xdr:to>
      <xdr:col>76</xdr:col>
      <xdr:colOff>165100</xdr:colOff>
      <xdr:row>39</xdr:row>
      <xdr:rowOff>94591</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67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85718</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3017" y="67722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164871</xdr:rowOff>
    </xdr:from>
    <xdr:to>
      <xdr:col>72</xdr:col>
      <xdr:colOff>38100</xdr:colOff>
      <xdr:row>39</xdr:row>
      <xdr:rowOff>95021</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67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86148</xdr:rowOff>
    </xdr:from>
    <xdr:ext cx="313932"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46333" y="67726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164071</xdr:rowOff>
    </xdr:from>
    <xdr:to>
      <xdr:col>67</xdr:col>
      <xdr:colOff>101600</xdr:colOff>
      <xdr:row>39</xdr:row>
      <xdr:rowOff>94221</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67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85348</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5017" y="6771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98046</xdr:rowOff>
    </xdr:from>
    <xdr:to>
      <xdr:col>85</xdr:col>
      <xdr:colOff>126364</xdr:colOff>
      <xdr:row>78</xdr:row>
      <xdr:rowOff>47264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99546"/>
          <a:ext cx="1269" cy="1320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51091</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42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47264</xdr:rowOff>
    </xdr:from>
    <xdr:to>
      <xdr:col>86</xdr:col>
      <xdr:colOff>25400</xdr:colOff>
      <xdr:row>78</xdr:row>
      <xdr:rowOff>47264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420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44723</xdr:rowOff>
    </xdr:from>
    <xdr:ext cx="534377"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7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98046</xdr:rowOff>
    </xdr:from>
    <xdr:to>
      <xdr:col>86</xdr:col>
      <xdr:colOff>25400</xdr:colOff>
      <xdr:row>70</xdr:row>
      <xdr:rowOff>98046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77913</xdr:rowOff>
    </xdr:from>
    <xdr:to>
      <xdr:col>85</xdr:col>
      <xdr:colOff>127000</xdr:colOff>
      <xdr:row>76</xdr:row>
      <xdr:rowOff>78108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5481300" y="13108113"/>
          <a:ext cx="838200" cy="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31126</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3061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52699</xdr:rowOff>
    </xdr:from>
    <xdr:to>
      <xdr:col>85</xdr:col>
      <xdr:colOff>177800</xdr:colOff>
      <xdr:row>76</xdr:row>
      <xdr:rowOff>154299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70205</xdr:rowOff>
    </xdr:from>
    <xdr:to>
      <xdr:col>81</xdr:col>
      <xdr:colOff>50800</xdr:colOff>
      <xdr:row>76</xdr:row>
      <xdr:rowOff>77913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592300" y="13100405"/>
          <a:ext cx="889000" cy="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45303</xdr:rowOff>
    </xdr:from>
    <xdr:to>
      <xdr:col>81</xdr:col>
      <xdr:colOff>101600</xdr:colOff>
      <xdr:row>76</xdr:row>
      <xdr:rowOff>146903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138030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316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70205</xdr:rowOff>
    </xdr:from>
    <xdr:to>
      <xdr:col>76</xdr:col>
      <xdr:colOff>114300</xdr:colOff>
      <xdr:row>76</xdr:row>
      <xdr:rowOff>83872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3100405"/>
          <a:ext cx="889000" cy="1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37776</xdr:rowOff>
    </xdr:from>
    <xdr:to>
      <xdr:col>76</xdr:col>
      <xdr:colOff>165100</xdr:colOff>
      <xdr:row>76</xdr:row>
      <xdr:rowOff>139376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130503</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316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83872</xdr:rowOff>
    </xdr:from>
    <xdr:to>
      <xdr:col>71</xdr:col>
      <xdr:colOff>177800</xdr:colOff>
      <xdr:row>76</xdr:row>
      <xdr:rowOff>126212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3114072"/>
          <a:ext cx="889000" cy="42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41286</xdr:rowOff>
    </xdr:from>
    <xdr:to>
      <xdr:col>72</xdr:col>
      <xdr:colOff>38100</xdr:colOff>
      <xdr:row>76</xdr:row>
      <xdr:rowOff>142886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134013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16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44062</xdr:rowOff>
    </xdr:from>
    <xdr:to>
      <xdr:col>67</xdr:col>
      <xdr:colOff>101600</xdr:colOff>
      <xdr:row>76</xdr:row>
      <xdr:rowOff>145662</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07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162189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84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27308</xdr:rowOff>
    </xdr:from>
    <xdr:to>
      <xdr:col>85</xdr:col>
      <xdr:colOff>177800</xdr:colOff>
      <xdr:row>76</xdr:row>
      <xdr:rowOff>128908</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05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50185</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90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27113</xdr:rowOff>
    </xdr:from>
    <xdr:to>
      <xdr:col>81</xdr:col>
      <xdr:colOff>101600</xdr:colOff>
      <xdr:row>76</xdr:row>
      <xdr:rowOff>128713</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05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145239</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2832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19405</xdr:rowOff>
    </xdr:from>
    <xdr:to>
      <xdr:col>76</xdr:col>
      <xdr:colOff>165100</xdr:colOff>
      <xdr:row>76</xdr:row>
      <xdr:rowOff>121005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04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137533</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282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33072</xdr:rowOff>
    </xdr:from>
    <xdr:to>
      <xdr:col>72</xdr:col>
      <xdr:colOff>38100</xdr:colOff>
      <xdr:row>76</xdr:row>
      <xdr:rowOff>134672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06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151199</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283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75412</xdr:rowOff>
    </xdr:from>
    <xdr:to>
      <xdr:col>67</xdr:col>
      <xdr:colOff>101600</xdr:colOff>
      <xdr:row>77</xdr:row>
      <xdr:rowOff>5562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10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168139</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19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25574</xdr:rowOff>
    </xdr:from>
    <xdr:to>
      <xdr:col>85</xdr:col>
      <xdr:colOff>126364</xdr:colOff>
      <xdr:row>98</xdr:row>
      <xdr:rowOff>138923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456074"/>
          <a:ext cx="1269" cy="1484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142750</xdr:rowOff>
    </xdr:from>
    <xdr:ext cx="313932"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448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138923</xdr:rowOff>
    </xdr:from>
    <xdr:to>
      <xdr:col>86</xdr:col>
      <xdr:colOff>25400</xdr:colOff>
      <xdr:row>98</xdr:row>
      <xdr:rowOff>138923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41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143701</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231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25574</xdr:rowOff>
    </xdr:from>
    <xdr:to>
      <xdr:col>86</xdr:col>
      <xdr:colOff>25400</xdr:colOff>
      <xdr:row>90</xdr:row>
      <xdr:rowOff>25574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456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101735</xdr:rowOff>
    </xdr:from>
    <xdr:to>
      <xdr:col>85</xdr:col>
      <xdr:colOff>127000</xdr:colOff>
      <xdr:row>98</xdr:row>
      <xdr:rowOff>127695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903835"/>
          <a:ext cx="838200" cy="2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129956</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589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107079</xdr:rowOff>
    </xdr:from>
    <xdr:to>
      <xdr:col>85</xdr:col>
      <xdr:colOff>177800</xdr:colOff>
      <xdr:row>98</xdr:row>
      <xdr:rowOff>37229</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3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126660</xdr:rowOff>
    </xdr:from>
    <xdr:to>
      <xdr:col>81</xdr:col>
      <xdr:colOff>50800</xdr:colOff>
      <xdr:row>98</xdr:row>
      <xdr:rowOff>127695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928760"/>
          <a:ext cx="889000" cy="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146901</xdr:rowOff>
    </xdr:from>
    <xdr:to>
      <xdr:col>81</xdr:col>
      <xdr:colOff>101600</xdr:colOff>
      <xdr:row>98</xdr:row>
      <xdr:rowOff>77051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7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93578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126541</xdr:rowOff>
    </xdr:from>
    <xdr:to>
      <xdr:col>76</xdr:col>
      <xdr:colOff>114300</xdr:colOff>
      <xdr:row>98</xdr:row>
      <xdr:rowOff>126660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3703300" y="16928641"/>
          <a:ext cx="889000" cy="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73648</xdr:rowOff>
    </xdr:from>
    <xdr:to>
      <xdr:col>76</xdr:col>
      <xdr:colOff>165100</xdr:colOff>
      <xdr:row>98</xdr:row>
      <xdr:rowOff>3798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0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20325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47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125115</xdr:rowOff>
    </xdr:from>
    <xdr:to>
      <xdr:col>71</xdr:col>
      <xdr:colOff>177800</xdr:colOff>
      <xdr:row>98</xdr:row>
      <xdr:rowOff>126541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814300" y="16927215"/>
          <a:ext cx="889000" cy="1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112757</xdr:rowOff>
    </xdr:from>
    <xdr:to>
      <xdr:col>72</xdr:col>
      <xdr:colOff>38100</xdr:colOff>
      <xdr:row>98</xdr:row>
      <xdr:rowOff>42907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4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59434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518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131950</xdr:rowOff>
    </xdr:from>
    <xdr:to>
      <xdr:col>67</xdr:col>
      <xdr:colOff>101600</xdr:colOff>
      <xdr:row>98</xdr:row>
      <xdr:rowOff>62100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76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78627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53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50935</xdr:rowOff>
    </xdr:from>
    <xdr:to>
      <xdr:col>85</xdr:col>
      <xdr:colOff>177800</xdr:colOff>
      <xdr:row>98</xdr:row>
      <xdr:rowOff>152535</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85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137312</xdr:rowOff>
    </xdr:from>
    <xdr:ext cx="469744"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767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76895</xdr:rowOff>
    </xdr:from>
    <xdr:to>
      <xdr:col>81</xdr:col>
      <xdr:colOff>101600</xdr:colOff>
      <xdr:row>99</xdr:row>
      <xdr:rowOff>7045</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87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169622</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46428" y="16971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75860</xdr:rowOff>
    </xdr:from>
    <xdr:to>
      <xdr:col>76</xdr:col>
      <xdr:colOff>165100</xdr:colOff>
      <xdr:row>99</xdr:row>
      <xdr:rowOff>6010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87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168587</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57428" y="1697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75741</xdr:rowOff>
    </xdr:from>
    <xdr:to>
      <xdr:col>72</xdr:col>
      <xdr:colOff>38100</xdr:colOff>
      <xdr:row>99</xdr:row>
      <xdr:rowOff>5891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87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168468</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68428" y="1697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74315</xdr:rowOff>
    </xdr:from>
    <xdr:to>
      <xdr:col>67</xdr:col>
      <xdr:colOff>101600</xdr:colOff>
      <xdr:row>99</xdr:row>
      <xdr:rowOff>4465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7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167042</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6969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45882</xdr:rowOff>
    </xdr:from>
    <xdr:to>
      <xdr:col>116</xdr:col>
      <xdr:colOff>62864</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189382"/>
          <a:ext cx="1269" cy="1465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164009</xdr:rowOff>
    </xdr:from>
    <xdr:ext cx="534377"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496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45882</xdr:rowOff>
    </xdr:from>
    <xdr:to>
      <xdr:col>116</xdr:col>
      <xdr:colOff>152400</xdr:colOff>
      <xdr:row>30</xdr:row>
      <xdr:rowOff>45882</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189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139517</xdr:rowOff>
    </xdr:from>
    <xdr:to>
      <xdr:col>116</xdr:col>
      <xdr:colOff>63500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1323300" y="6654617"/>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116715</xdr:rowOff>
    </xdr:from>
    <xdr:ext cx="469744"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288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93838</xdr:rowOff>
    </xdr:from>
    <xdr:to>
      <xdr:col>116</xdr:col>
      <xdr:colOff>114300</xdr:colOff>
      <xdr:row>38</xdr:row>
      <xdr:rowOff>23988</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139517</xdr:rowOff>
    </xdr:from>
    <xdr:to>
      <xdr:col>111</xdr:col>
      <xdr:colOff>177800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0434300" y="6654617"/>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121819</xdr:rowOff>
    </xdr:from>
    <xdr:to>
      <xdr:col>112</xdr:col>
      <xdr:colOff>38100</xdr:colOff>
      <xdr:row>38</xdr:row>
      <xdr:rowOff>51969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68496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088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155834</xdr:rowOff>
    </xdr:from>
    <xdr:to>
      <xdr:col>107</xdr:col>
      <xdr:colOff>101600</xdr:colOff>
      <xdr:row>38</xdr:row>
      <xdr:rowOff>85984</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102511</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199428" y="627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161869</xdr:rowOff>
    </xdr:from>
    <xdr:to>
      <xdr:col>102</xdr:col>
      <xdr:colOff>165100</xdr:colOff>
      <xdr:row>38</xdr:row>
      <xdr:rowOff>92019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50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108546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10428" y="628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9256</xdr:rowOff>
    </xdr:from>
    <xdr:to>
      <xdr:col>98</xdr:col>
      <xdr:colOff>38100</xdr:colOff>
      <xdr:row>38</xdr:row>
      <xdr:rowOff>110856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5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127383</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7017" y="6299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88717</xdr:rowOff>
    </xdr:from>
    <xdr:to>
      <xdr:col>112</xdr:col>
      <xdr:colOff>38100</xdr:colOff>
      <xdr:row>39</xdr:row>
      <xdr:rowOff>18867</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660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9994</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98650" y="66965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64491</xdr:rowOff>
    </xdr:from>
    <xdr:to>
      <xdr:col>116</xdr:col>
      <xdr:colOff>62864</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636991"/>
          <a:ext cx="1269" cy="15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11168</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41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64491</xdr:rowOff>
    </xdr:from>
    <xdr:to>
      <xdr:col>116</xdr:col>
      <xdr:colOff>152400</xdr:colOff>
      <xdr:row>50</xdr:row>
      <xdr:rowOff>64491</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636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123317</xdr:rowOff>
    </xdr:from>
    <xdr:to>
      <xdr:col>116</xdr:col>
      <xdr:colOff>63500</xdr:colOff>
      <xdr:row>58</xdr:row>
      <xdr:rowOff>123851</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1323300" y="10067417"/>
          <a:ext cx="8382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77716</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85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54839</xdr:rowOff>
    </xdr:from>
    <xdr:to>
      <xdr:col>116</xdr:col>
      <xdr:colOff>114300</xdr:colOff>
      <xdr:row>58</xdr:row>
      <xdr:rowOff>156439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123851</xdr:rowOff>
    </xdr:from>
    <xdr:to>
      <xdr:col>111</xdr:col>
      <xdr:colOff>177800</xdr:colOff>
      <xdr:row>58</xdr:row>
      <xdr:rowOff>124537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0434300" y="10067951"/>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62611</xdr:rowOff>
    </xdr:from>
    <xdr:to>
      <xdr:col>112</xdr:col>
      <xdr:colOff>38100</xdr:colOff>
      <xdr:row>58</xdr:row>
      <xdr:rowOff>164211</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9288</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124537</xdr:rowOff>
    </xdr:from>
    <xdr:to>
      <xdr:col>107</xdr:col>
      <xdr:colOff>50800</xdr:colOff>
      <xdr:row>58</xdr:row>
      <xdr:rowOff>125603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9545300" y="10068637"/>
          <a:ext cx="889000" cy="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59944</xdr:rowOff>
    </xdr:from>
    <xdr:to>
      <xdr:col>107</xdr:col>
      <xdr:colOff>101600</xdr:colOff>
      <xdr:row>58</xdr:row>
      <xdr:rowOff>161544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6621</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125603</xdr:rowOff>
    </xdr:from>
    <xdr:to>
      <xdr:col>102</xdr:col>
      <xdr:colOff>114300</xdr:colOff>
      <xdr:row>58</xdr:row>
      <xdr:rowOff>126288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8656300" y="10069703"/>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60934</xdr:rowOff>
    </xdr:from>
    <xdr:to>
      <xdr:col>102</xdr:col>
      <xdr:colOff>165100</xdr:colOff>
      <xdr:row>58</xdr:row>
      <xdr:rowOff>162534</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1000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7611</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78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48590</xdr:rowOff>
    </xdr:from>
    <xdr:to>
      <xdr:col>98</xdr:col>
      <xdr:colOff>38100</xdr:colOff>
      <xdr:row>58</xdr:row>
      <xdr:rowOff>150190</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99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166717</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767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72517</xdr:rowOff>
    </xdr:from>
    <xdr:to>
      <xdr:col>116</xdr:col>
      <xdr:colOff>114300</xdr:colOff>
      <xdr:row>59</xdr:row>
      <xdr:rowOff>2667</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1001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33266</xdr:rowOff>
    </xdr:from>
    <xdr:ext cx="469744"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997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73051</xdr:rowOff>
    </xdr:from>
    <xdr:to>
      <xdr:col>112</xdr:col>
      <xdr:colOff>38100</xdr:colOff>
      <xdr:row>59</xdr:row>
      <xdr:rowOff>3201</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1001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165778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088428" y="1010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73737</xdr:rowOff>
    </xdr:from>
    <xdr:to>
      <xdr:col>107</xdr:col>
      <xdr:colOff>101600</xdr:colOff>
      <xdr:row>59</xdr:row>
      <xdr:rowOff>3887</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1001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166464</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10110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74803</xdr:rowOff>
    </xdr:from>
    <xdr:to>
      <xdr:col>102</xdr:col>
      <xdr:colOff>165100</xdr:colOff>
      <xdr:row>59</xdr:row>
      <xdr:rowOff>4953</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1001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167530</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10428" y="1011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75488</xdr:rowOff>
    </xdr:from>
    <xdr:to>
      <xdr:col>98</xdr:col>
      <xdr:colOff>38100</xdr:colOff>
      <xdr:row>59</xdr:row>
      <xdr:rowOff>5638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1001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168215</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21428" y="1011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21468</xdr:rowOff>
    </xdr:from>
    <xdr:to>
      <xdr:col>116</xdr:col>
      <xdr:colOff>62864</xdr:colOff>
      <xdr:row>78</xdr:row>
      <xdr:rowOff>86071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94418"/>
          <a:ext cx="1269" cy="1264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89898</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6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86071</xdr:rowOff>
    </xdr:from>
    <xdr:to>
      <xdr:col>116</xdr:col>
      <xdr:colOff>152400</xdr:colOff>
      <xdr:row>78</xdr:row>
      <xdr:rowOff>86071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5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139595</xdr:rowOff>
    </xdr:from>
    <xdr:ext cx="534377"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6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21468</xdr:rowOff>
    </xdr:from>
    <xdr:to>
      <xdr:col>116</xdr:col>
      <xdr:colOff>152400</xdr:colOff>
      <xdr:row>71</xdr:row>
      <xdr:rowOff>21468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94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30429</xdr:rowOff>
    </xdr:from>
    <xdr:to>
      <xdr:col>116</xdr:col>
      <xdr:colOff>63500</xdr:colOff>
      <xdr:row>76</xdr:row>
      <xdr:rowOff>123836</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3060629"/>
          <a:ext cx="838200" cy="93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58970</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917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36094</xdr:rowOff>
    </xdr:from>
    <xdr:to>
      <xdr:col>116</xdr:col>
      <xdr:colOff>114300</xdr:colOff>
      <xdr:row>76</xdr:row>
      <xdr:rowOff>137694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06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30429</xdr:rowOff>
    </xdr:from>
    <xdr:to>
      <xdr:col>111</xdr:col>
      <xdr:colOff>177800</xdr:colOff>
      <xdr:row>76</xdr:row>
      <xdr:rowOff>38430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3060629"/>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169687</xdr:rowOff>
    </xdr:from>
    <xdr:to>
      <xdr:col>112</xdr:col>
      <xdr:colOff>38100</xdr:colOff>
      <xdr:row>76</xdr:row>
      <xdr:rowOff>99837</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90964</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312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38430</xdr:rowOff>
    </xdr:from>
    <xdr:to>
      <xdr:col>107</xdr:col>
      <xdr:colOff>50800</xdr:colOff>
      <xdr:row>76</xdr:row>
      <xdr:rowOff>122875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068630"/>
          <a:ext cx="889000" cy="8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138437</xdr:rowOff>
    </xdr:from>
    <xdr:to>
      <xdr:col>107</xdr:col>
      <xdr:colOff>101600</xdr:colOff>
      <xdr:row>76</xdr:row>
      <xdr:rowOff>68588</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9971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85114</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77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122875</xdr:rowOff>
    </xdr:from>
    <xdr:to>
      <xdr:col>102</xdr:col>
      <xdr:colOff>114300</xdr:colOff>
      <xdr:row>77</xdr:row>
      <xdr:rowOff>3339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3153075"/>
          <a:ext cx="889000" cy="5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98616</xdr:rowOff>
    </xdr:from>
    <xdr:to>
      <xdr:col>102</xdr:col>
      <xdr:colOff>165100</xdr:colOff>
      <xdr:row>76</xdr:row>
      <xdr:rowOff>28766</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45293</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73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99164</xdr:rowOff>
    </xdr:from>
    <xdr:to>
      <xdr:col>98</xdr:col>
      <xdr:colOff>38100</xdr:colOff>
      <xdr:row>76</xdr:row>
      <xdr:rowOff>29314</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45841</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73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73036</xdr:rowOff>
    </xdr:from>
    <xdr:to>
      <xdr:col>116</xdr:col>
      <xdr:colOff>114300</xdr:colOff>
      <xdr:row>77</xdr:row>
      <xdr:rowOff>3186</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10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51463</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08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151079</xdr:rowOff>
    </xdr:from>
    <xdr:to>
      <xdr:col>112</xdr:col>
      <xdr:colOff>38100</xdr:colOff>
      <xdr:row>76</xdr:row>
      <xdr:rowOff>81229</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00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97756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278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159080</xdr:rowOff>
    </xdr:from>
    <xdr:to>
      <xdr:col>107</xdr:col>
      <xdr:colOff>101600</xdr:colOff>
      <xdr:row>76</xdr:row>
      <xdr:rowOff>89230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0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80357</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11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72075</xdr:rowOff>
    </xdr:from>
    <xdr:to>
      <xdr:col>102</xdr:col>
      <xdr:colOff>165100</xdr:colOff>
      <xdr:row>77</xdr:row>
      <xdr:rowOff>2225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10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164802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19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123989</xdr:rowOff>
    </xdr:from>
    <xdr:to>
      <xdr:col>98</xdr:col>
      <xdr:colOff>38100</xdr:colOff>
      <xdr:row>77</xdr:row>
      <xdr:rowOff>54139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15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45266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24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effectLst/>
              <a:latin typeface="+mn-lt"/>
              <a:ea typeface="+mn-ea"/>
              <a:cs typeface="+mn-cs"/>
            </a:rPr>
            <a:t>令和２年度決算において</a:t>
          </a:r>
          <a:r>
            <a:rPr kumimoji="1" lang="ja-JP" altLang="ja-JP" sz="1200">
              <a:solidFill>
                <a:sysClr val="windowText" lastClr="000000"/>
              </a:solidFill>
              <a:effectLst/>
              <a:latin typeface="+mn-lt"/>
              <a:ea typeface="+mn-ea"/>
              <a:cs typeface="+mn-cs"/>
            </a:rPr>
            <a:t>本町の住民一人当たりのコストのうち歳出額が一番大きいものは</a:t>
          </a:r>
          <a:r>
            <a:rPr kumimoji="1" lang="ja-JP" altLang="en-US" sz="1200">
              <a:solidFill>
                <a:sysClr val="windowText" lastClr="000000"/>
              </a:solidFill>
              <a:effectLst/>
              <a:latin typeface="+mn-lt"/>
              <a:ea typeface="+mn-ea"/>
              <a:cs typeface="+mn-cs"/>
            </a:rPr>
            <a:t>補助費等</a:t>
          </a:r>
          <a:r>
            <a:rPr kumimoji="1" lang="ja-JP" altLang="ja-JP" sz="1200">
              <a:solidFill>
                <a:sysClr val="windowText" lastClr="000000"/>
              </a:solidFill>
              <a:effectLst/>
              <a:latin typeface="+mn-lt"/>
              <a:ea typeface="+mn-ea"/>
              <a:cs typeface="+mn-cs"/>
            </a:rPr>
            <a:t>である。</a:t>
          </a:r>
          <a:r>
            <a:rPr kumimoji="1" lang="ja-JP" altLang="en-US" sz="1200">
              <a:solidFill>
                <a:sysClr val="windowText" lastClr="000000"/>
              </a:solidFill>
              <a:effectLst/>
              <a:latin typeface="+mn-lt"/>
              <a:ea typeface="+mn-ea"/>
              <a:cs typeface="+mn-cs"/>
            </a:rPr>
            <a:t>これは特別定額給付金、プレミアム商品券発行事業補助金、事業継続支援金及び営業時間短縮協力金などのコロナ対策経費によるものである。</a:t>
          </a:r>
          <a:endParaRPr lang="ja-JP" altLang="ja-JP" sz="1200">
            <a:solidFill>
              <a:sysClr val="windowText" lastClr="000000"/>
            </a:solidFill>
            <a:effectLst/>
          </a:endParaRPr>
        </a:p>
        <a:p>
          <a:r>
            <a:rPr kumimoji="1" lang="ja-JP" altLang="en-US" sz="1200">
              <a:solidFill>
                <a:sysClr val="windowText" lastClr="000000"/>
              </a:solidFill>
              <a:effectLst/>
              <a:latin typeface="+mn-lt"/>
              <a:ea typeface="+mn-ea"/>
              <a:cs typeface="+mn-cs"/>
            </a:rPr>
            <a:t>例年の歳出額が最も多い</a:t>
          </a:r>
          <a:r>
            <a:rPr kumimoji="1" lang="ja-JP" altLang="ja-JP" sz="1200">
              <a:solidFill>
                <a:sysClr val="windowText" lastClr="000000"/>
              </a:solidFill>
              <a:effectLst/>
              <a:latin typeface="+mn-lt"/>
              <a:ea typeface="+mn-ea"/>
              <a:cs typeface="+mn-cs"/>
            </a:rPr>
            <a:t>扶助費</a:t>
          </a:r>
          <a:r>
            <a:rPr kumimoji="1" lang="ja-JP" altLang="en-US" sz="1200">
              <a:solidFill>
                <a:sysClr val="windowText" lastClr="000000"/>
              </a:solidFill>
              <a:effectLst/>
              <a:latin typeface="+mn-lt"/>
              <a:ea typeface="+mn-ea"/>
              <a:cs typeface="+mn-cs"/>
            </a:rPr>
            <a:t>についても</a:t>
          </a:r>
          <a:r>
            <a:rPr kumimoji="1" lang="ja-JP" altLang="ja-JP" sz="1200">
              <a:solidFill>
                <a:sysClr val="windowText" lastClr="000000"/>
              </a:solidFill>
              <a:effectLst/>
              <a:latin typeface="+mn-lt"/>
              <a:ea typeface="+mn-ea"/>
              <a:cs typeface="+mn-cs"/>
            </a:rPr>
            <a:t>決算額</a:t>
          </a:r>
          <a:r>
            <a:rPr kumimoji="1" lang="ja-JP" altLang="en-US" sz="1200">
              <a:solidFill>
                <a:sysClr val="windowText" lastClr="000000"/>
              </a:solidFill>
              <a:effectLst/>
              <a:latin typeface="+mn-lt"/>
              <a:ea typeface="+mn-ea"/>
              <a:cs typeface="+mn-cs"/>
            </a:rPr>
            <a:t>は</a:t>
          </a:r>
          <a:r>
            <a:rPr kumimoji="1" lang="ja-JP" altLang="ja-JP" sz="1200">
              <a:solidFill>
                <a:sysClr val="windowText" lastClr="000000"/>
              </a:solidFill>
              <a:effectLst/>
              <a:latin typeface="+mn-lt"/>
              <a:ea typeface="+mn-ea"/>
              <a:cs typeface="+mn-cs"/>
            </a:rPr>
            <a:t>増加し</a:t>
          </a:r>
          <a:r>
            <a:rPr kumimoji="1" lang="ja-JP" altLang="en-US" sz="1200">
              <a:solidFill>
                <a:sysClr val="windowText" lastClr="000000"/>
              </a:solidFill>
              <a:effectLst/>
              <a:latin typeface="+mn-lt"/>
              <a:ea typeface="+mn-ea"/>
              <a:cs typeface="+mn-cs"/>
            </a:rPr>
            <a:t>ており</a:t>
          </a:r>
          <a:r>
            <a:rPr kumimoji="1" lang="ja-JP" altLang="ja-JP" sz="1200">
              <a:solidFill>
                <a:sysClr val="windowText" lastClr="000000"/>
              </a:solidFill>
              <a:effectLst/>
              <a:latin typeface="+mn-lt"/>
              <a:ea typeface="+mn-ea"/>
              <a:cs typeface="+mn-cs"/>
            </a:rPr>
            <a:t>、分母となる人口も年々減少していることにより、１人当たりのコストは</a:t>
          </a:r>
          <a:r>
            <a:rPr kumimoji="1" lang="ja-JP" altLang="en-US" sz="1200">
              <a:solidFill>
                <a:sysClr val="windowText" lastClr="000000"/>
              </a:solidFill>
              <a:effectLst/>
              <a:latin typeface="+mn-lt"/>
              <a:ea typeface="+mn-ea"/>
              <a:cs typeface="+mn-cs"/>
            </a:rPr>
            <a:t>８０</a:t>
          </a:r>
          <a:r>
            <a:rPr kumimoji="1" lang="ja-JP" altLang="ja-JP" sz="1200">
              <a:solidFill>
                <a:sysClr val="windowText" lastClr="000000"/>
              </a:solidFill>
              <a:effectLst/>
              <a:latin typeface="+mn-lt"/>
              <a:ea typeface="+mn-ea"/>
              <a:cs typeface="+mn-cs"/>
            </a:rPr>
            <a:t>，</a:t>
          </a:r>
          <a:r>
            <a:rPr kumimoji="1" lang="ja-JP" altLang="en-US" sz="1200">
              <a:solidFill>
                <a:sysClr val="windowText" lastClr="000000"/>
              </a:solidFill>
              <a:effectLst/>
              <a:latin typeface="+mn-lt"/>
              <a:ea typeface="+mn-ea"/>
              <a:cs typeface="+mn-cs"/>
            </a:rPr>
            <a:t>２８６</a:t>
          </a:r>
          <a:r>
            <a:rPr kumimoji="1" lang="ja-JP" altLang="ja-JP" sz="1200">
              <a:solidFill>
                <a:sysClr val="windowText" lastClr="000000"/>
              </a:solidFill>
              <a:effectLst/>
              <a:latin typeface="+mn-lt"/>
              <a:ea typeface="+mn-ea"/>
              <a:cs typeface="+mn-cs"/>
            </a:rPr>
            <a:t>円となっており、昨年度と比して４，</a:t>
          </a:r>
          <a:r>
            <a:rPr kumimoji="1" lang="ja-JP" altLang="en-US" sz="1200">
              <a:solidFill>
                <a:sysClr val="windowText" lastClr="000000"/>
              </a:solidFill>
              <a:effectLst/>
              <a:latin typeface="+mn-lt"/>
              <a:ea typeface="+mn-ea"/>
              <a:cs typeface="+mn-cs"/>
            </a:rPr>
            <a:t>４１５</a:t>
          </a:r>
          <a:r>
            <a:rPr kumimoji="1" lang="ja-JP" altLang="ja-JP" sz="1200">
              <a:solidFill>
                <a:sysClr val="windowText" lastClr="000000"/>
              </a:solidFill>
              <a:effectLst/>
              <a:latin typeface="+mn-lt"/>
              <a:ea typeface="+mn-ea"/>
              <a:cs typeface="+mn-cs"/>
            </a:rPr>
            <a:t>円の増加となった。これは類似団体平均値よりも高い水準にあり、今後も増加していくことが予想される。</a:t>
          </a:r>
          <a:endParaRPr kumimoji="1" lang="en-US" altLang="ja-JP" sz="1200">
            <a:solidFill>
              <a:sysClr val="windowText" lastClr="000000"/>
            </a:solidFill>
            <a:effectLst/>
            <a:latin typeface="+mn-lt"/>
            <a:ea typeface="+mn-ea"/>
            <a:cs typeface="+mn-cs"/>
          </a:endParaRPr>
        </a:p>
        <a:p>
          <a:r>
            <a:rPr kumimoji="1" lang="ja-JP" altLang="ja-JP" sz="1200">
              <a:solidFill>
                <a:sysClr val="windowText" lastClr="000000"/>
              </a:solidFill>
              <a:effectLst/>
              <a:latin typeface="+mn-lt"/>
              <a:ea typeface="+mn-ea"/>
              <a:cs typeface="+mn-cs"/>
            </a:rPr>
            <a:t>普通建設事業費についても令和</a:t>
          </a:r>
          <a:r>
            <a:rPr kumimoji="1" lang="ja-JP" altLang="en-US" sz="1200">
              <a:solidFill>
                <a:sysClr val="windowText" lastClr="000000"/>
              </a:solidFill>
              <a:effectLst/>
              <a:latin typeface="+mn-lt"/>
              <a:ea typeface="+mn-ea"/>
              <a:cs typeface="+mn-cs"/>
            </a:rPr>
            <a:t>２</a:t>
          </a:r>
          <a:r>
            <a:rPr kumimoji="1" lang="ja-JP" altLang="ja-JP" sz="1200">
              <a:solidFill>
                <a:sysClr val="windowText" lastClr="000000"/>
              </a:solidFill>
              <a:effectLst/>
              <a:latin typeface="+mn-lt"/>
              <a:ea typeface="+mn-ea"/>
              <a:cs typeface="+mn-cs"/>
            </a:rPr>
            <a:t>年度は</a:t>
          </a:r>
          <a:r>
            <a:rPr kumimoji="1" lang="ja-JP" altLang="en-US" sz="1200">
              <a:solidFill>
                <a:sysClr val="windowText" lastClr="000000"/>
              </a:solidFill>
              <a:effectLst/>
              <a:latin typeface="+mn-lt"/>
              <a:ea typeface="+mn-ea"/>
              <a:cs typeface="+mn-cs"/>
            </a:rPr>
            <a:t>１５</a:t>
          </a:r>
          <a:r>
            <a:rPr kumimoji="1" lang="ja-JP" altLang="ja-JP" sz="1200">
              <a:solidFill>
                <a:sysClr val="windowText" lastClr="000000"/>
              </a:solidFill>
              <a:effectLst/>
              <a:latin typeface="+mn-lt"/>
              <a:ea typeface="+mn-ea"/>
              <a:cs typeface="+mn-cs"/>
            </a:rPr>
            <a:t>，</a:t>
          </a:r>
          <a:r>
            <a:rPr kumimoji="1" lang="ja-JP" altLang="en-US" sz="1200">
              <a:solidFill>
                <a:sysClr val="windowText" lastClr="000000"/>
              </a:solidFill>
              <a:effectLst/>
              <a:latin typeface="+mn-lt"/>
              <a:ea typeface="+mn-ea"/>
              <a:cs typeface="+mn-cs"/>
            </a:rPr>
            <a:t>７２６</a:t>
          </a:r>
          <a:r>
            <a:rPr kumimoji="1" lang="ja-JP" altLang="ja-JP" sz="1200">
              <a:solidFill>
                <a:sysClr val="windowText" lastClr="000000"/>
              </a:solidFill>
              <a:effectLst/>
              <a:latin typeface="+mn-lt"/>
              <a:ea typeface="+mn-ea"/>
              <a:cs typeface="+mn-cs"/>
            </a:rPr>
            <a:t>円の増となっており、</a:t>
          </a:r>
          <a:r>
            <a:rPr kumimoji="1" lang="ja-JP" altLang="en-US" sz="1200">
              <a:solidFill>
                <a:sysClr val="windowText" lastClr="000000"/>
              </a:solidFill>
              <a:effectLst/>
              <a:latin typeface="+mn-lt"/>
              <a:ea typeface="+mn-ea"/>
              <a:cs typeface="+mn-cs"/>
            </a:rPr>
            <a:t>更新整備</a:t>
          </a:r>
          <a:r>
            <a:rPr kumimoji="1" lang="ja-JP" altLang="ja-JP" sz="1200">
              <a:solidFill>
                <a:sysClr val="windowText" lastClr="000000"/>
              </a:solidFill>
              <a:effectLst/>
              <a:latin typeface="+mn-lt"/>
              <a:ea typeface="+mn-ea"/>
              <a:cs typeface="+mn-cs"/>
            </a:rPr>
            <a:t>事業について住民１人あたり</a:t>
          </a:r>
          <a:r>
            <a:rPr kumimoji="1" lang="ja-JP" altLang="en-US" sz="1200">
              <a:solidFill>
                <a:sysClr val="windowText" lastClr="000000"/>
              </a:solidFill>
              <a:effectLst/>
              <a:latin typeface="+mn-lt"/>
              <a:ea typeface="+mn-ea"/>
              <a:cs typeface="+mn-cs"/>
            </a:rPr>
            <a:t>４，７７８円</a:t>
          </a:r>
          <a:r>
            <a:rPr kumimoji="1" lang="ja-JP" altLang="ja-JP" sz="1200">
              <a:solidFill>
                <a:sysClr val="windowText" lastClr="000000"/>
              </a:solidFill>
              <a:effectLst/>
              <a:latin typeface="+mn-lt"/>
              <a:ea typeface="+mn-ea"/>
              <a:cs typeface="+mn-cs"/>
            </a:rPr>
            <a:t>増加している。今後は本町の主要な事業である高田南土地区画整理事業の一括施工を開始したことで、数年後の事業完了まで事業費は大きく膨らみ、さらにウエイトの大きな事業となることが見込まれる。</a:t>
          </a:r>
          <a:endParaRPr lang="ja-JP" altLang="ja-JP" sz="12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41,369
41,207
28.73
19,583,210
18,523,235
938,884
8,008,500
13,305,254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109220</xdr:rowOff>
    </xdr:from>
    <xdr:to>
      <xdr:col>24</xdr:col>
      <xdr:colOff>62865</xdr:colOff>
      <xdr:row>38</xdr:row>
      <xdr:rowOff>20828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2720"/>
          <a:ext cx="127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24655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20828</xdr:rowOff>
    </xdr:from>
    <xdr:to>
      <xdr:col>24</xdr:col>
      <xdr:colOff>152400</xdr:colOff>
      <xdr:row>38</xdr:row>
      <xdr:rowOff>20828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109220</xdr:rowOff>
    </xdr:from>
    <xdr:to>
      <xdr:col>24</xdr:col>
      <xdr:colOff>152400</xdr:colOff>
      <xdr:row>30</xdr:row>
      <xdr:rowOff>109220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88646</xdr:rowOff>
    </xdr:from>
    <xdr:to>
      <xdr:col>24</xdr:col>
      <xdr:colOff>63500</xdr:colOff>
      <xdr:row>36</xdr:row>
      <xdr:rowOff>120650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26084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53865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831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30988</xdr:rowOff>
    </xdr:from>
    <xdr:to>
      <xdr:col>24</xdr:col>
      <xdr:colOff>114300</xdr:colOff>
      <xdr:row>35</xdr:row>
      <xdr:rowOff>132588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88646</xdr:rowOff>
    </xdr:from>
    <xdr:to>
      <xdr:col>19</xdr:col>
      <xdr:colOff>177800</xdr:colOff>
      <xdr:row>36</xdr:row>
      <xdr:rowOff>96647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60846"/>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161290</xdr:rowOff>
    </xdr:from>
    <xdr:to>
      <xdr:col>20</xdr:col>
      <xdr:colOff>38100</xdr:colOff>
      <xdr:row>35</xdr:row>
      <xdr:rowOff>91440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107967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96647</xdr:rowOff>
    </xdr:from>
    <xdr:to>
      <xdr:col>15</xdr:col>
      <xdr:colOff>50800</xdr:colOff>
      <xdr:row>36</xdr:row>
      <xdr:rowOff>111887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68847"/>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165100</xdr:rowOff>
    </xdr:from>
    <xdr:to>
      <xdr:col>15</xdr:col>
      <xdr:colOff>101600</xdr:colOff>
      <xdr:row>35</xdr:row>
      <xdr:rowOff>95250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111777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107696</xdr:rowOff>
    </xdr:from>
    <xdr:to>
      <xdr:col>10</xdr:col>
      <xdr:colOff>114300</xdr:colOff>
      <xdr:row>36</xdr:row>
      <xdr:rowOff>111887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79896"/>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155956</xdr:rowOff>
    </xdr:from>
    <xdr:to>
      <xdr:col>10</xdr:col>
      <xdr:colOff>165100</xdr:colOff>
      <xdr:row>35</xdr:row>
      <xdr:rowOff>86106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102633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6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148336</xdr:rowOff>
    </xdr:from>
    <xdr:to>
      <xdr:col>6</xdr:col>
      <xdr:colOff>38100</xdr:colOff>
      <xdr:row>35</xdr:row>
      <xdr:rowOff>78486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95013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69850</xdr:rowOff>
    </xdr:from>
    <xdr:to>
      <xdr:col>24</xdr:col>
      <xdr:colOff>114300</xdr:colOff>
      <xdr:row>37</xdr:row>
      <xdr:rowOff>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4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48277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2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37846</xdr:rowOff>
    </xdr:from>
    <xdr:to>
      <xdr:col>20</xdr:col>
      <xdr:colOff>38100</xdr:colOff>
      <xdr:row>36</xdr:row>
      <xdr:rowOff>139446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1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130573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02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45847</xdr:rowOff>
    </xdr:from>
    <xdr:to>
      <xdr:col>15</xdr:col>
      <xdr:colOff>101600</xdr:colOff>
      <xdr:row>36</xdr:row>
      <xdr:rowOff>147447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1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138574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10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61087</xdr:rowOff>
    </xdr:from>
    <xdr:to>
      <xdr:col>10</xdr:col>
      <xdr:colOff>165100</xdr:colOff>
      <xdr:row>36</xdr:row>
      <xdr:rowOff>162687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3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153814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26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56896</xdr:rowOff>
    </xdr:from>
    <xdr:to>
      <xdr:col>6</xdr:col>
      <xdr:colOff>38100</xdr:colOff>
      <xdr:row>36</xdr:row>
      <xdr:rowOff>158496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2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149623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21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117080</xdr:rowOff>
    </xdr:from>
    <xdr:to>
      <xdr:col>24</xdr:col>
      <xdr:colOff>62865</xdr:colOff>
      <xdr:row>56</xdr:row>
      <xdr:rowOff>61957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61030"/>
          <a:ext cx="1270" cy="802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65784</xdr:rowOff>
    </xdr:from>
    <xdr:ext cx="599010"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666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61957</xdr:rowOff>
    </xdr:from>
    <xdr:to>
      <xdr:col>24</xdr:col>
      <xdr:colOff>152400</xdr:colOff>
      <xdr:row>56</xdr:row>
      <xdr:rowOff>61957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66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63757</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3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340,937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117080</xdr:rowOff>
    </xdr:from>
    <xdr:to>
      <xdr:col>24</xdr:col>
      <xdr:colOff>152400</xdr:colOff>
      <xdr:row>51</xdr:row>
      <xdr:rowOff>117080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61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49468</xdr:rowOff>
    </xdr:from>
    <xdr:to>
      <xdr:col>24</xdr:col>
      <xdr:colOff>63500</xdr:colOff>
      <xdr:row>58</xdr:row>
      <xdr:rowOff>96175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650668"/>
          <a:ext cx="838200" cy="389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90513</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348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67636</xdr:rowOff>
    </xdr:from>
    <xdr:to>
      <xdr:col>24</xdr:col>
      <xdr:colOff>114300</xdr:colOff>
      <xdr:row>55</xdr:row>
      <xdr:rowOff>169236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96175</xdr:rowOff>
    </xdr:from>
    <xdr:to>
      <xdr:col>19</xdr:col>
      <xdr:colOff>177800</xdr:colOff>
      <xdr:row>58</xdr:row>
      <xdr:rowOff>98537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40275"/>
          <a:ext cx="8890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130509</xdr:rowOff>
    </xdr:from>
    <xdr:to>
      <xdr:col>20</xdr:col>
      <xdr:colOff>38100</xdr:colOff>
      <xdr:row>58</xdr:row>
      <xdr:rowOff>60659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77186</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98537</xdr:rowOff>
    </xdr:from>
    <xdr:to>
      <xdr:col>15</xdr:col>
      <xdr:colOff>50800</xdr:colOff>
      <xdr:row>58</xdr:row>
      <xdr:rowOff>107269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10042637"/>
          <a:ext cx="889000" cy="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88176</xdr:rowOff>
    </xdr:from>
    <xdr:to>
      <xdr:col>15</xdr:col>
      <xdr:colOff>101600</xdr:colOff>
      <xdr:row>58</xdr:row>
      <xdr:rowOff>18326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34853</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107269</xdr:rowOff>
    </xdr:from>
    <xdr:to>
      <xdr:col>10</xdr:col>
      <xdr:colOff>114300</xdr:colOff>
      <xdr:row>58</xdr:row>
      <xdr:rowOff>108633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10051369"/>
          <a:ext cx="889000" cy="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118774</xdr:rowOff>
    </xdr:from>
    <xdr:to>
      <xdr:col>10</xdr:col>
      <xdr:colOff>165100</xdr:colOff>
      <xdr:row>58</xdr:row>
      <xdr:rowOff>48924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9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65451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6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131438</xdr:rowOff>
    </xdr:from>
    <xdr:to>
      <xdr:col>6</xdr:col>
      <xdr:colOff>38100</xdr:colOff>
      <xdr:row>58</xdr:row>
      <xdr:rowOff>61588</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0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78115</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7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170118</xdr:rowOff>
    </xdr:from>
    <xdr:to>
      <xdr:col>24</xdr:col>
      <xdr:colOff>114300</xdr:colOff>
      <xdr:row>56</xdr:row>
      <xdr:rowOff>100268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59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85045</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1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45375</xdr:rowOff>
    </xdr:from>
    <xdr:to>
      <xdr:col>20</xdr:col>
      <xdr:colOff>38100</xdr:colOff>
      <xdr:row>58</xdr:row>
      <xdr:rowOff>146975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8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138102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8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47737</xdr:rowOff>
    </xdr:from>
    <xdr:to>
      <xdr:col>15</xdr:col>
      <xdr:colOff>101600</xdr:colOff>
      <xdr:row>58</xdr:row>
      <xdr:rowOff>149337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9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140464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8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56469</xdr:rowOff>
    </xdr:from>
    <xdr:to>
      <xdr:col>10</xdr:col>
      <xdr:colOff>165100</xdr:colOff>
      <xdr:row>58</xdr:row>
      <xdr:rowOff>158069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1000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149196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9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57833</xdr:rowOff>
    </xdr:from>
    <xdr:to>
      <xdr:col>6</xdr:col>
      <xdr:colOff>38100</xdr:colOff>
      <xdr:row>58</xdr:row>
      <xdr:rowOff>159433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01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150560</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94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84248</xdr:rowOff>
    </xdr:from>
    <xdr:to>
      <xdr:col>24</xdr:col>
      <xdr:colOff>62865</xdr:colOff>
      <xdr:row>78</xdr:row>
      <xdr:rowOff>165281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1914298"/>
          <a:ext cx="1270" cy="162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169108</xdr:rowOff>
    </xdr:from>
    <xdr:ext cx="534377"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4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165281</xdr:rowOff>
    </xdr:from>
    <xdr:to>
      <xdr:col>24</xdr:col>
      <xdr:colOff>152400</xdr:colOff>
      <xdr:row>78</xdr:row>
      <xdr:rowOff>165281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3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30925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689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84248</xdr:rowOff>
    </xdr:from>
    <xdr:to>
      <xdr:col>24</xdr:col>
      <xdr:colOff>152400</xdr:colOff>
      <xdr:row>69</xdr:row>
      <xdr:rowOff>84248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1914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3922</xdr:rowOff>
    </xdr:from>
    <xdr:to>
      <xdr:col>24</xdr:col>
      <xdr:colOff>63500</xdr:colOff>
      <xdr:row>77</xdr:row>
      <xdr:rowOff>146754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05572"/>
          <a:ext cx="838200" cy="14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90223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48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67346</xdr:rowOff>
    </xdr:from>
    <xdr:to>
      <xdr:col>24</xdr:col>
      <xdr:colOff>114300</xdr:colOff>
      <xdr:row>76</xdr:row>
      <xdr:rowOff>168946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146754</xdr:rowOff>
    </xdr:from>
    <xdr:to>
      <xdr:col>19</xdr:col>
      <xdr:colOff>177800</xdr:colOff>
      <xdr:row>78</xdr:row>
      <xdr:rowOff>51482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48404"/>
          <a:ext cx="889000" cy="7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130711</xdr:rowOff>
    </xdr:from>
    <xdr:to>
      <xdr:col>20</xdr:col>
      <xdr:colOff>38100</xdr:colOff>
      <xdr:row>77</xdr:row>
      <xdr:rowOff>60861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6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77389</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36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158750</xdr:rowOff>
    </xdr:from>
    <xdr:to>
      <xdr:col>15</xdr:col>
      <xdr:colOff>50800</xdr:colOff>
      <xdr:row>78</xdr:row>
      <xdr:rowOff>51482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360400"/>
          <a:ext cx="889000" cy="64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23194</xdr:rowOff>
    </xdr:from>
    <xdr:to>
      <xdr:col>15</xdr:col>
      <xdr:colOff>101600</xdr:colOff>
      <xdr:row>77</xdr:row>
      <xdr:rowOff>124794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141321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00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158750</xdr:rowOff>
    </xdr:from>
    <xdr:to>
      <xdr:col>10</xdr:col>
      <xdr:colOff>114300</xdr:colOff>
      <xdr:row>78</xdr:row>
      <xdr:rowOff>25912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60400"/>
          <a:ext cx="889000" cy="38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15149</xdr:rowOff>
    </xdr:from>
    <xdr:to>
      <xdr:col>10</xdr:col>
      <xdr:colOff>165100</xdr:colOff>
      <xdr:row>77</xdr:row>
      <xdr:rowOff>116749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133276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9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43148</xdr:rowOff>
    </xdr:from>
    <xdr:to>
      <xdr:col>6</xdr:col>
      <xdr:colOff>38100</xdr:colOff>
      <xdr:row>77</xdr:row>
      <xdr:rowOff>144748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161275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2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124572</xdr:rowOff>
    </xdr:from>
    <xdr:to>
      <xdr:col>24</xdr:col>
      <xdr:colOff>114300</xdr:colOff>
      <xdr:row>77</xdr:row>
      <xdr:rowOff>54722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5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102999</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3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95954</xdr:rowOff>
    </xdr:from>
    <xdr:to>
      <xdr:col>20</xdr:col>
      <xdr:colOff>38100</xdr:colOff>
      <xdr:row>78</xdr:row>
      <xdr:rowOff>26104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9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17231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90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682</xdr:rowOff>
    </xdr:from>
    <xdr:to>
      <xdr:col>15</xdr:col>
      <xdr:colOff>101600</xdr:colOff>
      <xdr:row>78</xdr:row>
      <xdr:rowOff>102282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7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93409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66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107950</xdr:rowOff>
    </xdr:from>
    <xdr:to>
      <xdr:col>10</xdr:col>
      <xdr:colOff>165100</xdr:colOff>
      <xdr:row>78</xdr:row>
      <xdr:rowOff>38100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0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29227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02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146562</xdr:rowOff>
    </xdr:from>
    <xdr:to>
      <xdr:col>6</xdr:col>
      <xdr:colOff>38100</xdr:colOff>
      <xdr:row>78</xdr:row>
      <xdr:rowOff>76712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4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67839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40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167323</xdr:rowOff>
    </xdr:from>
    <xdr:to>
      <xdr:col>24</xdr:col>
      <xdr:colOff>62865</xdr:colOff>
      <xdr:row>97</xdr:row>
      <xdr:rowOff>138455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26373"/>
          <a:ext cx="1270" cy="134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142282</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7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138455</xdr:rowOff>
    </xdr:from>
    <xdr:to>
      <xdr:col>24</xdr:col>
      <xdr:colOff>152400</xdr:colOff>
      <xdr:row>97</xdr:row>
      <xdr:rowOff>138455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69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114000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0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167323</xdr:rowOff>
    </xdr:from>
    <xdr:to>
      <xdr:col>24</xdr:col>
      <xdr:colOff>152400</xdr:colOff>
      <xdr:row>89</xdr:row>
      <xdr:rowOff>167323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2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51563</xdr:rowOff>
    </xdr:from>
    <xdr:to>
      <xdr:col>24</xdr:col>
      <xdr:colOff>63500</xdr:colOff>
      <xdr:row>97</xdr:row>
      <xdr:rowOff>71310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682213"/>
          <a:ext cx="838200" cy="19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94276</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82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71399</xdr:rowOff>
    </xdr:from>
    <xdr:to>
      <xdr:col>24</xdr:col>
      <xdr:colOff>114300</xdr:colOff>
      <xdr:row>97</xdr:row>
      <xdr:rowOff>1549</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3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71310</xdr:rowOff>
    </xdr:from>
    <xdr:to>
      <xdr:col>19</xdr:col>
      <xdr:colOff>177800</xdr:colOff>
      <xdr:row>97</xdr:row>
      <xdr:rowOff>84734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701960"/>
          <a:ext cx="889000" cy="1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102197</xdr:rowOff>
    </xdr:from>
    <xdr:to>
      <xdr:col>20</xdr:col>
      <xdr:colOff>38100</xdr:colOff>
      <xdr:row>97</xdr:row>
      <xdr:rowOff>32347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6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48874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33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84734</xdr:rowOff>
    </xdr:from>
    <xdr:to>
      <xdr:col>15</xdr:col>
      <xdr:colOff>50800</xdr:colOff>
      <xdr:row>97</xdr:row>
      <xdr:rowOff>106857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715384"/>
          <a:ext cx="889000" cy="2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111519</xdr:rowOff>
    </xdr:from>
    <xdr:to>
      <xdr:col>15</xdr:col>
      <xdr:colOff>101600</xdr:colOff>
      <xdr:row>97</xdr:row>
      <xdr:rowOff>41669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7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58196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34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106857</xdr:rowOff>
    </xdr:from>
    <xdr:to>
      <xdr:col>10</xdr:col>
      <xdr:colOff>114300</xdr:colOff>
      <xdr:row>97</xdr:row>
      <xdr:rowOff>119087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737507"/>
          <a:ext cx="8890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81457</xdr:rowOff>
    </xdr:from>
    <xdr:to>
      <xdr:col>10</xdr:col>
      <xdr:colOff>165100</xdr:colOff>
      <xdr:row>97</xdr:row>
      <xdr:rowOff>11607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4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28134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31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34582</xdr:rowOff>
    </xdr:from>
    <xdr:to>
      <xdr:col>6</xdr:col>
      <xdr:colOff>38100</xdr:colOff>
      <xdr:row>96</xdr:row>
      <xdr:rowOff>136182</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4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152709</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26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763</xdr:rowOff>
    </xdr:from>
    <xdr:to>
      <xdr:col>24</xdr:col>
      <xdr:colOff>114300</xdr:colOff>
      <xdr:row>97</xdr:row>
      <xdr:rowOff>102363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3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87140</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4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20510</xdr:rowOff>
    </xdr:from>
    <xdr:to>
      <xdr:col>20</xdr:col>
      <xdr:colOff>38100</xdr:colOff>
      <xdr:row>97</xdr:row>
      <xdr:rowOff>122110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6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113237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74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33934</xdr:rowOff>
    </xdr:from>
    <xdr:to>
      <xdr:col>15</xdr:col>
      <xdr:colOff>101600</xdr:colOff>
      <xdr:row>97</xdr:row>
      <xdr:rowOff>135534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6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126661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757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56057</xdr:rowOff>
    </xdr:from>
    <xdr:to>
      <xdr:col>10</xdr:col>
      <xdr:colOff>165100</xdr:colOff>
      <xdr:row>97</xdr:row>
      <xdr:rowOff>157657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68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148784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77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68287</xdr:rowOff>
    </xdr:from>
    <xdr:to>
      <xdr:col>6</xdr:col>
      <xdr:colOff>38100</xdr:colOff>
      <xdr:row>97</xdr:row>
      <xdr:rowOff>169887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69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161014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791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46355</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189855"/>
          <a:ext cx="127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164482</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496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46355</xdr:rowOff>
    </xdr:from>
    <xdr:to>
      <xdr:col>55</xdr:col>
      <xdr:colOff>88900</xdr:colOff>
      <xdr:row>30</xdr:row>
      <xdr:rowOff>46355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18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110744</xdr:rowOff>
    </xdr:from>
    <xdr:to>
      <xdr:col>55</xdr:col>
      <xdr:colOff>0</xdr:colOff>
      <xdr:row>37</xdr:row>
      <xdr:rowOff>110744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282944"/>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162196</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5058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12319</xdr:rowOff>
    </xdr:from>
    <xdr:to>
      <xdr:col>55</xdr:col>
      <xdr:colOff>50800</xdr:colOff>
      <xdr:row>38</xdr:row>
      <xdr:rowOff>113919</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110744</xdr:rowOff>
    </xdr:from>
    <xdr:to>
      <xdr:col>50</xdr:col>
      <xdr:colOff>114300</xdr:colOff>
      <xdr:row>37</xdr:row>
      <xdr:rowOff>99314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282944"/>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168910</xdr:rowOff>
    </xdr:from>
    <xdr:to>
      <xdr:col>50</xdr:col>
      <xdr:colOff>165100</xdr:colOff>
      <xdr:row>38</xdr:row>
      <xdr:rowOff>99060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90187</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605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91694</xdr:rowOff>
    </xdr:from>
    <xdr:to>
      <xdr:col>45</xdr:col>
      <xdr:colOff>177800</xdr:colOff>
      <xdr:row>37</xdr:row>
      <xdr:rowOff>99314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435344"/>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6985</xdr:rowOff>
    </xdr:from>
    <xdr:to>
      <xdr:col>46</xdr:col>
      <xdr:colOff>38100</xdr:colOff>
      <xdr:row>38</xdr:row>
      <xdr:rowOff>108585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99712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614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91694</xdr:rowOff>
    </xdr:from>
    <xdr:to>
      <xdr:col>41</xdr:col>
      <xdr:colOff>50800</xdr:colOff>
      <xdr:row>37</xdr:row>
      <xdr:rowOff>94361</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435344"/>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155575</xdr:rowOff>
    </xdr:from>
    <xdr:to>
      <xdr:col>41</xdr:col>
      <xdr:colOff>101600</xdr:colOff>
      <xdr:row>38</xdr:row>
      <xdr:rowOff>85725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76852</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591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157099</xdr:rowOff>
    </xdr:from>
    <xdr:to>
      <xdr:col>36</xdr:col>
      <xdr:colOff>165100</xdr:colOff>
      <xdr:row>38</xdr:row>
      <xdr:rowOff>87249</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78376</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593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59944</xdr:rowOff>
    </xdr:from>
    <xdr:to>
      <xdr:col>55</xdr:col>
      <xdr:colOff>50800</xdr:colOff>
      <xdr:row>37</xdr:row>
      <xdr:rowOff>161544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40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82821</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255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59944</xdr:rowOff>
    </xdr:from>
    <xdr:to>
      <xdr:col>50</xdr:col>
      <xdr:colOff>165100</xdr:colOff>
      <xdr:row>36</xdr:row>
      <xdr:rowOff>161544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23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6621</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04428" y="6007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48514</xdr:rowOff>
    </xdr:from>
    <xdr:to>
      <xdr:col>46</xdr:col>
      <xdr:colOff>38100</xdr:colOff>
      <xdr:row>37</xdr:row>
      <xdr:rowOff>150114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39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166641</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167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40894</xdr:rowOff>
    </xdr:from>
    <xdr:to>
      <xdr:col>41</xdr:col>
      <xdr:colOff>101600</xdr:colOff>
      <xdr:row>37</xdr:row>
      <xdr:rowOff>142494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38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159021</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159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43561</xdr:rowOff>
    </xdr:from>
    <xdr:to>
      <xdr:col>36</xdr:col>
      <xdr:colOff>165100</xdr:colOff>
      <xdr:row>37</xdr:row>
      <xdr:rowOff>145161</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38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161688</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34220</xdr:rowOff>
    </xdr:from>
    <xdr:to>
      <xdr:col>54</xdr:col>
      <xdr:colOff>189865</xdr:colOff>
      <xdr:row>59</xdr:row>
      <xdr:rowOff>34716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778170"/>
          <a:ext cx="1270" cy="1372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38543</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54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34716</xdr:rowOff>
    </xdr:from>
    <xdr:to>
      <xdr:col>55</xdr:col>
      <xdr:colOff>88900</xdr:colOff>
      <xdr:row>59</xdr:row>
      <xdr:rowOff>34716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50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152347</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5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34220</xdr:rowOff>
    </xdr:from>
    <xdr:to>
      <xdr:col>55</xdr:col>
      <xdr:colOff>88900</xdr:colOff>
      <xdr:row>51</xdr:row>
      <xdr:rowOff>34220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77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129508</xdr:rowOff>
    </xdr:from>
    <xdr:to>
      <xdr:col>55</xdr:col>
      <xdr:colOff>0</xdr:colOff>
      <xdr:row>58</xdr:row>
      <xdr:rowOff>135319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10073608"/>
          <a:ext cx="838200" cy="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157249</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58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134372</xdr:rowOff>
    </xdr:from>
    <xdr:to>
      <xdr:col>55</xdr:col>
      <xdr:colOff>50800</xdr:colOff>
      <xdr:row>58</xdr:row>
      <xdr:rowOff>64522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134824</xdr:rowOff>
    </xdr:from>
    <xdr:to>
      <xdr:col>50</xdr:col>
      <xdr:colOff>114300</xdr:colOff>
      <xdr:row>58</xdr:row>
      <xdr:rowOff>135319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10078924"/>
          <a:ext cx="8890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142545</xdr:rowOff>
    </xdr:from>
    <xdr:to>
      <xdr:col>50</xdr:col>
      <xdr:colOff>165100</xdr:colOff>
      <xdr:row>58</xdr:row>
      <xdr:rowOff>72695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91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89222</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69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134824</xdr:rowOff>
    </xdr:from>
    <xdr:to>
      <xdr:col>45</xdr:col>
      <xdr:colOff>177800</xdr:colOff>
      <xdr:row>58</xdr:row>
      <xdr:rowOff>136728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10078924"/>
          <a:ext cx="889000" cy="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118390</xdr:rowOff>
    </xdr:from>
    <xdr:to>
      <xdr:col>46</xdr:col>
      <xdr:colOff>38100</xdr:colOff>
      <xdr:row>58</xdr:row>
      <xdr:rowOff>48540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9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65067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66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131566</xdr:rowOff>
    </xdr:from>
    <xdr:to>
      <xdr:col>41</xdr:col>
      <xdr:colOff>50800</xdr:colOff>
      <xdr:row>58</xdr:row>
      <xdr:rowOff>136728</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10075666"/>
          <a:ext cx="889000" cy="5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128048</xdr:rowOff>
    </xdr:from>
    <xdr:to>
      <xdr:col>41</xdr:col>
      <xdr:colOff>101600</xdr:colOff>
      <xdr:row>58</xdr:row>
      <xdr:rowOff>58198</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0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74725</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67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133020</xdr:rowOff>
    </xdr:from>
    <xdr:to>
      <xdr:col>36</xdr:col>
      <xdr:colOff>165100</xdr:colOff>
      <xdr:row>58</xdr:row>
      <xdr:rowOff>63170</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79697</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6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78708</xdr:rowOff>
    </xdr:from>
    <xdr:to>
      <xdr:col>55</xdr:col>
      <xdr:colOff>50800</xdr:colOff>
      <xdr:row>59</xdr:row>
      <xdr:rowOff>8858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1002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165085</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93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84519</xdr:rowOff>
    </xdr:from>
    <xdr:to>
      <xdr:col>50</xdr:col>
      <xdr:colOff>165100</xdr:colOff>
      <xdr:row>59</xdr:row>
      <xdr:rowOff>14669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1002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5796</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1012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84024</xdr:rowOff>
    </xdr:from>
    <xdr:to>
      <xdr:col>46</xdr:col>
      <xdr:colOff>38100</xdr:colOff>
      <xdr:row>59</xdr:row>
      <xdr:rowOff>14174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1002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5301</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10120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85928</xdr:rowOff>
    </xdr:from>
    <xdr:to>
      <xdr:col>41</xdr:col>
      <xdr:colOff>101600</xdr:colOff>
      <xdr:row>59</xdr:row>
      <xdr:rowOff>16078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1003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7205</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1012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80766</xdr:rowOff>
    </xdr:from>
    <xdr:to>
      <xdr:col>36</xdr:col>
      <xdr:colOff>165100</xdr:colOff>
      <xdr:row>59</xdr:row>
      <xdr:rowOff>10916</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1002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2043</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1011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100781</xdr:rowOff>
    </xdr:from>
    <xdr:to>
      <xdr:col>54</xdr:col>
      <xdr:colOff>189865</xdr:colOff>
      <xdr:row>79</xdr:row>
      <xdr:rowOff>349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73731"/>
          <a:ext cx="1270" cy="1271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4176</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4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349</xdr:rowOff>
    </xdr:from>
    <xdr:to>
      <xdr:col>55</xdr:col>
      <xdr:colOff>88900</xdr:colOff>
      <xdr:row>79</xdr:row>
      <xdr:rowOff>349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4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47458</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204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69,043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100781</xdr:rowOff>
    </xdr:from>
    <xdr:to>
      <xdr:col>55</xdr:col>
      <xdr:colOff>88900</xdr:colOff>
      <xdr:row>71</xdr:row>
      <xdr:rowOff>100781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73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115563</xdr:rowOff>
    </xdr:from>
    <xdr:to>
      <xdr:col>55</xdr:col>
      <xdr:colOff>0</xdr:colOff>
      <xdr:row>79</xdr:row>
      <xdr:rowOff>788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317213"/>
          <a:ext cx="838200" cy="22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102207</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303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123780</xdr:rowOff>
    </xdr:from>
    <xdr:to>
      <xdr:col>55</xdr:col>
      <xdr:colOff>50800</xdr:colOff>
      <xdr:row>78</xdr:row>
      <xdr:rowOff>53930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788</xdr:rowOff>
    </xdr:from>
    <xdr:to>
      <xdr:col>50</xdr:col>
      <xdr:colOff>114300</xdr:colOff>
      <xdr:row>79</xdr:row>
      <xdr:rowOff>12027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545338"/>
          <a:ext cx="889000" cy="1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34341</xdr:rowOff>
    </xdr:from>
    <xdr:to>
      <xdr:col>50</xdr:col>
      <xdr:colOff>165100</xdr:colOff>
      <xdr:row>78</xdr:row>
      <xdr:rowOff>135941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40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152468</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04428" y="1318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9761</xdr:rowOff>
    </xdr:from>
    <xdr:to>
      <xdr:col>45</xdr:col>
      <xdr:colOff>177800</xdr:colOff>
      <xdr:row>79</xdr:row>
      <xdr:rowOff>12027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554311"/>
          <a:ext cx="889000" cy="2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36513</xdr:rowOff>
    </xdr:from>
    <xdr:to>
      <xdr:col>46</xdr:col>
      <xdr:colOff>38100</xdr:colOff>
      <xdr:row>78</xdr:row>
      <xdr:rowOff>138113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40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154640</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15428" y="13184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9761</xdr:rowOff>
    </xdr:from>
    <xdr:to>
      <xdr:col>41</xdr:col>
      <xdr:colOff>50800</xdr:colOff>
      <xdr:row>79</xdr:row>
      <xdr:rowOff>10540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554311"/>
          <a:ext cx="889000" cy="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48876</xdr:rowOff>
    </xdr:from>
    <xdr:to>
      <xdr:col>41</xdr:col>
      <xdr:colOff>101600</xdr:colOff>
      <xdr:row>78</xdr:row>
      <xdr:rowOff>150476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42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167003</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26428" y="13197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48571</xdr:rowOff>
    </xdr:from>
    <xdr:to>
      <xdr:col>36</xdr:col>
      <xdr:colOff>165100</xdr:colOff>
      <xdr:row>78</xdr:row>
      <xdr:rowOff>150171</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2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166698</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37428" y="1319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64763</xdr:rowOff>
    </xdr:from>
    <xdr:to>
      <xdr:col>55</xdr:col>
      <xdr:colOff>50800</xdr:colOff>
      <xdr:row>77</xdr:row>
      <xdr:rowOff>166363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26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87640</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11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121438</xdr:rowOff>
    </xdr:from>
    <xdr:to>
      <xdr:col>50</xdr:col>
      <xdr:colOff>165100</xdr:colOff>
      <xdr:row>79</xdr:row>
      <xdr:rowOff>51588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49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42715</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587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132677</xdr:rowOff>
    </xdr:from>
    <xdr:to>
      <xdr:col>46</xdr:col>
      <xdr:colOff>38100</xdr:colOff>
      <xdr:row>79</xdr:row>
      <xdr:rowOff>62827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50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53954</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598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130411</xdr:rowOff>
    </xdr:from>
    <xdr:to>
      <xdr:col>41</xdr:col>
      <xdr:colOff>101600</xdr:colOff>
      <xdr:row>79</xdr:row>
      <xdr:rowOff>60561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50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51688</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59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131190</xdr:rowOff>
    </xdr:from>
    <xdr:to>
      <xdr:col>36</xdr:col>
      <xdr:colOff>165100</xdr:colOff>
      <xdr:row>79</xdr:row>
      <xdr:rowOff>61340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50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52467</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59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51864</xdr:rowOff>
    </xdr:from>
    <xdr:to>
      <xdr:col>54</xdr:col>
      <xdr:colOff>189865</xdr:colOff>
      <xdr:row>98</xdr:row>
      <xdr:rowOff>110483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653814"/>
          <a:ext cx="1270" cy="1258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114310</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1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110483</xdr:rowOff>
    </xdr:from>
    <xdr:to>
      <xdr:col>55</xdr:col>
      <xdr:colOff>88900</xdr:colOff>
      <xdr:row>98</xdr:row>
      <xdr:rowOff>110483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12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169991</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429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51864</xdr:rowOff>
    </xdr:from>
    <xdr:to>
      <xdr:col>55</xdr:col>
      <xdr:colOff>88900</xdr:colOff>
      <xdr:row>91</xdr:row>
      <xdr:rowOff>51864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653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98019</xdr:rowOff>
    </xdr:from>
    <xdr:to>
      <xdr:col>55</xdr:col>
      <xdr:colOff>0</xdr:colOff>
      <xdr:row>97</xdr:row>
      <xdr:rowOff>46388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557219"/>
          <a:ext cx="838200" cy="119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106222</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565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127795</xdr:rowOff>
    </xdr:from>
    <xdr:to>
      <xdr:col>55</xdr:col>
      <xdr:colOff>50800</xdr:colOff>
      <xdr:row>97</xdr:row>
      <xdr:rowOff>57945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160612</xdr:rowOff>
    </xdr:from>
    <xdr:to>
      <xdr:col>50</xdr:col>
      <xdr:colOff>114300</xdr:colOff>
      <xdr:row>97</xdr:row>
      <xdr:rowOff>46388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619812"/>
          <a:ext cx="889000" cy="57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137843</xdr:rowOff>
    </xdr:from>
    <xdr:to>
      <xdr:col>50</xdr:col>
      <xdr:colOff>165100</xdr:colOff>
      <xdr:row>97</xdr:row>
      <xdr:rowOff>67993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84520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37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50753</xdr:rowOff>
    </xdr:from>
    <xdr:to>
      <xdr:col>45</xdr:col>
      <xdr:colOff>177800</xdr:colOff>
      <xdr:row>96</xdr:row>
      <xdr:rowOff>160612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509953"/>
          <a:ext cx="889000" cy="109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129656</xdr:rowOff>
    </xdr:from>
    <xdr:to>
      <xdr:col>46</xdr:col>
      <xdr:colOff>38100</xdr:colOff>
      <xdr:row>97</xdr:row>
      <xdr:rowOff>59806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50933</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68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50753</xdr:rowOff>
    </xdr:from>
    <xdr:to>
      <xdr:col>41</xdr:col>
      <xdr:colOff>50800</xdr:colOff>
      <xdr:row>96</xdr:row>
      <xdr:rowOff>107826</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509953"/>
          <a:ext cx="889000" cy="57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117377</xdr:rowOff>
    </xdr:from>
    <xdr:to>
      <xdr:col>41</xdr:col>
      <xdr:colOff>101600</xdr:colOff>
      <xdr:row>97</xdr:row>
      <xdr:rowOff>47527</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7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38654</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66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129471</xdr:rowOff>
    </xdr:from>
    <xdr:to>
      <xdr:col>36</xdr:col>
      <xdr:colOff>165100</xdr:colOff>
      <xdr:row>97</xdr:row>
      <xdr:rowOff>59621</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50748</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8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47219</xdr:rowOff>
    </xdr:from>
    <xdr:to>
      <xdr:col>55</xdr:col>
      <xdr:colOff>50800</xdr:colOff>
      <xdr:row>96</xdr:row>
      <xdr:rowOff>148819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50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70096</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35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167038</xdr:rowOff>
    </xdr:from>
    <xdr:to>
      <xdr:col>50</xdr:col>
      <xdr:colOff>165100</xdr:colOff>
      <xdr:row>97</xdr:row>
      <xdr:rowOff>97188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62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88315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7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109812</xdr:rowOff>
    </xdr:from>
    <xdr:to>
      <xdr:col>46</xdr:col>
      <xdr:colOff>38100</xdr:colOff>
      <xdr:row>97</xdr:row>
      <xdr:rowOff>39962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56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56489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34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171403</xdr:rowOff>
    </xdr:from>
    <xdr:to>
      <xdr:col>41</xdr:col>
      <xdr:colOff>101600</xdr:colOff>
      <xdr:row>96</xdr:row>
      <xdr:rowOff>101553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45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118080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23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57026</xdr:rowOff>
    </xdr:from>
    <xdr:to>
      <xdr:col>36</xdr:col>
      <xdr:colOff>165100</xdr:colOff>
      <xdr:row>96</xdr:row>
      <xdr:rowOff>158626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51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3703</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291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163036</xdr:rowOff>
    </xdr:from>
    <xdr:to>
      <xdr:col>85</xdr:col>
      <xdr:colOff>126364</xdr:colOff>
      <xdr:row>38</xdr:row>
      <xdr:rowOff>27191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06536"/>
          <a:ext cx="1269" cy="1235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31018</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46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27191</xdr:rowOff>
    </xdr:from>
    <xdr:to>
      <xdr:col>86</xdr:col>
      <xdr:colOff>25400</xdr:colOff>
      <xdr:row>38</xdr:row>
      <xdr:rowOff>27191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4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109713</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8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163036</xdr:rowOff>
    </xdr:from>
    <xdr:to>
      <xdr:col>86</xdr:col>
      <xdr:colOff>25400</xdr:colOff>
      <xdr:row>30</xdr:row>
      <xdr:rowOff>163036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06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22561</xdr:rowOff>
    </xdr:from>
    <xdr:to>
      <xdr:col>85</xdr:col>
      <xdr:colOff>127000</xdr:colOff>
      <xdr:row>38</xdr:row>
      <xdr:rowOff>39630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537661"/>
          <a:ext cx="838200" cy="1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19175</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913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167748</xdr:rowOff>
    </xdr:from>
    <xdr:to>
      <xdr:col>85</xdr:col>
      <xdr:colOff>177800</xdr:colOff>
      <xdr:row>37</xdr:row>
      <xdr:rowOff>97898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3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39630</xdr:rowOff>
    </xdr:from>
    <xdr:to>
      <xdr:col>81</xdr:col>
      <xdr:colOff>50800</xdr:colOff>
      <xdr:row>38</xdr:row>
      <xdr:rowOff>53213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554730"/>
          <a:ext cx="889000" cy="1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5118</xdr:rowOff>
    </xdr:from>
    <xdr:to>
      <xdr:col>81</xdr:col>
      <xdr:colOff>101600</xdr:colOff>
      <xdr:row>37</xdr:row>
      <xdr:rowOff>106718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123245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2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39078</xdr:rowOff>
    </xdr:from>
    <xdr:to>
      <xdr:col>76</xdr:col>
      <xdr:colOff>114300</xdr:colOff>
      <xdr:row>38</xdr:row>
      <xdr:rowOff>53213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554178"/>
          <a:ext cx="889000" cy="1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16491</xdr:rowOff>
    </xdr:from>
    <xdr:to>
      <xdr:col>76</xdr:col>
      <xdr:colOff>165100</xdr:colOff>
      <xdr:row>37</xdr:row>
      <xdr:rowOff>118091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36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134618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13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54146</xdr:rowOff>
    </xdr:from>
    <xdr:to>
      <xdr:col>71</xdr:col>
      <xdr:colOff>177800</xdr:colOff>
      <xdr:row>38</xdr:row>
      <xdr:rowOff>39078</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397796"/>
          <a:ext cx="889000" cy="15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31826</xdr:rowOff>
    </xdr:from>
    <xdr:to>
      <xdr:col>72</xdr:col>
      <xdr:colOff>38100</xdr:colOff>
      <xdr:row>37</xdr:row>
      <xdr:rowOff>133426</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7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149953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15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22054</xdr:rowOff>
    </xdr:from>
    <xdr:to>
      <xdr:col>67</xdr:col>
      <xdr:colOff>101600</xdr:colOff>
      <xdr:row>37</xdr:row>
      <xdr:rowOff>123654</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114781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458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143211</xdr:rowOff>
    </xdr:from>
    <xdr:to>
      <xdr:col>85</xdr:col>
      <xdr:colOff>177800</xdr:colOff>
      <xdr:row>38</xdr:row>
      <xdr:rowOff>73361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8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58138</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0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160280</xdr:rowOff>
    </xdr:from>
    <xdr:to>
      <xdr:col>81</xdr:col>
      <xdr:colOff>101600</xdr:colOff>
      <xdr:row>38</xdr:row>
      <xdr:rowOff>90430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50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81557</xdr:rowOff>
    </xdr:from>
    <xdr:ext cx="469744"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46428" y="659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2413</xdr:rowOff>
    </xdr:from>
    <xdr:to>
      <xdr:col>76</xdr:col>
      <xdr:colOff>165100</xdr:colOff>
      <xdr:row>38</xdr:row>
      <xdr:rowOff>104013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1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95140</xdr:rowOff>
    </xdr:from>
    <xdr:ext cx="469744"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57428" y="66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159728</xdr:rowOff>
    </xdr:from>
    <xdr:to>
      <xdr:col>72</xdr:col>
      <xdr:colOff>38100</xdr:colOff>
      <xdr:row>38</xdr:row>
      <xdr:rowOff>89878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0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81005</xdr:rowOff>
    </xdr:from>
    <xdr:ext cx="469744"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68428" y="6596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3346</xdr:rowOff>
    </xdr:from>
    <xdr:to>
      <xdr:col>67</xdr:col>
      <xdr:colOff>101600</xdr:colOff>
      <xdr:row>37</xdr:row>
      <xdr:rowOff>104946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34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121473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12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135100</xdr:rowOff>
    </xdr:from>
    <xdr:to>
      <xdr:col>85</xdr:col>
      <xdr:colOff>126364</xdr:colOff>
      <xdr:row>58</xdr:row>
      <xdr:rowOff>165718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707600"/>
          <a:ext cx="1269" cy="140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169545</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11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165718</xdr:rowOff>
    </xdr:from>
    <xdr:to>
      <xdr:col>86</xdr:col>
      <xdr:colOff>25400</xdr:colOff>
      <xdr:row>58</xdr:row>
      <xdr:rowOff>165718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109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81777</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82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128,322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135100</xdr:rowOff>
    </xdr:from>
    <xdr:to>
      <xdr:col>86</xdr:col>
      <xdr:colOff>25400</xdr:colOff>
      <xdr:row>50</xdr:row>
      <xdr:rowOff>135100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70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137985</xdr:rowOff>
    </xdr:from>
    <xdr:to>
      <xdr:col>85</xdr:col>
      <xdr:colOff>127000</xdr:colOff>
      <xdr:row>57</xdr:row>
      <xdr:rowOff>142586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5481300" y="9910635"/>
          <a:ext cx="838200" cy="4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102290</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532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79413</xdr:rowOff>
    </xdr:from>
    <xdr:to>
      <xdr:col>85</xdr:col>
      <xdr:colOff>177800</xdr:colOff>
      <xdr:row>57</xdr:row>
      <xdr:rowOff>9563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68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137985</xdr:rowOff>
    </xdr:from>
    <xdr:to>
      <xdr:col>81</xdr:col>
      <xdr:colOff>50800</xdr:colOff>
      <xdr:row>58</xdr:row>
      <xdr:rowOff>145100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4592300" y="9910635"/>
          <a:ext cx="889000" cy="178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166981</xdr:rowOff>
    </xdr:from>
    <xdr:to>
      <xdr:col>81</xdr:col>
      <xdr:colOff>101600</xdr:colOff>
      <xdr:row>57</xdr:row>
      <xdr:rowOff>97131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76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113658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54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145100</xdr:rowOff>
    </xdr:from>
    <xdr:to>
      <xdr:col>76</xdr:col>
      <xdr:colOff>114300</xdr:colOff>
      <xdr:row>59</xdr:row>
      <xdr:rowOff>6798</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3703300" y="10089200"/>
          <a:ext cx="889000" cy="3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60796</xdr:rowOff>
    </xdr:from>
    <xdr:to>
      <xdr:col>76</xdr:col>
      <xdr:colOff>165100</xdr:colOff>
      <xdr:row>57</xdr:row>
      <xdr:rowOff>162396</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83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7473</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60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155273</xdr:rowOff>
    </xdr:from>
    <xdr:to>
      <xdr:col>71</xdr:col>
      <xdr:colOff>177800</xdr:colOff>
      <xdr:row>59</xdr:row>
      <xdr:rowOff>6798</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2814300" y="10099373"/>
          <a:ext cx="889000" cy="2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30807</xdr:rowOff>
    </xdr:from>
    <xdr:to>
      <xdr:col>72</xdr:col>
      <xdr:colOff>38100</xdr:colOff>
      <xdr:row>57</xdr:row>
      <xdr:rowOff>132407</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80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148934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57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84271</xdr:rowOff>
    </xdr:from>
    <xdr:to>
      <xdr:col>67</xdr:col>
      <xdr:colOff>101600</xdr:colOff>
      <xdr:row>58</xdr:row>
      <xdr:rowOff>14421</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85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30948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63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91786</xdr:rowOff>
    </xdr:from>
    <xdr:to>
      <xdr:col>85</xdr:col>
      <xdr:colOff>177800</xdr:colOff>
      <xdr:row>58</xdr:row>
      <xdr:rowOff>21936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86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70213</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84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87185</xdr:rowOff>
    </xdr:from>
    <xdr:to>
      <xdr:col>81</xdr:col>
      <xdr:colOff>101600</xdr:colOff>
      <xdr:row>58</xdr:row>
      <xdr:rowOff>17335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85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8462</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995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94300</xdr:rowOff>
    </xdr:from>
    <xdr:to>
      <xdr:col>76</xdr:col>
      <xdr:colOff>165100</xdr:colOff>
      <xdr:row>59</xdr:row>
      <xdr:rowOff>24450</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100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15577</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1013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127448</xdr:rowOff>
    </xdr:from>
    <xdr:to>
      <xdr:col>72</xdr:col>
      <xdr:colOff>38100</xdr:colOff>
      <xdr:row>59</xdr:row>
      <xdr:rowOff>57598</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1007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48725</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10164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104473</xdr:rowOff>
    </xdr:from>
    <xdr:to>
      <xdr:col>67</xdr:col>
      <xdr:colOff>101600</xdr:colOff>
      <xdr:row>59</xdr:row>
      <xdr:rowOff>34623</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1004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25750</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1014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94593</xdr:rowOff>
    </xdr:from>
    <xdr:to>
      <xdr:col>85</xdr:col>
      <xdr:colOff>126364</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267543"/>
          <a:ext cx="1269" cy="1321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92775</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37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41270</xdr:rowOff>
    </xdr:from>
    <xdr:ext cx="599010"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2042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346,839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94593</xdr:rowOff>
    </xdr:from>
    <xdr:to>
      <xdr:col>86</xdr:col>
      <xdr:colOff>25400</xdr:colOff>
      <xdr:row>71</xdr:row>
      <xdr:rowOff>94593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267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41841</xdr:rowOff>
    </xdr:from>
    <xdr:to>
      <xdr:col>85</xdr:col>
      <xdr:colOff>127000</xdr:colOff>
      <xdr:row>79</xdr:row>
      <xdr:rowOff>42411</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5481300" y="13586391"/>
          <a:ext cx="83820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10225</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383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158798</xdr:rowOff>
    </xdr:from>
    <xdr:to>
      <xdr:col>85</xdr:col>
      <xdr:colOff>177800</xdr:colOff>
      <xdr:row>79</xdr:row>
      <xdr:rowOff>88948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53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42411</xdr:rowOff>
    </xdr:from>
    <xdr:to>
      <xdr:col>81</xdr:col>
      <xdr:colOff>50800</xdr:colOff>
      <xdr:row>79</xdr:row>
      <xdr:rowOff>43791</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4592300" y="13586961"/>
          <a:ext cx="889000" cy="1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157384</xdr:rowOff>
    </xdr:from>
    <xdr:to>
      <xdr:col>81</xdr:col>
      <xdr:colOff>101600</xdr:colOff>
      <xdr:row>79</xdr:row>
      <xdr:rowOff>87534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5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104061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305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43791</xdr:rowOff>
    </xdr:from>
    <xdr:to>
      <xdr:col>76</xdr:col>
      <xdr:colOff>114300</xdr:colOff>
      <xdr:row>79</xdr:row>
      <xdr:rowOff>44222</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3703300" y="13588341"/>
          <a:ext cx="889000" cy="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159407</xdr:rowOff>
    </xdr:from>
    <xdr:to>
      <xdr:col>76</xdr:col>
      <xdr:colOff>165100</xdr:colOff>
      <xdr:row>79</xdr:row>
      <xdr:rowOff>89557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106084</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307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43421</xdr:rowOff>
    </xdr:from>
    <xdr:to>
      <xdr:col>71</xdr:col>
      <xdr:colOff>177800</xdr:colOff>
      <xdr:row>79</xdr:row>
      <xdr:rowOff>44222</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814300" y="13587971"/>
          <a:ext cx="889000" cy="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162497</xdr:rowOff>
    </xdr:from>
    <xdr:to>
      <xdr:col>72</xdr:col>
      <xdr:colOff>38100</xdr:colOff>
      <xdr:row>79</xdr:row>
      <xdr:rowOff>92647</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109174</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4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158325</xdr:rowOff>
    </xdr:from>
    <xdr:to>
      <xdr:col>67</xdr:col>
      <xdr:colOff>101600</xdr:colOff>
      <xdr:row>79</xdr:row>
      <xdr:rowOff>88475</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105002</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162491</xdr:rowOff>
    </xdr:from>
    <xdr:to>
      <xdr:col>85</xdr:col>
      <xdr:colOff>177800</xdr:colOff>
      <xdr:row>79</xdr:row>
      <xdr:rowOff>92641</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53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137226</xdr:rowOff>
    </xdr:from>
    <xdr:ext cx="378565"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510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163061</xdr:rowOff>
    </xdr:from>
    <xdr:to>
      <xdr:col>81</xdr:col>
      <xdr:colOff>101600</xdr:colOff>
      <xdr:row>79</xdr:row>
      <xdr:rowOff>93211</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53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84338</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92017" y="13628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164441</xdr:rowOff>
    </xdr:from>
    <xdr:to>
      <xdr:col>76</xdr:col>
      <xdr:colOff>165100</xdr:colOff>
      <xdr:row>79</xdr:row>
      <xdr:rowOff>94591</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53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85718</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03017" y="136302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164872</xdr:rowOff>
    </xdr:from>
    <xdr:to>
      <xdr:col>72</xdr:col>
      <xdr:colOff>38100</xdr:colOff>
      <xdr:row>79</xdr:row>
      <xdr:rowOff>95022</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53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86149</xdr:rowOff>
    </xdr:from>
    <xdr:ext cx="313932"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46333" y="136306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164071</xdr:rowOff>
    </xdr:from>
    <xdr:to>
      <xdr:col>67</xdr:col>
      <xdr:colOff>101600</xdr:colOff>
      <xdr:row>79</xdr:row>
      <xdr:rowOff>94221</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53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85348</xdr:rowOff>
    </xdr:from>
    <xdr:ext cx="378565"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625017" y="13629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98045</xdr:rowOff>
    </xdr:from>
    <xdr:to>
      <xdr:col>85</xdr:col>
      <xdr:colOff>126364</xdr:colOff>
      <xdr:row>98</xdr:row>
      <xdr:rowOff>47264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28545"/>
          <a:ext cx="1269" cy="1320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51091</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5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47264</xdr:rowOff>
    </xdr:from>
    <xdr:to>
      <xdr:col>86</xdr:col>
      <xdr:colOff>25400</xdr:colOff>
      <xdr:row>98</xdr:row>
      <xdr:rowOff>47264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49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44722</xdr:rowOff>
    </xdr:from>
    <xdr:ext cx="534377"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30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94,551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98045</xdr:rowOff>
    </xdr:from>
    <xdr:to>
      <xdr:col>86</xdr:col>
      <xdr:colOff>25400</xdr:colOff>
      <xdr:row>90</xdr:row>
      <xdr:rowOff>98045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28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77913</xdr:rowOff>
    </xdr:from>
    <xdr:to>
      <xdr:col>85</xdr:col>
      <xdr:colOff>127000</xdr:colOff>
      <xdr:row>96</xdr:row>
      <xdr:rowOff>78108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5481300" y="16537113"/>
          <a:ext cx="838200" cy="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31126</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490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52699</xdr:rowOff>
    </xdr:from>
    <xdr:to>
      <xdr:col>85</xdr:col>
      <xdr:colOff>177800</xdr:colOff>
      <xdr:row>96</xdr:row>
      <xdr:rowOff>154299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70205</xdr:rowOff>
    </xdr:from>
    <xdr:to>
      <xdr:col>81</xdr:col>
      <xdr:colOff>50800</xdr:colOff>
      <xdr:row>96</xdr:row>
      <xdr:rowOff>77913</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4592300" y="16529405"/>
          <a:ext cx="889000" cy="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45287</xdr:rowOff>
    </xdr:from>
    <xdr:to>
      <xdr:col>81</xdr:col>
      <xdr:colOff>101600</xdr:colOff>
      <xdr:row>96</xdr:row>
      <xdr:rowOff>146887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138014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59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70205</xdr:rowOff>
    </xdr:from>
    <xdr:to>
      <xdr:col>76</xdr:col>
      <xdr:colOff>114300</xdr:colOff>
      <xdr:row>96</xdr:row>
      <xdr:rowOff>83872</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6529405"/>
          <a:ext cx="889000" cy="1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37759</xdr:rowOff>
    </xdr:from>
    <xdr:to>
      <xdr:col>76</xdr:col>
      <xdr:colOff>165100</xdr:colOff>
      <xdr:row>96</xdr:row>
      <xdr:rowOff>139359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130486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58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83872</xdr:rowOff>
    </xdr:from>
    <xdr:to>
      <xdr:col>71</xdr:col>
      <xdr:colOff>177800</xdr:colOff>
      <xdr:row>96</xdr:row>
      <xdr:rowOff>126212</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6543072"/>
          <a:ext cx="889000" cy="42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41286</xdr:rowOff>
    </xdr:from>
    <xdr:to>
      <xdr:col>72</xdr:col>
      <xdr:colOff>38100</xdr:colOff>
      <xdr:row>96</xdr:row>
      <xdr:rowOff>142886</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134013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59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44062</xdr:rowOff>
    </xdr:from>
    <xdr:to>
      <xdr:col>67</xdr:col>
      <xdr:colOff>101600</xdr:colOff>
      <xdr:row>96</xdr:row>
      <xdr:rowOff>145662</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5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162189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2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27308</xdr:rowOff>
    </xdr:from>
    <xdr:to>
      <xdr:col>85</xdr:col>
      <xdr:colOff>177800</xdr:colOff>
      <xdr:row>96</xdr:row>
      <xdr:rowOff>128908</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48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50185</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33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27113</xdr:rowOff>
    </xdr:from>
    <xdr:to>
      <xdr:col>81</xdr:col>
      <xdr:colOff>101600</xdr:colOff>
      <xdr:row>96</xdr:row>
      <xdr:rowOff>128713</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48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145240</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626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19405</xdr:rowOff>
    </xdr:from>
    <xdr:to>
      <xdr:col>76</xdr:col>
      <xdr:colOff>165100</xdr:colOff>
      <xdr:row>96</xdr:row>
      <xdr:rowOff>121005</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47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137532</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25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33072</xdr:rowOff>
    </xdr:from>
    <xdr:to>
      <xdr:col>72</xdr:col>
      <xdr:colOff>38100</xdr:colOff>
      <xdr:row>96</xdr:row>
      <xdr:rowOff>134672</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49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151199</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26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75412</xdr:rowOff>
    </xdr:from>
    <xdr:to>
      <xdr:col>67</xdr:col>
      <xdr:colOff>101600</xdr:colOff>
      <xdr:row>97</xdr:row>
      <xdr:rowOff>5562</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53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168139</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62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3" name="諸支出金グラフ枠">
          <a:extLst>
            <a:ext uri="{FF2B5EF4-FFF2-40B4-BE49-F238E27FC236}">
              <a16:creationId xmlns:a16="http://schemas.microsoft.com/office/drawing/2014/main" id="{00000000-0008-0000-0700-0000F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113228</xdr:rowOff>
    </xdr:from>
    <xdr:ext cx="249299" cy="259045"/>
    <xdr:sp macro="" textlink="">
      <xdr:nvSpPr>
        <xdr:cNvPr id="755" name="諸支出金最小値テキスト">
          <a:extLst>
            <a:ext uri="{FF2B5EF4-FFF2-40B4-BE49-F238E27FC236}">
              <a16:creationId xmlns:a16="http://schemas.microsoft.com/office/drawing/2014/main" id="{00000000-0008-0000-0700-0000F3020000}"/>
            </a:ext>
          </a:extLst>
        </xdr:cNvPr>
        <xdr:cNvSpPr txBox="1"/>
      </xdr:nvSpPr>
      <xdr:spPr>
        <a:xfrm>
          <a:off x="22212300" y="6799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469744" cy="259045"/>
    <xdr:sp macro="" textlink="">
      <xdr:nvSpPr>
        <xdr:cNvPr id="757" name="諸支出金最大値テキスト">
          <a:extLst>
            <a:ext uri="{FF2B5EF4-FFF2-40B4-BE49-F238E27FC236}">
              <a16:creationId xmlns:a16="http://schemas.microsoft.com/office/drawing/2014/main" id="{00000000-0008-0000-0700-0000F5020000}"/>
            </a:ext>
          </a:extLst>
        </xdr:cNvPr>
        <xdr:cNvSpPr txBox="1"/>
      </xdr:nvSpPr>
      <xdr:spPr>
        <a:xfrm>
          <a:off x="22212300" y="493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30678</xdr:rowOff>
    </xdr:from>
    <xdr:ext cx="313932" cy="259045"/>
    <xdr:sp macro="" textlink="">
      <xdr:nvSpPr>
        <xdr:cNvPr id="760" name="諸支出金平均値テキスト">
          <a:extLst>
            <a:ext uri="{FF2B5EF4-FFF2-40B4-BE49-F238E27FC236}">
              <a16:creationId xmlns:a16="http://schemas.microsoft.com/office/drawing/2014/main" id="{00000000-0008-0000-0700-0000F8020000}"/>
            </a:ext>
          </a:extLst>
        </xdr:cNvPr>
        <xdr:cNvSpPr txBox="1"/>
      </xdr:nvSpPr>
      <xdr:spPr>
        <a:xfrm>
          <a:off x="22212300" y="65457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7801</xdr:rowOff>
    </xdr:from>
    <xdr:to>
      <xdr:col>116</xdr:col>
      <xdr:colOff>114300</xdr:colOff>
      <xdr:row>39</xdr:row>
      <xdr:rowOff>109401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2110700" y="669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131354</xdr:rowOff>
    </xdr:from>
    <xdr:to>
      <xdr:col>112</xdr:col>
      <xdr:colOff>38100</xdr:colOff>
      <xdr:row>39</xdr:row>
      <xdr:rowOff>61504</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1272500" y="664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78031</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66333" y="64216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19776</xdr:rowOff>
    </xdr:from>
    <xdr:to>
      <xdr:col>107</xdr:col>
      <xdr:colOff>101600</xdr:colOff>
      <xdr:row>39</xdr:row>
      <xdr:rowOff>121376</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20383500" y="6706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137903</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77333" y="6481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162923</xdr:rowOff>
    </xdr:from>
    <xdr:to>
      <xdr:col>102</xdr:col>
      <xdr:colOff>165100</xdr:colOff>
      <xdr:row>39</xdr:row>
      <xdr:rowOff>93073</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9494500" y="6678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109600</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88333" y="64532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156391</xdr:rowOff>
    </xdr:from>
    <xdr:to>
      <xdr:col>98</xdr:col>
      <xdr:colOff>38100</xdr:colOff>
      <xdr:row>39</xdr:row>
      <xdr:rowOff>86541</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8605500" y="667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103069</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99333" y="64467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157678</xdr:rowOff>
    </xdr:from>
    <xdr:ext cx="249299" cy="259045"/>
    <xdr:sp macro="" textlink="">
      <xdr:nvSpPr>
        <xdr:cNvPr id="779" name="諸支出金該当値テキスト">
          <a:extLst>
            <a:ext uri="{FF2B5EF4-FFF2-40B4-BE49-F238E27FC236}">
              <a16:creationId xmlns:a16="http://schemas.microsoft.com/office/drawing/2014/main" id="{00000000-0008-0000-0700-00000B030000}"/>
            </a:ext>
          </a:extLst>
        </xdr:cNvPr>
        <xdr:cNvSpPr txBox="1"/>
      </xdr:nvSpPr>
      <xdr:spPr>
        <a:xfrm>
          <a:off x="22212300" y="6672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前年度繰上充用金グラフ枠">
          <a:extLst>
            <a:ext uri="{FF2B5EF4-FFF2-40B4-BE49-F238E27FC236}">
              <a16:creationId xmlns:a16="http://schemas.microsoft.com/office/drawing/2014/main" id="{00000000-0008-0000-07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4" name="前年度繰上充用金最小値テキスト">
          <a:extLst>
            <a:ext uri="{FF2B5EF4-FFF2-40B4-BE49-F238E27FC236}">
              <a16:creationId xmlns:a16="http://schemas.microsoft.com/office/drawing/2014/main" id="{00000000-0008-0000-0700-00002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6" name="前年度繰上充用金最大値テキスト">
          <a:extLst>
            <a:ext uri="{FF2B5EF4-FFF2-40B4-BE49-F238E27FC236}">
              <a16:creationId xmlns:a16="http://schemas.microsoft.com/office/drawing/2014/main" id="{00000000-0008-0000-0700-00002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9" name="前年度繰上充用金平均値テキスト">
          <a:extLst>
            <a:ext uri="{FF2B5EF4-FFF2-40B4-BE49-F238E27FC236}">
              <a16:creationId xmlns:a16="http://schemas.microsoft.com/office/drawing/2014/main" id="{00000000-0008-0000-0700-00002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8" name="前年度繰上充用金該当値テキスト">
          <a:extLst>
            <a:ext uri="{FF2B5EF4-FFF2-40B4-BE49-F238E27FC236}">
              <a16:creationId xmlns:a16="http://schemas.microsoft.com/office/drawing/2014/main" id="{00000000-0008-0000-0700-00003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effectLst/>
              <a:latin typeface="+mn-lt"/>
              <a:ea typeface="+mn-ea"/>
              <a:cs typeface="+mn-cs"/>
            </a:rPr>
            <a:t>令和２年度決算において総務費及び商工費が増大しているのは特別定額給付金、プレミアム商品券発行事業補助金、事業継続支援金及び営業時間短縮協力金などのコロナ対策経費によるものである。</a:t>
          </a:r>
        </a:p>
        <a:p>
          <a:r>
            <a:rPr kumimoji="1" lang="ja-JP" altLang="ja-JP" sz="1200">
              <a:solidFill>
                <a:sysClr val="windowText" lastClr="000000"/>
              </a:solidFill>
              <a:effectLst/>
              <a:latin typeface="+mn-lt"/>
              <a:ea typeface="+mn-ea"/>
              <a:cs typeface="+mn-cs"/>
            </a:rPr>
            <a:t>大型の継続事業である区画整理事業の決算額が</a:t>
          </a:r>
          <a:r>
            <a:rPr kumimoji="1" lang="ja-JP" altLang="en-US" sz="1200">
              <a:solidFill>
                <a:sysClr val="windowText" lastClr="000000"/>
              </a:solidFill>
              <a:effectLst/>
              <a:latin typeface="+mn-lt"/>
              <a:ea typeface="+mn-ea"/>
              <a:cs typeface="+mn-cs"/>
            </a:rPr>
            <a:t>本来の水準に戻り、継続的に実施している街路や道路維持の事業費も増加したことで、</a:t>
          </a:r>
          <a:r>
            <a:rPr kumimoji="1" lang="ja-JP" altLang="ja-JP" sz="1200">
              <a:solidFill>
                <a:sysClr val="windowText" lastClr="000000"/>
              </a:solidFill>
              <a:effectLst/>
              <a:latin typeface="+mn-lt"/>
              <a:ea typeface="+mn-ea"/>
              <a:cs typeface="+mn-cs"/>
            </a:rPr>
            <a:t>土木費については住民１人当たりのコストが</a:t>
          </a:r>
          <a:r>
            <a:rPr kumimoji="1" lang="ja-JP" altLang="en-US" sz="1200">
              <a:solidFill>
                <a:sysClr val="windowText" lastClr="000000"/>
              </a:solidFill>
              <a:effectLst/>
              <a:latin typeface="+mn-lt"/>
              <a:ea typeface="+mn-ea"/>
              <a:cs typeface="+mn-cs"/>
            </a:rPr>
            <a:t>１１</a:t>
          </a:r>
          <a:r>
            <a:rPr kumimoji="1" lang="ja-JP" altLang="ja-JP" sz="1200">
              <a:solidFill>
                <a:sysClr val="windowText" lastClr="000000"/>
              </a:solidFill>
              <a:effectLst/>
              <a:latin typeface="+mn-lt"/>
              <a:ea typeface="+mn-ea"/>
              <a:cs typeface="+mn-cs"/>
            </a:rPr>
            <a:t>，</a:t>
          </a:r>
          <a:r>
            <a:rPr kumimoji="1" lang="ja-JP" altLang="en-US" sz="1200">
              <a:solidFill>
                <a:sysClr val="windowText" lastClr="000000"/>
              </a:solidFill>
              <a:effectLst/>
              <a:latin typeface="+mn-lt"/>
              <a:ea typeface="+mn-ea"/>
              <a:cs typeface="+mn-cs"/>
            </a:rPr>
            <a:t>００７</a:t>
          </a:r>
          <a:r>
            <a:rPr kumimoji="1" lang="ja-JP" altLang="ja-JP" sz="1200">
              <a:solidFill>
                <a:sysClr val="windowText" lastClr="000000"/>
              </a:solidFill>
              <a:effectLst/>
              <a:latin typeface="+mn-lt"/>
              <a:ea typeface="+mn-ea"/>
              <a:cs typeface="+mn-cs"/>
            </a:rPr>
            <a:t>円</a:t>
          </a:r>
          <a:r>
            <a:rPr kumimoji="1" lang="ja-JP" altLang="en-US" sz="1200">
              <a:solidFill>
                <a:sysClr val="windowText" lastClr="000000"/>
              </a:solidFill>
              <a:effectLst/>
              <a:latin typeface="+mn-lt"/>
              <a:ea typeface="+mn-ea"/>
              <a:cs typeface="+mn-cs"/>
            </a:rPr>
            <a:t>の増加となった。</a:t>
          </a:r>
          <a:endParaRPr lang="ja-JP" altLang="ja-JP" sz="1200">
            <a:solidFill>
              <a:sysClr val="windowText" lastClr="000000"/>
            </a:solidFill>
            <a:effectLst/>
          </a:endParaRPr>
        </a:p>
        <a:p>
          <a:pPr eaLnBrk="1" fontAlgn="auto" latinLnBrk="0" hangingPunct="1"/>
          <a:r>
            <a:rPr kumimoji="1" lang="ja-JP" altLang="en-US" sz="1200">
              <a:solidFill>
                <a:sysClr val="windowText" lastClr="000000"/>
              </a:solidFill>
              <a:effectLst/>
              <a:latin typeface="+mn-lt"/>
              <a:ea typeface="+mn-ea"/>
              <a:cs typeface="+mn-cs"/>
            </a:rPr>
            <a:t>教育費のコストが引き続き高いままなのは、幼児教育無償化事業のほか児童・生徒１人１台のタブレット購入及びネットワーク整備</a:t>
          </a:r>
          <a:r>
            <a:rPr kumimoji="1" lang="ja-JP" altLang="ja-JP" sz="1200">
              <a:solidFill>
                <a:sysClr val="windowText" lastClr="000000"/>
              </a:solidFill>
              <a:effectLst/>
              <a:latin typeface="+mn-lt"/>
              <a:ea typeface="+mn-ea"/>
              <a:cs typeface="+mn-cs"/>
            </a:rPr>
            <a:t>が大きく影響しており、経年劣化が進む小中学校や社会教育施設の改修も継続的に実施しているため、今後も一定の水準を保つと考えられる。</a:t>
          </a:r>
          <a:endParaRPr lang="ja-JP" altLang="ja-JP" sz="12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ysClr val="windowText" lastClr="000000"/>
              </a:solidFill>
              <a:effectLst/>
              <a:latin typeface="+mn-lt"/>
              <a:ea typeface="+mn-ea"/>
              <a:cs typeface="+mn-cs"/>
            </a:rPr>
            <a:t>財政調整基金については、必要な財源を調整するために取り崩しを行っており、中でも継続的に見込まれる義務教育施設の改修や新図書館の建設に備え、教育振興基金からの取り崩しを抑えて財政調整基金を活用したことにより残高が減少している。</a:t>
          </a:r>
          <a:endParaRPr lang="ja-JP" altLang="ja-JP" sz="1200">
            <a:solidFill>
              <a:sysClr val="windowText" lastClr="000000"/>
            </a:solidFill>
            <a:effectLst/>
          </a:endParaRPr>
        </a:p>
        <a:p>
          <a:r>
            <a:rPr kumimoji="1" lang="ja-JP" altLang="ja-JP" sz="1200">
              <a:solidFill>
                <a:sysClr val="windowText" lastClr="000000"/>
              </a:solidFill>
              <a:effectLst/>
              <a:latin typeface="+mn-lt"/>
              <a:ea typeface="+mn-ea"/>
              <a:cs typeface="+mn-cs"/>
            </a:rPr>
            <a:t>前年度以前からの収支の累積である実質収支額は</a:t>
          </a:r>
          <a:r>
            <a:rPr kumimoji="1" lang="ja-JP" altLang="en-US" sz="1200">
              <a:solidFill>
                <a:sysClr val="windowText" lastClr="000000"/>
              </a:solidFill>
              <a:effectLst/>
              <a:latin typeface="+mn-lt"/>
              <a:ea typeface="+mn-ea"/>
              <a:cs typeface="+mn-cs"/>
            </a:rPr>
            <a:t>増加</a:t>
          </a:r>
          <a:r>
            <a:rPr kumimoji="1" lang="ja-JP" altLang="ja-JP" sz="1200">
              <a:solidFill>
                <a:sysClr val="windowText" lastClr="000000"/>
              </a:solidFill>
              <a:effectLst/>
              <a:latin typeface="+mn-lt"/>
              <a:ea typeface="+mn-ea"/>
              <a:cs typeface="+mn-cs"/>
            </a:rPr>
            <a:t>して</a:t>
          </a:r>
          <a:r>
            <a:rPr kumimoji="1" lang="ja-JP" altLang="en-US" sz="1200">
              <a:solidFill>
                <a:sysClr val="windowText" lastClr="000000"/>
              </a:solidFill>
              <a:effectLst/>
              <a:latin typeface="+mn-lt"/>
              <a:ea typeface="+mn-ea"/>
              <a:cs typeface="+mn-cs"/>
            </a:rPr>
            <a:t>おり</a:t>
          </a:r>
          <a:r>
            <a:rPr kumimoji="1" lang="ja-JP" altLang="ja-JP" sz="1200">
              <a:solidFill>
                <a:sysClr val="windowText" lastClr="000000"/>
              </a:solidFill>
              <a:effectLst/>
              <a:latin typeface="+mn-lt"/>
              <a:ea typeface="+mn-ea"/>
              <a:cs typeface="+mn-cs"/>
            </a:rPr>
            <a:t>、実質単年度収支の赤字幅</a:t>
          </a:r>
          <a:r>
            <a:rPr kumimoji="1" lang="ja-JP" altLang="en-US" sz="1200">
              <a:solidFill>
                <a:sysClr val="windowText" lastClr="000000"/>
              </a:solidFill>
              <a:effectLst/>
              <a:latin typeface="+mn-lt"/>
              <a:ea typeface="+mn-ea"/>
              <a:cs typeface="+mn-cs"/>
            </a:rPr>
            <a:t>も</a:t>
          </a:r>
          <a:r>
            <a:rPr kumimoji="1" lang="ja-JP" altLang="ja-JP" sz="1200">
              <a:solidFill>
                <a:sysClr val="windowText" lastClr="000000"/>
              </a:solidFill>
              <a:effectLst/>
              <a:latin typeface="+mn-lt"/>
              <a:ea typeface="+mn-ea"/>
              <a:cs typeface="+mn-cs"/>
            </a:rPr>
            <a:t>昨年度より</a:t>
          </a:r>
          <a:r>
            <a:rPr kumimoji="1" lang="ja-JP" altLang="en-US" sz="1200">
              <a:solidFill>
                <a:sysClr val="windowText" lastClr="000000"/>
              </a:solidFill>
              <a:effectLst/>
              <a:latin typeface="+mn-lt"/>
              <a:ea typeface="+mn-ea"/>
              <a:cs typeface="+mn-cs"/>
            </a:rPr>
            <a:t>改善</a:t>
          </a:r>
          <a:r>
            <a:rPr kumimoji="1" lang="ja-JP" altLang="ja-JP" sz="1200">
              <a:solidFill>
                <a:sysClr val="windowText" lastClr="000000"/>
              </a:solidFill>
              <a:effectLst/>
              <a:latin typeface="+mn-lt"/>
              <a:ea typeface="+mn-ea"/>
              <a:cs typeface="+mn-cs"/>
            </a:rPr>
            <a:t>している。</a:t>
          </a:r>
          <a:endParaRPr lang="ja-JP" altLang="ja-JP" sz="12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mn-lt"/>
              <a:ea typeface="+mn-ea"/>
              <a:cs typeface="+mn-cs"/>
            </a:rPr>
            <a:t>令和</a:t>
          </a:r>
          <a:r>
            <a:rPr kumimoji="1" lang="ja-JP" altLang="en-US" sz="1400">
              <a:solidFill>
                <a:sysClr val="windowText" lastClr="000000"/>
              </a:solidFill>
              <a:effectLst/>
              <a:latin typeface="+mn-lt"/>
              <a:ea typeface="+mn-ea"/>
              <a:cs typeface="+mn-cs"/>
            </a:rPr>
            <a:t>２</a:t>
          </a:r>
          <a:r>
            <a:rPr kumimoji="1" lang="ja-JP" altLang="ja-JP" sz="1400">
              <a:solidFill>
                <a:sysClr val="windowText" lastClr="000000"/>
              </a:solidFill>
              <a:effectLst/>
              <a:latin typeface="+mn-lt"/>
              <a:ea typeface="+mn-ea"/>
              <a:cs typeface="+mn-cs"/>
            </a:rPr>
            <a:t>年度決算においては、すべての会計において実質赤字及び資金不足は発生していない。</a:t>
          </a:r>
          <a:endParaRPr lang="ja-JP" altLang="ja-JP" sz="1400">
            <a:solidFill>
              <a:sysClr val="windowText" lastClr="000000"/>
            </a:solidFill>
            <a:effectLst/>
          </a:endParaRPr>
        </a:p>
        <a:p>
          <a:r>
            <a:rPr kumimoji="1" lang="ja-JP" altLang="ja-JP" sz="1400">
              <a:solidFill>
                <a:sysClr val="windowText" lastClr="000000"/>
              </a:solidFill>
              <a:effectLst/>
              <a:latin typeface="+mn-lt"/>
              <a:ea typeface="+mn-ea"/>
              <a:cs typeface="+mn-cs"/>
            </a:rPr>
            <a:t>一般会計において実質黒字額の標準財政規模に対する割合が大きいのは、地方消費税交付金や特別交付税</a:t>
          </a:r>
          <a:r>
            <a:rPr kumimoji="1" lang="ja-JP" altLang="en-US" sz="1400">
              <a:solidFill>
                <a:sysClr val="windowText" lastClr="000000"/>
              </a:solidFill>
              <a:effectLst/>
              <a:latin typeface="+mn-lt"/>
              <a:ea typeface="+mn-ea"/>
              <a:cs typeface="+mn-cs"/>
            </a:rPr>
            <a:t>等、予算の最終補正後に額が確定する交付金が影響しているため。</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50" t="s">
        <v>79</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51" t="s">
        <v>81</v>
      </c>
      <c r="C3" s="652"/>
      <c r="D3" s="652"/>
      <c r="E3" s="653"/>
      <c r="F3" s="653"/>
      <c r="G3" s="653"/>
      <c r="H3" s="653"/>
      <c r="I3" s="653"/>
      <c r="J3" s="653"/>
      <c r="K3" s="653"/>
      <c r="L3" s="653" t="s">
        <v>82</v>
      </c>
      <c r="M3" s="653"/>
      <c r="N3" s="653"/>
      <c r="O3" s="653"/>
      <c r="P3" s="653"/>
      <c r="Q3" s="653"/>
      <c r="R3" s="656"/>
      <c r="S3" s="656"/>
      <c r="T3" s="656"/>
      <c r="U3" s="656"/>
      <c r="V3" s="657"/>
      <c r="W3" s="547" t="s">
        <v>83</v>
      </c>
      <c r="X3" s="548"/>
      <c r="Y3" s="548"/>
      <c r="Z3" s="548"/>
      <c r="AA3" s="548"/>
      <c r="AB3" s="652"/>
      <c r="AC3" s="656" t="s">
        <v>84</v>
      </c>
      <c r="AD3" s="548"/>
      <c r="AE3" s="548"/>
      <c r="AF3" s="548"/>
      <c r="AG3" s="548"/>
      <c r="AH3" s="548"/>
      <c r="AI3" s="548"/>
      <c r="AJ3" s="548"/>
      <c r="AK3" s="548"/>
      <c r="AL3" s="618"/>
      <c r="AM3" s="547" t="s">
        <v>85</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86</v>
      </c>
      <c r="BO3" s="548"/>
      <c r="BP3" s="548"/>
      <c r="BQ3" s="548"/>
      <c r="BR3" s="548"/>
      <c r="BS3" s="548"/>
      <c r="BT3" s="548"/>
      <c r="BU3" s="618"/>
      <c r="BV3" s="547" t="s">
        <v>87</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88</v>
      </c>
      <c r="CU3" s="548"/>
      <c r="CV3" s="548"/>
      <c r="CW3" s="548"/>
      <c r="CX3" s="548"/>
      <c r="CY3" s="548"/>
      <c r="CZ3" s="548"/>
      <c r="DA3" s="618"/>
      <c r="DB3" s="547" t="s">
        <v>89</v>
      </c>
      <c r="DC3" s="548"/>
      <c r="DD3" s="548"/>
      <c r="DE3" s="548"/>
      <c r="DF3" s="548"/>
      <c r="DG3" s="548"/>
      <c r="DH3" s="548"/>
      <c r="DI3" s="618"/>
      <c r="DJ3" s="186"/>
      <c r="DK3" s="186"/>
      <c r="DL3" s="186"/>
      <c r="DM3" s="186"/>
      <c r="DN3" s="186"/>
      <c r="DO3" s="186"/>
    </row>
    <row r="4" spans="1:119" ht="18.75" customHeight="1" x14ac:dyDescent="0.15">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90</v>
      </c>
      <c r="AZ4" s="461"/>
      <c r="BA4" s="461"/>
      <c r="BB4" s="461"/>
      <c r="BC4" s="461"/>
      <c r="BD4" s="461"/>
      <c r="BE4" s="461"/>
      <c r="BF4" s="461"/>
      <c r="BG4" s="461"/>
      <c r="BH4" s="461"/>
      <c r="BI4" s="461"/>
      <c r="BJ4" s="461"/>
      <c r="BK4" s="461"/>
      <c r="BL4" s="461"/>
      <c r="BM4" s="462"/>
      <c r="BN4" s="463">
        <v>19583210</v>
      </c>
      <c r="BO4" s="464"/>
      <c r="BP4" s="464"/>
      <c r="BQ4" s="464"/>
      <c r="BR4" s="464"/>
      <c r="BS4" s="464"/>
      <c r="BT4" s="464"/>
      <c r="BU4" s="465"/>
      <c r="BV4" s="463">
        <v>13634517</v>
      </c>
      <c r="BW4" s="464"/>
      <c r="BX4" s="464"/>
      <c r="BY4" s="464"/>
      <c r="BZ4" s="464"/>
      <c r="CA4" s="464"/>
      <c r="CB4" s="464"/>
      <c r="CC4" s="465"/>
      <c r="CD4" s="644" t="s">
        <v>91</v>
      </c>
      <c r="CE4" s="645"/>
      <c r="CF4" s="645"/>
      <c r="CG4" s="645"/>
      <c r="CH4" s="645"/>
      <c r="CI4" s="645"/>
      <c r="CJ4" s="645"/>
      <c r="CK4" s="645"/>
      <c r="CL4" s="645"/>
      <c r="CM4" s="645"/>
      <c r="CN4" s="645"/>
      <c r="CO4" s="645"/>
      <c r="CP4" s="645"/>
      <c r="CQ4" s="645"/>
      <c r="CR4" s="645"/>
      <c r="CS4" s="646"/>
      <c r="CT4" s="647">
        <v>11.7</v>
      </c>
      <c r="CU4" s="648"/>
      <c r="CV4" s="648"/>
      <c r="CW4" s="648"/>
      <c r="CX4" s="648"/>
      <c r="CY4" s="648"/>
      <c r="CZ4" s="648"/>
      <c r="DA4" s="649"/>
      <c r="DB4" s="647">
        <v>9.1</v>
      </c>
      <c r="DC4" s="648"/>
      <c r="DD4" s="648"/>
      <c r="DE4" s="648"/>
      <c r="DF4" s="648"/>
      <c r="DG4" s="648"/>
      <c r="DH4" s="648"/>
      <c r="DI4" s="649"/>
      <c r="DJ4" s="186"/>
      <c r="DK4" s="186"/>
      <c r="DL4" s="186"/>
      <c r="DM4" s="186"/>
      <c r="DN4" s="186"/>
      <c r="DO4" s="186"/>
    </row>
    <row r="5" spans="1:119" ht="18.75" customHeight="1" x14ac:dyDescent="0.15">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92</v>
      </c>
      <c r="AN5" s="442"/>
      <c r="AO5" s="442"/>
      <c r="AP5" s="442"/>
      <c r="AQ5" s="442"/>
      <c r="AR5" s="442"/>
      <c r="AS5" s="442"/>
      <c r="AT5" s="443"/>
      <c r="AU5" s="525" t="s">
        <v>93</v>
      </c>
      <c r="AV5" s="526"/>
      <c r="AW5" s="526"/>
      <c r="AX5" s="526"/>
      <c r="AY5" s="448" t="s">
        <v>94</v>
      </c>
      <c r="AZ5" s="449"/>
      <c r="BA5" s="449"/>
      <c r="BB5" s="449"/>
      <c r="BC5" s="449"/>
      <c r="BD5" s="449"/>
      <c r="BE5" s="449"/>
      <c r="BF5" s="449"/>
      <c r="BG5" s="449"/>
      <c r="BH5" s="449"/>
      <c r="BI5" s="449"/>
      <c r="BJ5" s="449"/>
      <c r="BK5" s="449"/>
      <c r="BL5" s="449"/>
      <c r="BM5" s="450"/>
      <c r="BN5" s="468">
        <v>18523235</v>
      </c>
      <c r="BO5" s="469"/>
      <c r="BP5" s="469"/>
      <c r="BQ5" s="469"/>
      <c r="BR5" s="469"/>
      <c r="BS5" s="469"/>
      <c r="BT5" s="469"/>
      <c r="BU5" s="470"/>
      <c r="BV5" s="468">
        <v>12786712</v>
      </c>
      <c r="BW5" s="469"/>
      <c r="BX5" s="469"/>
      <c r="BY5" s="469"/>
      <c r="BZ5" s="469"/>
      <c r="CA5" s="469"/>
      <c r="CB5" s="469"/>
      <c r="CC5" s="470"/>
      <c r="CD5" s="477" t="s">
        <v>95</v>
      </c>
      <c r="CE5" s="478"/>
      <c r="CF5" s="478"/>
      <c r="CG5" s="478"/>
      <c r="CH5" s="478"/>
      <c r="CI5" s="478"/>
      <c r="CJ5" s="478"/>
      <c r="CK5" s="478"/>
      <c r="CL5" s="478"/>
      <c r="CM5" s="478"/>
      <c r="CN5" s="478"/>
      <c r="CO5" s="478"/>
      <c r="CP5" s="478"/>
      <c r="CQ5" s="478"/>
      <c r="CR5" s="478"/>
      <c r="CS5" s="479"/>
      <c r="CT5" s="438">
        <v>93.5</v>
      </c>
      <c r="CU5" s="439"/>
      <c r="CV5" s="439"/>
      <c r="CW5" s="439"/>
      <c r="CX5" s="439"/>
      <c r="CY5" s="439"/>
      <c r="CZ5" s="439"/>
      <c r="DA5" s="440"/>
      <c r="DB5" s="438">
        <v>95.1</v>
      </c>
      <c r="DC5" s="439"/>
      <c r="DD5" s="439"/>
      <c r="DE5" s="439"/>
      <c r="DF5" s="439"/>
      <c r="DG5" s="439"/>
      <c r="DH5" s="439"/>
      <c r="DI5" s="440"/>
      <c r="DJ5" s="186"/>
      <c r="DK5" s="186"/>
      <c r="DL5" s="186"/>
      <c r="DM5" s="186"/>
      <c r="DN5" s="186"/>
      <c r="DO5" s="186"/>
    </row>
    <row r="6" spans="1:119" ht="18.75" customHeight="1" x14ac:dyDescent="0.15">
      <c r="A6" s="187"/>
      <c r="B6" s="624" t="s">
        <v>96</v>
      </c>
      <c r="C6" s="482"/>
      <c r="D6" s="482"/>
      <c r="E6" s="625"/>
      <c r="F6" s="625"/>
      <c r="G6" s="625"/>
      <c r="H6" s="625"/>
      <c r="I6" s="625"/>
      <c r="J6" s="625"/>
      <c r="K6" s="625"/>
      <c r="L6" s="625" t="s">
        <v>97</v>
      </c>
      <c r="M6" s="625"/>
      <c r="N6" s="625"/>
      <c r="O6" s="625"/>
      <c r="P6" s="625"/>
      <c r="Q6" s="625"/>
      <c r="R6" s="506"/>
      <c r="S6" s="506"/>
      <c r="T6" s="506"/>
      <c r="U6" s="506"/>
      <c r="V6" s="631"/>
      <c r="W6" s="559" t="s">
        <v>98</v>
      </c>
      <c r="X6" s="481"/>
      <c r="Y6" s="481"/>
      <c r="Z6" s="481"/>
      <c r="AA6" s="481"/>
      <c r="AB6" s="482"/>
      <c r="AC6" s="636" t="s">
        <v>99</v>
      </c>
      <c r="AD6" s="637"/>
      <c r="AE6" s="637"/>
      <c r="AF6" s="637"/>
      <c r="AG6" s="637"/>
      <c r="AH6" s="637"/>
      <c r="AI6" s="637"/>
      <c r="AJ6" s="637"/>
      <c r="AK6" s="637"/>
      <c r="AL6" s="638"/>
      <c r="AM6" s="537" t="s">
        <v>100</v>
      </c>
      <c r="AN6" s="442"/>
      <c r="AO6" s="442"/>
      <c r="AP6" s="442"/>
      <c r="AQ6" s="442"/>
      <c r="AR6" s="442"/>
      <c r="AS6" s="442"/>
      <c r="AT6" s="443"/>
      <c r="AU6" s="525" t="s">
        <v>101</v>
      </c>
      <c r="AV6" s="526"/>
      <c r="AW6" s="526"/>
      <c r="AX6" s="526"/>
      <c r="AY6" s="448" t="s">
        <v>102</v>
      </c>
      <c r="AZ6" s="449"/>
      <c r="BA6" s="449"/>
      <c r="BB6" s="449"/>
      <c r="BC6" s="449"/>
      <c r="BD6" s="449"/>
      <c r="BE6" s="449"/>
      <c r="BF6" s="449"/>
      <c r="BG6" s="449"/>
      <c r="BH6" s="449"/>
      <c r="BI6" s="449"/>
      <c r="BJ6" s="449"/>
      <c r="BK6" s="449"/>
      <c r="BL6" s="449"/>
      <c r="BM6" s="450"/>
      <c r="BN6" s="468">
        <v>1059975</v>
      </c>
      <c r="BO6" s="469"/>
      <c r="BP6" s="469"/>
      <c r="BQ6" s="469"/>
      <c r="BR6" s="469"/>
      <c r="BS6" s="469"/>
      <c r="BT6" s="469"/>
      <c r="BU6" s="470"/>
      <c r="BV6" s="468">
        <v>847805</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99.1</v>
      </c>
      <c r="CU6" s="622"/>
      <c r="CV6" s="622"/>
      <c r="CW6" s="622"/>
      <c r="CX6" s="622"/>
      <c r="CY6" s="622"/>
      <c r="CZ6" s="622"/>
      <c r="DA6" s="623"/>
      <c r="DB6" s="621">
        <v>100.9</v>
      </c>
      <c r="DC6" s="622"/>
      <c r="DD6" s="622"/>
      <c r="DE6" s="622"/>
      <c r="DF6" s="622"/>
      <c r="DG6" s="622"/>
      <c r="DH6" s="622"/>
      <c r="DI6" s="623"/>
      <c r="DJ6" s="186"/>
      <c r="DK6" s="186"/>
      <c r="DL6" s="186"/>
      <c r="DM6" s="186"/>
      <c r="DN6" s="186"/>
      <c r="DO6" s="186"/>
    </row>
    <row r="7" spans="1:119" ht="18.75" customHeight="1" x14ac:dyDescent="0.15">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105</v>
      </c>
      <c r="AV7" s="526"/>
      <c r="AW7" s="526"/>
      <c r="AX7" s="526"/>
      <c r="AY7" s="448" t="s">
        <v>106</v>
      </c>
      <c r="AZ7" s="449"/>
      <c r="BA7" s="449"/>
      <c r="BB7" s="449"/>
      <c r="BC7" s="449"/>
      <c r="BD7" s="449"/>
      <c r="BE7" s="449"/>
      <c r="BF7" s="449"/>
      <c r="BG7" s="449"/>
      <c r="BH7" s="449"/>
      <c r="BI7" s="449"/>
      <c r="BJ7" s="449"/>
      <c r="BK7" s="449"/>
      <c r="BL7" s="449"/>
      <c r="BM7" s="450"/>
      <c r="BN7" s="468">
        <v>121091</v>
      </c>
      <c r="BO7" s="469"/>
      <c r="BP7" s="469"/>
      <c r="BQ7" s="469"/>
      <c r="BR7" s="469"/>
      <c r="BS7" s="469"/>
      <c r="BT7" s="469"/>
      <c r="BU7" s="470"/>
      <c r="BV7" s="468">
        <v>144233</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8008500</v>
      </c>
      <c r="CU7" s="469"/>
      <c r="CV7" s="469"/>
      <c r="CW7" s="469"/>
      <c r="CX7" s="469"/>
      <c r="CY7" s="469"/>
      <c r="CZ7" s="469"/>
      <c r="DA7" s="470"/>
      <c r="DB7" s="468">
        <v>7704053</v>
      </c>
      <c r="DC7" s="469"/>
      <c r="DD7" s="469"/>
      <c r="DE7" s="469"/>
      <c r="DF7" s="469"/>
      <c r="DG7" s="469"/>
      <c r="DH7" s="469"/>
      <c r="DI7" s="470"/>
      <c r="DJ7" s="186"/>
      <c r="DK7" s="186"/>
      <c r="DL7" s="186"/>
      <c r="DM7" s="186"/>
      <c r="DN7" s="186"/>
      <c r="DO7" s="186"/>
    </row>
    <row r="8" spans="1:119" ht="18.75" customHeight="1" thickBot="1" x14ac:dyDescent="0.2">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93</v>
      </c>
      <c r="AV8" s="526"/>
      <c r="AW8" s="526"/>
      <c r="AX8" s="526"/>
      <c r="AY8" s="448" t="s">
        <v>109</v>
      </c>
      <c r="AZ8" s="449"/>
      <c r="BA8" s="449"/>
      <c r="BB8" s="449"/>
      <c r="BC8" s="449"/>
      <c r="BD8" s="449"/>
      <c r="BE8" s="449"/>
      <c r="BF8" s="449"/>
      <c r="BG8" s="449"/>
      <c r="BH8" s="449"/>
      <c r="BI8" s="449"/>
      <c r="BJ8" s="449"/>
      <c r="BK8" s="449"/>
      <c r="BL8" s="449"/>
      <c r="BM8" s="450"/>
      <c r="BN8" s="468">
        <v>938884</v>
      </c>
      <c r="BO8" s="469"/>
      <c r="BP8" s="469"/>
      <c r="BQ8" s="469"/>
      <c r="BR8" s="469"/>
      <c r="BS8" s="469"/>
      <c r="BT8" s="469"/>
      <c r="BU8" s="470"/>
      <c r="BV8" s="468">
        <v>703572</v>
      </c>
      <c r="BW8" s="469"/>
      <c r="BX8" s="469"/>
      <c r="BY8" s="469"/>
      <c r="BZ8" s="469"/>
      <c r="CA8" s="469"/>
      <c r="CB8" s="469"/>
      <c r="CC8" s="470"/>
      <c r="CD8" s="477" t="s">
        <v>110</v>
      </c>
      <c r="CE8" s="478"/>
      <c r="CF8" s="478"/>
      <c r="CG8" s="478"/>
      <c r="CH8" s="478"/>
      <c r="CI8" s="478"/>
      <c r="CJ8" s="478"/>
      <c r="CK8" s="478"/>
      <c r="CL8" s="478"/>
      <c r="CM8" s="478"/>
      <c r="CN8" s="478"/>
      <c r="CO8" s="478"/>
      <c r="CP8" s="478"/>
      <c r="CQ8" s="478"/>
      <c r="CR8" s="478"/>
      <c r="CS8" s="479"/>
      <c r="CT8" s="581">
        <v>0.67</v>
      </c>
      <c r="CU8" s="582"/>
      <c r="CV8" s="582"/>
      <c r="CW8" s="582"/>
      <c r="CX8" s="582"/>
      <c r="CY8" s="582"/>
      <c r="CZ8" s="582"/>
      <c r="DA8" s="583"/>
      <c r="DB8" s="581">
        <v>0.67</v>
      </c>
      <c r="DC8" s="582"/>
      <c r="DD8" s="582"/>
      <c r="DE8" s="582"/>
      <c r="DF8" s="582"/>
      <c r="DG8" s="582"/>
      <c r="DH8" s="582"/>
      <c r="DI8" s="583"/>
      <c r="DJ8" s="186"/>
      <c r="DK8" s="186"/>
      <c r="DL8" s="186"/>
      <c r="DM8" s="186"/>
      <c r="DN8" s="186"/>
      <c r="DO8" s="186"/>
    </row>
    <row r="9" spans="1:119" ht="18.75" customHeight="1" thickBot="1" x14ac:dyDescent="0.2">
      <c r="A9" s="187"/>
      <c r="B9" s="610" t="s">
        <v>111</v>
      </c>
      <c r="C9" s="611"/>
      <c r="D9" s="611"/>
      <c r="E9" s="611"/>
      <c r="F9" s="611"/>
      <c r="G9" s="611"/>
      <c r="H9" s="611"/>
      <c r="I9" s="611"/>
      <c r="J9" s="611"/>
      <c r="K9" s="531"/>
      <c r="L9" s="612" t="s">
        <v>112</v>
      </c>
      <c r="M9" s="613"/>
      <c r="N9" s="613"/>
      <c r="O9" s="613"/>
      <c r="P9" s="613"/>
      <c r="Q9" s="614"/>
      <c r="R9" s="615">
        <v>40780</v>
      </c>
      <c r="S9" s="616"/>
      <c r="T9" s="616"/>
      <c r="U9" s="616"/>
      <c r="V9" s="617"/>
      <c r="W9" s="547" t="s">
        <v>113</v>
      </c>
      <c r="X9" s="548"/>
      <c r="Y9" s="548"/>
      <c r="Z9" s="548"/>
      <c r="AA9" s="548"/>
      <c r="AB9" s="548"/>
      <c r="AC9" s="548"/>
      <c r="AD9" s="548"/>
      <c r="AE9" s="548"/>
      <c r="AF9" s="548"/>
      <c r="AG9" s="548"/>
      <c r="AH9" s="548"/>
      <c r="AI9" s="548"/>
      <c r="AJ9" s="548"/>
      <c r="AK9" s="548"/>
      <c r="AL9" s="618"/>
      <c r="AM9" s="537" t="s">
        <v>114</v>
      </c>
      <c r="AN9" s="442"/>
      <c r="AO9" s="442"/>
      <c r="AP9" s="442"/>
      <c r="AQ9" s="442"/>
      <c r="AR9" s="442"/>
      <c r="AS9" s="442"/>
      <c r="AT9" s="443"/>
      <c r="AU9" s="525" t="s">
        <v>93</v>
      </c>
      <c r="AV9" s="526"/>
      <c r="AW9" s="526"/>
      <c r="AX9" s="526"/>
      <c r="AY9" s="448" t="s">
        <v>115</v>
      </c>
      <c r="AZ9" s="449"/>
      <c r="BA9" s="449"/>
      <c r="BB9" s="449"/>
      <c r="BC9" s="449"/>
      <c r="BD9" s="449"/>
      <c r="BE9" s="449"/>
      <c r="BF9" s="449"/>
      <c r="BG9" s="449"/>
      <c r="BH9" s="449"/>
      <c r="BI9" s="449"/>
      <c r="BJ9" s="449"/>
      <c r="BK9" s="449"/>
      <c r="BL9" s="449"/>
      <c r="BM9" s="450"/>
      <c r="BN9" s="468">
        <v>235312</v>
      </c>
      <c r="BO9" s="469"/>
      <c r="BP9" s="469"/>
      <c r="BQ9" s="469"/>
      <c r="BR9" s="469"/>
      <c r="BS9" s="469"/>
      <c r="BT9" s="469"/>
      <c r="BU9" s="470"/>
      <c r="BV9" s="468">
        <v>-62442</v>
      </c>
      <c r="BW9" s="469"/>
      <c r="BX9" s="469"/>
      <c r="BY9" s="469"/>
      <c r="BZ9" s="469"/>
      <c r="CA9" s="469"/>
      <c r="CB9" s="469"/>
      <c r="CC9" s="470"/>
      <c r="CD9" s="477" t="s">
        <v>116</v>
      </c>
      <c r="CE9" s="478"/>
      <c r="CF9" s="478"/>
      <c r="CG9" s="478"/>
      <c r="CH9" s="478"/>
      <c r="CI9" s="478"/>
      <c r="CJ9" s="478"/>
      <c r="CK9" s="478"/>
      <c r="CL9" s="478"/>
      <c r="CM9" s="478"/>
      <c r="CN9" s="478"/>
      <c r="CO9" s="478"/>
      <c r="CP9" s="478"/>
      <c r="CQ9" s="478"/>
      <c r="CR9" s="478"/>
      <c r="CS9" s="479"/>
      <c r="CT9" s="438">
        <v>13.4</v>
      </c>
      <c r="CU9" s="439"/>
      <c r="CV9" s="439"/>
      <c r="CW9" s="439"/>
      <c r="CX9" s="439"/>
      <c r="CY9" s="439"/>
      <c r="CZ9" s="439"/>
      <c r="DA9" s="440"/>
      <c r="DB9" s="438">
        <v>14.5</v>
      </c>
      <c r="DC9" s="439"/>
      <c r="DD9" s="439"/>
      <c r="DE9" s="439"/>
      <c r="DF9" s="439"/>
      <c r="DG9" s="439"/>
      <c r="DH9" s="439"/>
      <c r="DI9" s="440"/>
      <c r="DJ9" s="186"/>
      <c r="DK9" s="186"/>
      <c r="DL9" s="186"/>
      <c r="DM9" s="186"/>
      <c r="DN9" s="186"/>
      <c r="DO9" s="186"/>
    </row>
    <row r="10" spans="1:119" ht="18.75" customHeight="1" thickBot="1" x14ac:dyDescent="0.2">
      <c r="A10" s="187"/>
      <c r="B10" s="610"/>
      <c r="C10" s="611"/>
      <c r="D10" s="611"/>
      <c r="E10" s="611"/>
      <c r="F10" s="611"/>
      <c r="G10" s="611"/>
      <c r="H10" s="611"/>
      <c r="I10" s="611"/>
      <c r="J10" s="611"/>
      <c r="K10" s="531"/>
      <c r="L10" s="441" t="s">
        <v>117</v>
      </c>
      <c r="M10" s="442"/>
      <c r="N10" s="442"/>
      <c r="O10" s="442"/>
      <c r="P10" s="442"/>
      <c r="Q10" s="443"/>
      <c r="R10" s="444">
        <v>42548</v>
      </c>
      <c r="S10" s="445"/>
      <c r="T10" s="445"/>
      <c r="U10" s="445"/>
      <c r="V10" s="447"/>
      <c r="W10" s="619"/>
      <c r="X10" s="430"/>
      <c r="Y10" s="430"/>
      <c r="Z10" s="430"/>
      <c r="AA10" s="430"/>
      <c r="AB10" s="430"/>
      <c r="AC10" s="430"/>
      <c r="AD10" s="430"/>
      <c r="AE10" s="430"/>
      <c r="AF10" s="430"/>
      <c r="AG10" s="430"/>
      <c r="AH10" s="430"/>
      <c r="AI10" s="430"/>
      <c r="AJ10" s="430"/>
      <c r="AK10" s="430"/>
      <c r="AL10" s="620"/>
      <c r="AM10" s="537" t="s">
        <v>118</v>
      </c>
      <c r="AN10" s="442"/>
      <c r="AO10" s="442"/>
      <c r="AP10" s="442"/>
      <c r="AQ10" s="442"/>
      <c r="AR10" s="442"/>
      <c r="AS10" s="442"/>
      <c r="AT10" s="443"/>
      <c r="AU10" s="525" t="s">
        <v>119</v>
      </c>
      <c r="AV10" s="526"/>
      <c r="AW10" s="526"/>
      <c r="AX10" s="526"/>
      <c r="AY10" s="448" t="s">
        <v>120</v>
      </c>
      <c r="AZ10" s="449"/>
      <c r="BA10" s="449"/>
      <c r="BB10" s="449"/>
      <c r="BC10" s="449"/>
      <c r="BD10" s="449"/>
      <c r="BE10" s="449"/>
      <c r="BF10" s="449"/>
      <c r="BG10" s="449"/>
      <c r="BH10" s="449"/>
      <c r="BI10" s="449"/>
      <c r="BJ10" s="449"/>
      <c r="BK10" s="449"/>
      <c r="BL10" s="449"/>
      <c r="BM10" s="450"/>
      <c r="BN10" s="468">
        <v>239</v>
      </c>
      <c r="BO10" s="469"/>
      <c r="BP10" s="469"/>
      <c r="BQ10" s="469"/>
      <c r="BR10" s="469"/>
      <c r="BS10" s="469"/>
      <c r="BT10" s="469"/>
      <c r="BU10" s="470"/>
      <c r="BV10" s="468">
        <v>289</v>
      </c>
      <c r="BW10" s="469"/>
      <c r="BX10" s="469"/>
      <c r="BY10" s="469"/>
      <c r="BZ10" s="469"/>
      <c r="CA10" s="469"/>
      <c r="CB10" s="469"/>
      <c r="CC10" s="470"/>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10"/>
      <c r="C11" s="611"/>
      <c r="D11" s="611"/>
      <c r="E11" s="611"/>
      <c r="F11" s="611"/>
      <c r="G11" s="611"/>
      <c r="H11" s="611"/>
      <c r="I11" s="611"/>
      <c r="J11" s="611"/>
      <c r="K11" s="531"/>
      <c r="L11" s="514" t="s">
        <v>122</v>
      </c>
      <c r="M11" s="515"/>
      <c r="N11" s="515"/>
      <c r="O11" s="515"/>
      <c r="P11" s="515"/>
      <c r="Q11" s="516"/>
      <c r="R11" s="607" t="s">
        <v>123</v>
      </c>
      <c r="S11" s="608"/>
      <c r="T11" s="608"/>
      <c r="U11" s="608"/>
      <c r="V11" s="609"/>
      <c r="W11" s="619"/>
      <c r="X11" s="430"/>
      <c r="Y11" s="430"/>
      <c r="Z11" s="430"/>
      <c r="AA11" s="430"/>
      <c r="AB11" s="430"/>
      <c r="AC11" s="430"/>
      <c r="AD11" s="430"/>
      <c r="AE11" s="430"/>
      <c r="AF11" s="430"/>
      <c r="AG11" s="430"/>
      <c r="AH11" s="430"/>
      <c r="AI11" s="430"/>
      <c r="AJ11" s="430"/>
      <c r="AK11" s="430"/>
      <c r="AL11" s="620"/>
      <c r="AM11" s="537" t="s">
        <v>124</v>
      </c>
      <c r="AN11" s="442"/>
      <c r="AO11" s="442"/>
      <c r="AP11" s="442"/>
      <c r="AQ11" s="442"/>
      <c r="AR11" s="442"/>
      <c r="AS11" s="442"/>
      <c r="AT11" s="443"/>
      <c r="AU11" s="525" t="s">
        <v>105</v>
      </c>
      <c r="AV11" s="526"/>
      <c r="AW11" s="526"/>
      <c r="AX11" s="526"/>
      <c r="AY11" s="448" t="s">
        <v>125</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126</v>
      </c>
      <c r="CE11" s="478"/>
      <c r="CF11" s="478"/>
      <c r="CG11" s="478"/>
      <c r="CH11" s="478"/>
      <c r="CI11" s="478"/>
      <c r="CJ11" s="478"/>
      <c r="CK11" s="478"/>
      <c r="CL11" s="478"/>
      <c r="CM11" s="478"/>
      <c r="CN11" s="478"/>
      <c r="CO11" s="478"/>
      <c r="CP11" s="478"/>
      <c r="CQ11" s="478"/>
      <c r="CR11" s="478"/>
      <c r="CS11" s="479"/>
      <c r="CT11" s="581" t="s">
        <v>127</v>
      </c>
      <c r="CU11" s="582"/>
      <c r="CV11" s="582"/>
      <c r="CW11" s="582"/>
      <c r="CX11" s="582"/>
      <c r="CY11" s="582"/>
      <c r="CZ11" s="582"/>
      <c r="DA11" s="583"/>
      <c r="DB11" s="581" t="s">
        <v>127</v>
      </c>
      <c r="DC11" s="582"/>
      <c r="DD11" s="582"/>
      <c r="DE11" s="582"/>
      <c r="DF11" s="582"/>
      <c r="DG11" s="582"/>
      <c r="DH11" s="582"/>
      <c r="DI11" s="583"/>
      <c r="DJ11" s="186"/>
      <c r="DK11" s="186"/>
      <c r="DL11" s="186"/>
      <c r="DM11" s="186"/>
      <c r="DN11" s="186"/>
      <c r="DO11" s="186"/>
    </row>
    <row r="12" spans="1:119" ht="18.75" customHeight="1" x14ac:dyDescent="0.15">
      <c r="A12" s="187"/>
      <c r="B12" s="584" t="s">
        <v>128</v>
      </c>
      <c r="C12" s="585"/>
      <c r="D12" s="585"/>
      <c r="E12" s="585"/>
      <c r="F12" s="585"/>
      <c r="G12" s="585"/>
      <c r="H12" s="585"/>
      <c r="I12" s="585"/>
      <c r="J12" s="585"/>
      <c r="K12" s="586"/>
      <c r="L12" s="593" t="s">
        <v>129</v>
      </c>
      <c r="M12" s="594"/>
      <c r="N12" s="594"/>
      <c r="O12" s="594"/>
      <c r="P12" s="594"/>
      <c r="Q12" s="595"/>
      <c r="R12" s="596">
        <v>41369</v>
      </c>
      <c r="S12" s="597"/>
      <c r="T12" s="597"/>
      <c r="U12" s="597"/>
      <c r="V12" s="598"/>
      <c r="W12" s="599" t="s">
        <v>1</v>
      </c>
      <c r="X12" s="526"/>
      <c r="Y12" s="526"/>
      <c r="Z12" s="526"/>
      <c r="AA12" s="526"/>
      <c r="AB12" s="600"/>
      <c r="AC12" s="601" t="s">
        <v>130</v>
      </c>
      <c r="AD12" s="602"/>
      <c r="AE12" s="602"/>
      <c r="AF12" s="602"/>
      <c r="AG12" s="603"/>
      <c r="AH12" s="601" t="s">
        <v>131</v>
      </c>
      <c r="AI12" s="602"/>
      <c r="AJ12" s="602"/>
      <c r="AK12" s="602"/>
      <c r="AL12" s="604"/>
      <c r="AM12" s="537" t="s">
        <v>132</v>
      </c>
      <c r="AN12" s="442"/>
      <c r="AO12" s="442"/>
      <c r="AP12" s="442"/>
      <c r="AQ12" s="442"/>
      <c r="AR12" s="442"/>
      <c r="AS12" s="442"/>
      <c r="AT12" s="443"/>
      <c r="AU12" s="525" t="s">
        <v>93</v>
      </c>
      <c r="AV12" s="526"/>
      <c r="AW12" s="526"/>
      <c r="AX12" s="526"/>
      <c r="AY12" s="448" t="s">
        <v>133</v>
      </c>
      <c r="AZ12" s="449"/>
      <c r="BA12" s="449"/>
      <c r="BB12" s="449"/>
      <c r="BC12" s="449"/>
      <c r="BD12" s="449"/>
      <c r="BE12" s="449"/>
      <c r="BF12" s="449"/>
      <c r="BG12" s="449"/>
      <c r="BH12" s="449"/>
      <c r="BI12" s="449"/>
      <c r="BJ12" s="449"/>
      <c r="BK12" s="449"/>
      <c r="BL12" s="449"/>
      <c r="BM12" s="450"/>
      <c r="BN12" s="468">
        <v>482446</v>
      </c>
      <c r="BO12" s="469"/>
      <c r="BP12" s="469"/>
      <c r="BQ12" s="469"/>
      <c r="BR12" s="469"/>
      <c r="BS12" s="469"/>
      <c r="BT12" s="469"/>
      <c r="BU12" s="470"/>
      <c r="BV12" s="468">
        <v>540013</v>
      </c>
      <c r="BW12" s="469"/>
      <c r="BX12" s="469"/>
      <c r="BY12" s="469"/>
      <c r="BZ12" s="469"/>
      <c r="CA12" s="469"/>
      <c r="CB12" s="469"/>
      <c r="CC12" s="470"/>
      <c r="CD12" s="477" t="s">
        <v>134</v>
      </c>
      <c r="CE12" s="478"/>
      <c r="CF12" s="478"/>
      <c r="CG12" s="478"/>
      <c r="CH12" s="478"/>
      <c r="CI12" s="478"/>
      <c r="CJ12" s="478"/>
      <c r="CK12" s="478"/>
      <c r="CL12" s="478"/>
      <c r="CM12" s="478"/>
      <c r="CN12" s="478"/>
      <c r="CO12" s="478"/>
      <c r="CP12" s="478"/>
      <c r="CQ12" s="478"/>
      <c r="CR12" s="478"/>
      <c r="CS12" s="479"/>
      <c r="CT12" s="581" t="s">
        <v>135</v>
      </c>
      <c r="CU12" s="582"/>
      <c r="CV12" s="582"/>
      <c r="CW12" s="582"/>
      <c r="CX12" s="582"/>
      <c r="CY12" s="582"/>
      <c r="CZ12" s="582"/>
      <c r="DA12" s="583"/>
      <c r="DB12" s="581" t="s">
        <v>136</v>
      </c>
      <c r="DC12" s="582"/>
      <c r="DD12" s="582"/>
      <c r="DE12" s="582"/>
      <c r="DF12" s="582"/>
      <c r="DG12" s="582"/>
      <c r="DH12" s="582"/>
      <c r="DI12" s="583"/>
      <c r="DJ12" s="186"/>
      <c r="DK12" s="186"/>
      <c r="DL12" s="186"/>
      <c r="DM12" s="186"/>
      <c r="DN12" s="186"/>
      <c r="DO12" s="186"/>
    </row>
    <row r="13" spans="1:119" ht="18.75" customHeight="1" x14ac:dyDescent="0.15">
      <c r="A13" s="187"/>
      <c r="B13" s="587"/>
      <c r="C13" s="588"/>
      <c r="D13" s="588"/>
      <c r="E13" s="588"/>
      <c r="F13" s="588"/>
      <c r="G13" s="588"/>
      <c r="H13" s="588"/>
      <c r="I13" s="588"/>
      <c r="J13" s="588"/>
      <c r="K13" s="589"/>
      <c r="L13" s="197"/>
      <c r="M13" s="568" t="s">
        <v>137</v>
      </c>
      <c r="N13" s="569"/>
      <c r="O13" s="569"/>
      <c r="P13" s="569"/>
      <c r="Q13" s="570"/>
      <c r="R13" s="571">
        <v>41207</v>
      </c>
      <c r="S13" s="572"/>
      <c r="T13" s="572"/>
      <c r="U13" s="572"/>
      <c r="V13" s="573"/>
      <c r="W13" s="559" t="s">
        <v>138</v>
      </c>
      <c r="X13" s="481"/>
      <c r="Y13" s="481"/>
      <c r="Z13" s="481"/>
      <c r="AA13" s="481"/>
      <c r="AB13" s="482"/>
      <c r="AC13" s="444">
        <v>633</v>
      </c>
      <c r="AD13" s="445"/>
      <c r="AE13" s="445"/>
      <c r="AF13" s="445"/>
      <c r="AG13" s="446"/>
      <c r="AH13" s="444">
        <v>653</v>
      </c>
      <c r="AI13" s="445"/>
      <c r="AJ13" s="445"/>
      <c r="AK13" s="445"/>
      <c r="AL13" s="447"/>
      <c r="AM13" s="537" t="s">
        <v>139</v>
      </c>
      <c r="AN13" s="442"/>
      <c r="AO13" s="442"/>
      <c r="AP13" s="442"/>
      <c r="AQ13" s="442"/>
      <c r="AR13" s="442"/>
      <c r="AS13" s="442"/>
      <c r="AT13" s="443"/>
      <c r="AU13" s="525" t="s">
        <v>140</v>
      </c>
      <c r="AV13" s="526"/>
      <c r="AW13" s="526"/>
      <c r="AX13" s="526"/>
      <c r="AY13" s="448" t="s">
        <v>141</v>
      </c>
      <c r="AZ13" s="449"/>
      <c r="BA13" s="449"/>
      <c r="BB13" s="449"/>
      <c r="BC13" s="449"/>
      <c r="BD13" s="449"/>
      <c r="BE13" s="449"/>
      <c r="BF13" s="449"/>
      <c r="BG13" s="449"/>
      <c r="BH13" s="449"/>
      <c r="BI13" s="449"/>
      <c r="BJ13" s="449"/>
      <c r="BK13" s="449"/>
      <c r="BL13" s="449"/>
      <c r="BM13" s="450"/>
      <c r="BN13" s="468">
        <v>-246895</v>
      </c>
      <c r="BO13" s="469"/>
      <c r="BP13" s="469"/>
      <c r="BQ13" s="469"/>
      <c r="BR13" s="469"/>
      <c r="BS13" s="469"/>
      <c r="BT13" s="469"/>
      <c r="BU13" s="470"/>
      <c r="BV13" s="468">
        <v>-602166</v>
      </c>
      <c r="BW13" s="469"/>
      <c r="BX13" s="469"/>
      <c r="BY13" s="469"/>
      <c r="BZ13" s="469"/>
      <c r="CA13" s="469"/>
      <c r="CB13" s="469"/>
      <c r="CC13" s="470"/>
      <c r="CD13" s="477" t="s">
        <v>142</v>
      </c>
      <c r="CE13" s="478"/>
      <c r="CF13" s="478"/>
      <c r="CG13" s="478"/>
      <c r="CH13" s="478"/>
      <c r="CI13" s="478"/>
      <c r="CJ13" s="478"/>
      <c r="CK13" s="478"/>
      <c r="CL13" s="478"/>
      <c r="CM13" s="478"/>
      <c r="CN13" s="478"/>
      <c r="CO13" s="478"/>
      <c r="CP13" s="478"/>
      <c r="CQ13" s="478"/>
      <c r="CR13" s="478"/>
      <c r="CS13" s="479"/>
      <c r="CT13" s="438">
        <v>7.3</v>
      </c>
      <c r="CU13" s="439"/>
      <c r="CV13" s="439"/>
      <c r="CW13" s="439"/>
      <c r="CX13" s="439"/>
      <c r="CY13" s="439"/>
      <c r="CZ13" s="439"/>
      <c r="DA13" s="440"/>
      <c r="DB13" s="438">
        <v>7.5</v>
      </c>
      <c r="DC13" s="439"/>
      <c r="DD13" s="439"/>
      <c r="DE13" s="439"/>
      <c r="DF13" s="439"/>
      <c r="DG13" s="439"/>
      <c r="DH13" s="439"/>
      <c r="DI13" s="440"/>
      <c r="DJ13" s="186"/>
      <c r="DK13" s="186"/>
      <c r="DL13" s="186"/>
      <c r="DM13" s="186"/>
      <c r="DN13" s="186"/>
      <c r="DO13" s="186"/>
    </row>
    <row r="14" spans="1:119" ht="18.75" customHeight="1" thickBot="1" x14ac:dyDescent="0.2">
      <c r="A14" s="187"/>
      <c r="B14" s="587"/>
      <c r="C14" s="588"/>
      <c r="D14" s="588"/>
      <c r="E14" s="588"/>
      <c r="F14" s="588"/>
      <c r="G14" s="588"/>
      <c r="H14" s="588"/>
      <c r="I14" s="588"/>
      <c r="J14" s="588"/>
      <c r="K14" s="589"/>
      <c r="L14" s="561" t="s">
        <v>143</v>
      </c>
      <c r="M14" s="605"/>
      <c r="N14" s="605"/>
      <c r="O14" s="605"/>
      <c r="P14" s="605"/>
      <c r="Q14" s="606"/>
      <c r="R14" s="571">
        <v>41602</v>
      </c>
      <c r="S14" s="572"/>
      <c r="T14" s="572"/>
      <c r="U14" s="572"/>
      <c r="V14" s="573"/>
      <c r="W14" s="574"/>
      <c r="X14" s="484"/>
      <c r="Y14" s="484"/>
      <c r="Z14" s="484"/>
      <c r="AA14" s="484"/>
      <c r="AB14" s="485"/>
      <c r="AC14" s="564">
        <v>3.2</v>
      </c>
      <c r="AD14" s="565"/>
      <c r="AE14" s="565"/>
      <c r="AF14" s="565"/>
      <c r="AG14" s="566"/>
      <c r="AH14" s="564">
        <v>3.4</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144</v>
      </c>
      <c r="CE14" s="475"/>
      <c r="CF14" s="475"/>
      <c r="CG14" s="475"/>
      <c r="CH14" s="475"/>
      <c r="CI14" s="475"/>
      <c r="CJ14" s="475"/>
      <c r="CK14" s="475"/>
      <c r="CL14" s="475"/>
      <c r="CM14" s="475"/>
      <c r="CN14" s="475"/>
      <c r="CO14" s="475"/>
      <c r="CP14" s="475"/>
      <c r="CQ14" s="475"/>
      <c r="CR14" s="475"/>
      <c r="CS14" s="476"/>
      <c r="CT14" s="575" t="s">
        <v>145</v>
      </c>
      <c r="CU14" s="576"/>
      <c r="CV14" s="576"/>
      <c r="CW14" s="576"/>
      <c r="CX14" s="576"/>
      <c r="CY14" s="576"/>
      <c r="CZ14" s="576"/>
      <c r="DA14" s="577"/>
      <c r="DB14" s="575">
        <v>5.4</v>
      </c>
      <c r="DC14" s="576"/>
      <c r="DD14" s="576"/>
      <c r="DE14" s="576"/>
      <c r="DF14" s="576"/>
      <c r="DG14" s="576"/>
      <c r="DH14" s="576"/>
      <c r="DI14" s="577"/>
      <c r="DJ14" s="186"/>
      <c r="DK14" s="186"/>
      <c r="DL14" s="186"/>
      <c r="DM14" s="186"/>
      <c r="DN14" s="186"/>
      <c r="DO14" s="186"/>
    </row>
    <row r="15" spans="1:119" ht="18.75" customHeight="1" x14ac:dyDescent="0.15">
      <c r="A15" s="187"/>
      <c r="B15" s="587"/>
      <c r="C15" s="588"/>
      <c r="D15" s="588"/>
      <c r="E15" s="588"/>
      <c r="F15" s="588"/>
      <c r="G15" s="588"/>
      <c r="H15" s="588"/>
      <c r="I15" s="588"/>
      <c r="J15" s="588"/>
      <c r="K15" s="589"/>
      <c r="L15" s="197"/>
      <c r="M15" s="568" t="s">
        <v>146</v>
      </c>
      <c r="N15" s="569"/>
      <c r="O15" s="569"/>
      <c r="P15" s="569"/>
      <c r="Q15" s="570"/>
      <c r="R15" s="571">
        <v>41450</v>
      </c>
      <c r="S15" s="572"/>
      <c r="T15" s="572"/>
      <c r="U15" s="572"/>
      <c r="V15" s="573"/>
      <c r="W15" s="559" t="s">
        <v>147</v>
      </c>
      <c r="X15" s="481"/>
      <c r="Y15" s="481"/>
      <c r="Z15" s="481"/>
      <c r="AA15" s="481"/>
      <c r="AB15" s="482"/>
      <c r="AC15" s="444">
        <v>3776</v>
      </c>
      <c r="AD15" s="445"/>
      <c r="AE15" s="445"/>
      <c r="AF15" s="445"/>
      <c r="AG15" s="446"/>
      <c r="AH15" s="444">
        <v>3851</v>
      </c>
      <c r="AI15" s="445"/>
      <c r="AJ15" s="445"/>
      <c r="AK15" s="445"/>
      <c r="AL15" s="447"/>
      <c r="AM15" s="537"/>
      <c r="AN15" s="442"/>
      <c r="AO15" s="442"/>
      <c r="AP15" s="442"/>
      <c r="AQ15" s="442"/>
      <c r="AR15" s="442"/>
      <c r="AS15" s="442"/>
      <c r="AT15" s="443"/>
      <c r="AU15" s="525"/>
      <c r="AV15" s="526"/>
      <c r="AW15" s="526"/>
      <c r="AX15" s="526"/>
      <c r="AY15" s="460" t="s">
        <v>148</v>
      </c>
      <c r="AZ15" s="461"/>
      <c r="BA15" s="461"/>
      <c r="BB15" s="461"/>
      <c r="BC15" s="461"/>
      <c r="BD15" s="461"/>
      <c r="BE15" s="461"/>
      <c r="BF15" s="461"/>
      <c r="BG15" s="461"/>
      <c r="BH15" s="461"/>
      <c r="BI15" s="461"/>
      <c r="BJ15" s="461"/>
      <c r="BK15" s="461"/>
      <c r="BL15" s="461"/>
      <c r="BM15" s="462"/>
      <c r="BN15" s="463">
        <v>4294829</v>
      </c>
      <c r="BO15" s="464"/>
      <c r="BP15" s="464"/>
      <c r="BQ15" s="464"/>
      <c r="BR15" s="464"/>
      <c r="BS15" s="464"/>
      <c r="BT15" s="464"/>
      <c r="BU15" s="465"/>
      <c r="BV15" s="463">
        <v>4084317</v>
      </c>
      <c r="BW15" s="464"/>
      <c r="BX15" s="464"/>
      <c r="BY15" s="464"/>
      <c r="BZ15" s="464"/>
      <c r="CA15" s="464"/>
      <c r="CB15" s="464"/>
      <c r="CC15" s="465"/>
      <c r="CD15" s="578" t="s">
        <v>149</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7"/>
      <c r="C16" s="588"/>
      <c r="D16" s="588"/>
      <c r="E16" s="588"/>
      <c r="F16" s="588"/>
      <c r="G16" s="588"/>
      <c r="H16" s="588"/>
      <c r="I16" s="588"/>
      <c r="J16" s="588"/>
      <c r="K16" s="589"/>
      <c r="L16" s="561" t="s">
        <v>150</v>
      </c>
      <c r="M16" s="562"/>
      <c r="N16" s="562"/>
      <c r="O16" s="562"/>
      <c r="P16" s="562"/>
      <c r="Q16" s="563"/>
      <c r="R16" s="556" t="s">
        <v>151</v>
      </c>
      <c r="S16" s="557"/>
      <c r="T16" s="557"/>
      <c r="U16" s="557"/>
      <c r="V16" s="558"/>
      <c r="W16" s="574"/>
      <c r="X16" s="484"/>
      <c r="Y16" s="484"/>
      <c r="Z16" s="484"/>
      <c r="AA16" s="484"/>
      <c r="AB16" s="485"/>
      <c r="AC16" s="564">
        <v>19.3</v>
      </c>
      <c r="AD16" s="565"/>
      <c r="AE16" s="565"/>
      <c r="AF16" s="565"/>
      <c r="AG16" s="566"/>
      <c r="AH16" s="564">
        <v>20</v>
      </c>
      <c r="AI16" s="565"/>
      <c r="AJ16" s="565"/>
      <c r="AK16" s="565"/>
      <c r="AL16" s="567"/>
      <c r="AM16" s="537"/>
      <c r="AN16" s="442"/>
      <c r="AO16" s="442"/>
      <c r="AP16" s="442"/>
      <c r="AQ16" s="442"/>
      <c r="AR16" s="442"/>
      <c r="AS16" s="442"/>
      <c r="AT16" s="443"/>
      <c r="AU16" s="525"/>
      <c r="AV16" s="526"/>
      <c r="AW16" s="526"/>
      <c r="AX16" s="526"/>
      <c r="AY16" s="448" t="s">
        <v>152</v>
      </c>
      <c r="AZ16" s="449"/>
      <c r="BA16" s="449"/>
      <c r="BB16" s="449"/>
      <c r="BC16" s="449"/>
      <c r="BD16" s="449"/>
      <c r="BE16" s="449"/>
      <c r="BF16" s="449"/>
      <c r="BG16" s="449"/>
      <c r="BH16" s="449"/>
      <c r="BI16" s="449"/>
      <c r="BJ16" s="449"/>
      <c r="BK16" s="449"/>
      <c r="BL16" s="449"/>
      <c r="BM16" s="450"/>
      <c r="BN16" s="468">
        <v>6425256</v>
      </c>
      <c r="BO16" s="469"/>
      <c r="BP16" s="469"/>
      <c r="BQ16" s="469"/>
      <c r="BR16" s="469"/>
      <c r="BS16" s="469"/>
      <c r="BT16" s="469"/>
      <c r="BU16" s="470"/>
      <c r="BV16" s="468">
        <v>6155199</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
      <c r="A17" s="187"/>
      <c r="B17" s="590"/>
      <c r="C17" s="591"/>
      <c r="D17" s="591"/>
      <c r="E17" s="591"/>
      <c r="F17" s="591"/>
      <c r="G17" s="591"/>
      <c r="H17" s="591"/>
      <c r="I17" s="591"/>
      <c r="J17" s="591"/>
      <c r="K17" s="592"/>
      <c r="L17" s="202"/>
      <c r="M17" s="553" t="s">
        <v>153</v>
      </c>
      <c r="N17" s="554"/>
      <c r="O17" s="554"/>
      <c r="P17" s="554"/>
      <c r="Q17" s="555"/>
      <c r="R17" s="556" t="s">
        <v>154</v>
      </c>
      <c r="S17" s="557"/>
      <c r="T17" s="557"/>
      <c r="U17" s="557"/>
      <c r="V17" s="558"/>
      <c r="W17" s="559" t="s">
        <v>155</v>
      </c>
      <c r="X17" s="481"/>
      <c r="Y17" s="481"/>
      <c r="Z17" s="481"/>
      <c r="AA17" s="481"/>
      <c r="AB17" s="482"/>
      <c r="AC17" s="444">
        <v>15181</v>
      </c>
      <c r="AD17" s="445"/>
      <c r="AE17" s="445"/>
      <c r="AF17" s="445"/>
      <c r="AG17" s="446"/>
      <c r="AH17" s="444">
        <v>14754</v>
      </c>
      <c r="AI17" s="445"/>
      <c r="AJ17" s="445"/>
      <c r="AK17" s="445"/>
      <c r="AL17" s="447"/>
      <c r="AM17" s="537"/>
      <c r="AN17" s="442"/>
      <c r="AO17" s="442"/>
      <c r="AP17" s="442"/>
      <c r="AQ17" s="442"/>
      <c r="AR17" s="442"/>
      <c r="AS17" s="442"/>
      <c r="AT17" s="443"/>
      <c r="AU17" s="525"/>
      <c r="AV17" s="526"/>
      <c r="AW17" s="526"/>
      <c r="AX17" s="526"/>
      <c r="AY17" s="448" t="s">
        <v>156</v>
      </c>
      <c r="AZ17" s="449"/>
      <c r="BA17" s="449"/>
      <c r="BB17" s="449"/>
      <c r="BC17" s="449"/>
      <c r="BD17" s="449"/>
      <c r="BE17" s="449"/>
      <c r="BF17" s="449"/>
      <c r="BG17" s="449"/>
      <c r="BH17" s="449"/>
      <c r="BI17" s="449"/>
      <c r="BJ17" s="449"/>
      <c r="BK17" s="449"/>
      <c r="BL17" s="449"/>
      <c r="BM17" s="450"/>
      <c r="BN17" s="468">
        <v>5428795</v>
      </c>
      <c r="BO17" s="469"/>
      <c r="BP17" s="469"/>
      <c r="BQ17" s="469"/>
      <c r="BR17" s="469"/>
      <c r="BS17" s="469"/>
      <c r="BT17" s="469"/>
      <c r="BU17" s="470"/>
      <c r="BV17" s="468">
        <v>5190475</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
      <c r="A18" s="187"/>
      <c r="B18" s="530" t="s">
        <v>157</v>
      </c>
      <c r="C18" s="531"/>
      <c r="D18" s="531"/>
      <c r="E18" s="532"/>
      <c r="F18" s="532"/>
      <c r="G18" s="532"/>
      <c r="H18" s="532"/>
      <c r="I18" s="532"/>
      <c r="J18" s="532"/>
      <c r="K18" s="532"/>
      <c r="L18" s="533">
        <v>28.73</v>
      </c>
      <c r="M18" s="533"/>
      <c r="N18" s="533"/>
      <c r="O18" s="533"/>
      <c r="P18" s="533"/>
      <c r="Q18" s="533"/>
      <c r="R18" s="534"/>
      <c r="S18" s="534"/>
      <c r="T18" s="534"/>
      <c r="U18" s="534"/>
      <c r="V18" s="535"/>
      <c r="W18" s="549"/>
      <c r="X18" s="550"/>
      <c r="Y18" s="550"/>
      <c r="Z18" s="550"/>
      <c r="AA18" s="550"/>
      <c r="AB18" s="560"/>
      <c r="AC18" s="432">
        <v>77.5</v>
      </c>
      <c r="AD18" s="433"/>
      <c r="AE18" s="433"/>
      <c r="AF18" s="433"/>
      <c r="AG18" s="536"/>
      <c r="AH18" s="432">
        <v>76.599999999999994</v>
      </c>
      <c r="AI18" s="433"/>
      <c r="AJ18" s="433"/>
      <c r="AK18" s="433"/>
      <c r="AL18" s="434"/>
      <c r="AM18" s="537"/>
      <c r="AN18" s="442"/>
      <c r="AO18" s="442"/>
      <c r="AP18" s="442"/>
      <c r="AQ18" s="442"/>
      <c r="AR18" s="442"/>
      <c r="AS18" s="442"/>
      <c r="AT18" s="443"/>
      <c r="AU18" s="525"/>
      <c r="AV18" s="526"/>
      <c r="AW18" s="526"/>
      <c r="AX18" s="526"/>
      <c r="AY18" s="448" t="s">
        <v>158</v>
      </c>
      <c r="AZ18" s="449"/>
      <c r="BA18" s="449"/>
      <c r="BB18" s="449"/>
      <c r="BC18" s="449"/>
      <c r="BD18" s="449"/>
      <c r="BE18" s="449"/>
      <c r="BF18" s="449"/>
      <c r="BG18" s="449"/>
      <c r="BH18" s="449"/>
      <c r="BI18" s="449"/>
      <c r="BJ18" s="449"/>
      <c r="BK18" s="449"/>
      <c r="BL18" s="449"/>
      <c r="BM18" s="450"/>
      <c r="BN18" s="468">
        <v>7431639</v>
      </c>
      <c r="BO18" s="469"/>
      <c r="BP18" s="469"/>
      <c r="BQ18" s="469"/>
      <c r="BR18" s="469"/>
      <c r="BS18" s="469"/>
      <c r="BT18" s="469"/>
      <c r="BU18" s="470"/>
      <c r="BV18" s="468">
        <v>7410855</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
      <c r="A19" s="187"/>
      <c r="B19" s="530" t="s">
        <v>159</v>
      </c>
      <c r="C19" s="531"/>
      <c r="D19" s="531"/>
      <c r="E19" s="532"/>
      <c r="F19" s="532"/>
      <c r="G19" s="532"/>
      <c r="H19" s="532"/>
      <c r="I19" s="532"/>
      <c r="J19" s="532"/>
      <c r="K19" s="532"/>
      <c r="L19" s="538">
        <v>1419</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160</v>
      </c>
      <c r="AZ19" s="449"/>
      <c r="BA19" s="449"/>
      <c r="BB19" s="449"/>
      <c r="BC19" s="449"/>
      <c r="BD19" s="449"/>
      <c r="BE19" s="449"/>
      <c r="BF19" s="449"/>
      <c r="BG19" s="449"/>
      <c r="BH19" s="449"/>
      <c r="BI19" s="449"/>
      <c r="BJ19" s="449"/>
      <c r="BK19" s="449"/>
      <c r="BL19" s="449"/>
      <c r="BM19" s="450"/>
      <c r="BN19" s="468">
        <v>10120370</v>
      </c>
      <c r="BO19" s="469"/>
      <c r="BP19" s="469"/>
      <c r="BQ19" s="469"/>
      <c r="BR19" s="469"/>
      <c r="BS19" s="469"/>
      <c r="BT19" s="469"/>
      <c r="BU19" s="470"/>
      <c r="BV19" s="468">
        <v>9363276</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
      <c r="A20" s="187"/>
      <c r="B20" s="530" t="s">
        <v>161</v>
      </c>
      <c r="C20" s="531"/>
      <c r="D20" s="531"/>
      <c r="E20" s="532"/>
      <c r="F20" s="532"/>
      <c r="G20" s="532"/>
      <c r="H20" s="532"/>
      <c r="I20" s="532"/>
      <c r="J20" s="532"/>
      <c r="K20" s="532"/>
      <c r="L20" s="538">
        <v>16011</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15">
      <c r="A21" s="187"/>
      <c r="B21" s="527" t="s">
        <v>162</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
      <c r="A22" s="187"/>
      <c r="B22" s="497" t="s">
        <v>163</v>
      </c>
      <c r="C22" s="498"/>
      <c r="D22" s="499"/>
      <c r="E22" s="506" t="s">
        <v>1</v>
      </c>
      <c r="F22" s="481"/>
      <c r="G22" s="481"/>
      <c r="H22" s="481"/>
      <c r="I22" s="481"/>
      <c r="J22" s="481"/>
      <c r="K22" s="482"/>
      <c r="L22" s="506" t="s">
        <v>164</v>
      </c>
      <c r="M22" s="481"/>
      <c r="N22" s="481"/>
      <c r="O22" s="481"/>
      <c r="P22" s="482"/>
      <c r="Q22" s="491" t="s">
        <v>165</v>
      </c>
      <c r="R22" s="492"/>
      <c r="S22" s="492"/>
      <c r="T22" s="492"/>
      <c r="U22" s="492"/>
      <c r="V22" s="507"/>
      <c r="W22" s="509" t="s">
        <v>166</v>
      </c>
      <c r="X22" s="498"/>
      <c r="Y22" s="499"/>
      <c r="Z22" s="506" t="s">
        <v>1</v>
      </c>
      <c r="AA22" s="481"/>
      <c r="AB22" s="481"/>
      <c r="AC22" s="481"/>
      <c r="AD22" s="481"/>
      <c r="AE22" s="481"/>
      <c r="AF22" s="481"/>
      <c r="AG22" s="482"/>
      <c r="AH22" s="480" t="s">
        <v>167</v>
      </c>
      <c r="AI22" s="481"/>
      <c r="AJ22" s="481"/>
      <c r="AK22" s="481"/>
      <c r="AL22" s="482"/>
      <c r="AM22" s="480" t="s">
        <v>168</v>
      </c>
      <c r="AN22" s="486"/>
      <c r="AO22" s="486"/>
      <c r="AP22" s="486"/>
      <c r="AQ22" s="486"/>
      <c r="AR22" s="487"/>
      <c r="AS22" s="491" t="s">
        <v>165</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15">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169</v>
      </c>
      <c r="AZ23" s="461"/>
      <c r="BA23" s="461"/>
      <c r="BB23" s="461"/>
      <c r="BC23" s="461"/>
      <c r="BD23" s="461"/>
      <c r="BE23" s="461"/>
      <c r="BF23" s="461"/>
      <c r="BG23" s="461"/>
      <c r="BH23" s="461"/>
      <c r="BI23" s="461"/>
      <c r="BJ23" s="461"/>
      <c r="BK23" s="461"/>
      <c r="BL23" s="461"/>
      <c r="BM23" s="462"/>
      <c r="BN23" s="468">
        <v>13305254</v>
      </c>
      <c r="BO23" s="469"/>
      <c r="BP23" s="469"/>
      <c r="BQ23" s="469"/>
      <c r="BR23" s="469"/>
      <c r="BS23" s="469"/>
      <c r="BT23" s="469"/>
      <c r="BU23" s="470"/>
      <c r="BV23" s="468">
        <v>13460484</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
      <c r="A24" s="187"/>
      <c r="B24" s="500"/>
      <c r="C24" s="501"/>
      <c r="D24" s="502"/>
      <c r="E24" s="441" t="s">
        <v>170</v>
      </c>
      <c r="F24" s="442"/>
      <c r="G24" s="442"/>
      <c r="H24" s="442"/>
      <c r="I24" s="442"/>
      <c r="J24" s="442"/>
      <c r="K24" s="443"/>
      <c r="L24" s="444">
        <v>1</v>
      </c>
      <c r="M24" s="445"/>
      <c r="N24" s="445"/>
      <c r="O24" s="445"/>
      <c r="P24" s="446"/>
      <c r="Q24" s="444">
        <v>8570</v>
      </c>
      <c r="R24" s="445"/>
      <c r="S24" s="445"/>
      <c r="T24" s="445"/>
      <c r="U24" s="445"/>
      <c r="V24" s="446"/>
      <c r="W24" s="510"/>
      <c r="X24" s="501"/>
      <c r="Y24" s="502"/>
      <c r="Z24" s="441" t="s">
        <v>171</v>
      </c>
      <c r="AA24" s="442"/>
      <c r="AB24" s="442"/>
      <c r="AC24" s="442"/>
      <c r="AD24" s="442"/>
      <c r="AE24" s="442"/>
      <c r="AF24" s="442"/>
      <c r="AG24" s="443"/>
      <c r="AH24" s="444">
        <v>188</v>
      </c>
      <c r="AI24" s="445"/>
      <c r="AJ24" s="445"/>
      <c r="AK24" s="445"/>
      <c r="AL24" s="446"/>
      <c r="AM24" s="444">
        <v>554224</v>
      </c>
      <c r="AN24" s="445"/>
      <c r="AO24" s="445"/>
      <c r="AP24" s="445"/>
      <c r="AQ24" s="445"/>
      <c r="AR24" s="446"/>
      <c r="AS24" s="444">
        <v>2948</v>
      </c>
      <c r="AT24" s="445"/>
      <c r="AU24" s="445"/>
      <c r="AV24" s="445"/>
      <c r="AW24" s="445"/>
      <c r="AX24" s="447"/>
      <c r="AY24" s="435" t="s">
        <v>172</v>
      </c>
      <c r="AZ24" s="436"/>
      <c r="BA24" s="436"/>
      <c r="BB24" s="436"/>
      <c r="BC24" s="436"/>
      <c r="BD24" s="436"/>
      <c r="BE24" s="436"/>
      <c r="BF24" s="436"/>
      <c r="BG24" s="436"/>
      <c r="BH24" s="436"/>
      <c r="BI24" s="436"/>
      <c r="BJ24" s="436"/>
      <c r="BK24" s="436"/>
      <c r="BL24" s="436"/>
      <c r="BM24" s="437"/>
      <c r="BN24" s="468">
        <v>12709493</v>
      </c>
      <c r="BO24" s="469"/>
      <c r="BP24" s="469"/>
      <c r="BQ24" s="469"/>
      <c r="BR24" s="469"/>
      <c r="BS24" s="469"/>
      <c r="BT24" s="469"/>
      <c r="BU24" s="470"/>
      <c r="BV24" s="468">
        <v>12795014</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15">
      <c r="A25" s="187"/>
      <c r="B25" s="500"/>
      <c r="C25" s="501"/>
      <c r="D25" s="502"/>
      <c r="E25" s="441" t="s">
        <v>173</v>
      </c>
      <c r="F25" s="442"/>
      <c r="G25" s="442"/>
      <c r="H25" s="442"/>
      <c r="I25" s="442"/>
      <c r="J25" s="442"/>
      <c r="K25" s="443"/>
      <c r="L25" s="444">
        <v>2</v>
      </c>
      <c r="M25" s="445"/>
      <c r="N25" s="445"/>
      <c r="O25" s="445"/>
      <c r="P25" s="446"/>
      <c r="Q25" s="444">
        <v>6910</v>
      </c>
      <c r="R25" s="445"/>
      <c r="S25" s="445"/>
      <c r="T25" s="445"/>
      <c r="U25" s="445"/>
      <c r="V25" s="446"/>
      <c r="W25" s="510"/>
      <c r="X25" s="501"/>
      <c r="Y25" s="502"/>
      <c r="Z25" s="441" t="s">
        <v>174</v>
      </c>
      <c r="AA25" s="442"/>
      <c r="AB25" s="442"/>
      <c r="AC25" s="442"/>
      <c r="AD25" s="442"/>
      <c r="AE25" s="442"/>
      <c r="AF25" s="442"/>
      <c r="AG25" s="443"/>
      <c r="AH25" s="444" t="s">
        <v>135</v>
      </c>
      <c r="AI25" s="445"/>
      <c r="AJ25" s="445"/>
      <c r="AK25" s="445"/>
      <c r="AL25" s="446"/>
      <c r="AM25" s="444" t="s">
        <v>135</v>
      </c>
      <c r="AN25" s="445"/>
      <c r="AO25" s="445"/>
      <c r="AP25" s="445"/>
      <c r="AQ25" s="445"/>
      <c r="AR25" s="446"/>
      <c r="AS25" s="444" t="s">
        <v>135</v>
      </c>
      <c r="AT25" s="445"/>
      <c r="AU25" s="445"/>
      <c r="AV25" s="445"/>
      <c r="AW25" s="445"/>
      <c r="AX25" s="447"/>
      <c r="AY25" s="460" t="s">
        <v>175</v>
      </c>
      <c r="AZ25" s="461"/>
      <c r="BA25" s="461"/>
      <c r="BB25" s="461"/>
      <c r="BC25" s="461"/>
      <c r="BD25" s="461"/>
      <c r="BE25" s="461"/>
      <c r="BF25" s="461"/>
      <c r="BG25" s="461"/>
      <c r="BH25" s="461"/>
      <c r="BI25" s="461"/>
      <c r="BJ25" s="461"/>
      <c r="BK25" s="461"/>
      <c r="BL25" s="461"/>
      <c r="BM25" s="462"/>
      <c r="BN25" s="463">
        <v>3291925</v>
      </c>
      <c r="BO25" s="464"/>
      <c r="BP25" s="464"/>
      <c r="BQ25" s="464"/>
      <c r="BR25" s="464"/>
      <c r="BS25" s="464"/>
      <c r="BT25" s="464"/>
      <c r="BU25" s="465"/>
      <c r="BV25" s="463">
        <v>3684013</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15">
      <c r="A26" s="187"/>
      <c r="B26" s="500"/>
      <c r="C26" s="501"/>
      <c r="D26" s="502"/>
      <c r="E26" s="441" t="s">
        <v>176</v>
      </c>
      <c r="F26" s="442"/>
      <c r="G26" s="442"/>
      <c r="H26" s="442"/>
      <c r="I26" s="442"/>
      <c r="J26" s="442"/>
      <c r="K26" s="443"/>
      <c r="L26" s="444">
        <v>1</v>
      </c>
      <c r="M26" s="445"/>
      <c r="N26" s="445"/>
      <c r="O26" s="445"/>
      <c r="P26" s="446"/>
      <c r="Q26" s="444">
        <v>6510</v>
      </c>
      <c r="R26" s="445"/>
      <c r="S26" s="445"/>
      <c r="T26" s="445"/>
      <c r="U26" s="445"/>
      <c r="V26" s="446"/>
      <c r="W26" s="510"/>
      <c r="X26" s="501"/>
      <c r="Y26" s="502"/>
      <c r="Z26" s="441" t="s">
        <v>177</v>
      </c>
      <c r="AA26" s="523"/>
      <c r="AB26" s="523"/>
      <c r="AC26" s="523"/>
      <c r="AD26" s="523"/>
      <c r="AE26" s="523"/>
      <c r="AF26" s="523"/>
      <c r="AG26" s="524"/>
      <c r="AH26" s="444" t="s">
        <v>135</v>
      </c>
      <c r="AI26" s="445"/>
      <c r="AJ26" s="445"/>
      <c r="AK26" s="445"/>
      <c r="AL26" s="446"/>
      <c r="AM26" s="444" t="s">
        <v>135</v>
      </c>
      <c r="AN26" s="445"/>
      <c r="AO26" s="445"/>
      <c r="AP26" s="445"/>
      <c r="AQ26" s="445"/>
      <c r="AR26" s="446"/>
      <c r="AS26" s="444" t="s">
        <v>135</v>
      </c>
      <c r="AT26" s="445"/>
      <c r="AU26" s="445"/>
      <c r="AV26" s="445"/>
      <c r="AW26" s="445"/>
      <c r="AX26" s="447"/>
      <c r="AY26" s="477" t="s">
        <v>178</v>
      </c>
      <c r="AZ26" s="478"/>
      <c r="BA26" s="478"/>
      <c r="BB26" s="478"/>
      <c r="BC26" s="478"/>
      <c r="BD26" s="478"/>
      <c r="BE26" s="478"/>
      <c r="BF26" s="478"/>
      <c r="BG26" s="478"/>
      <c r="BH26" s="478"/>
      <c r="BI26" s="478"/>
      <c r="BJ26" s="478"/>
      <c r="BK26" s="478"/>
      <c r="BL26" s="478"/>
      <c r="BM26" s="479"/>
      <c r="BN26" s="468" t="s">
        <v>135</v>
      </c>
      <c r="BO26" s="469"/>
      <c r="BP26" s="469"/>
      <c r="BQ26" s="469"/>
      <c r="BR26" s="469"/>
      <c r="BS26" s="469"/>
      <c r="BT26" s="469"/>
      <c r="BU26" s="470"/>
      <c r="BV26" s="468" t="s">
        <v>135</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
      <c r="A27" s="187"/>
      <c r="B27" s="500"/>
      <c r="C27" s="501"/>
      <c r="D27" s="502"/>
      <c r="E27" s="441" t="s">
        <v>179</v>
      </c>
      <c r="F27" s="442"/>
      <c r="G27" s="442"/>
      <c r="H27" s="442"/>
      <c r="I27" s="442"/>
      <c r="J27" s="442"/>
      <c r="K27" s="443"/>
      <c r="L27" s="444">
        <v>1</v>
      </c>
      <c r="M27" s="445"/>
      <c r="N27" s="445"/>
      <c r="O27" s="445"/>
      <c r="P27" s="446"/>
      <c r="Q27" s="444">
        <v>3430</v>
      </c>
      <c r="R27" s="445"/>
      <c r="S27" s="445"/>
      <c r="T27" s="445"/>
      <c r="U27" s="445"/>
      <c r="V27" s="446"/>
      <c r="W27" s="510"/>
      <c r="X27" s="501"/>
      <c r="Y27" s="502"/>
      <c r="Z27" s="441" t="s">
        <v>180</v>
      </c>
      <c r="AA27" s="442"/>
      <c r="AB27" s="442"/>
      <c r="AC27" s="442"/>
      <c r="AD27" s="442"/>
      <c r="AE27" s="442"/>
      <c r="AF27" s="442"/>
      <c r="AG27" s="443"/>
      <c r="AH27" s="444">
        <v>4</v>
      </c>
      <c r="AI27" s="445"/>
      <c r="AJ27" s="445"/>
      <c r="AK27" s="445"/>
      <c r="AL27" s="446"/>
      <c r="AM27" s="444">
        <v>16152</v>
      </c>
      <c r="AN27" s="445"/>
      <c r="AO27" s="445"/>
      <c r="AP27" s="445"/>
      <c r="AQ27" s="445"/>
      <c r="AR27" s="446"/>
      <c r="AS27" s="444">
        <v>4038</v>
      </c>
      <c r="AT27" s="445"/>
      <c r="AU27" s="445"/>
      <c r="AV27" s="445"/>
      <c r="AW27" s="445"/>
      <c r="AX27" s="447"/>
      <c r="AY27" s="474" t="s">
        <v>181</v>
      </c>
      <c r="AZ27" s="475"/>
      <c r="BA27" s="475"/>
      <c r="BB27" s="475"/>
      <c r="BC27" s="475"/>
      <c r="BD27" s="475"/>
      <c r="BE27" s="475"/>
      <c r="BF27" s="475"/>
      <c r="BG27" s="475"/>
      <c r="BH27" s="475"/>
      <c r="BI27" s="475"/>
      <c r="BJ27" s="475"/>
      <c r="BK27" s="475"/>
      <c r="BL27" s="475"/>
      <c r="BM27" s="476"/>
      <c r="BN27" s="471">
        <v>895796</v>
      </c>
      <c r="BO27" s="472"/>
      <c r="BP27" s="472"/>
      <c r="BQ27" s="472"/>
      <c r="BR27" s="472"/>
      <c r="BS27" s="472"/>
      <c r="BT27" s="472"/>
      <c r="BU27" s="473"/>
      <c r="BV27" s="471">
        <v>885230</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15">
      <c r="A28" s="187"/>
      <c r="B28" s="500"/>
      <c r="C28" s="501"/>
      <c r="D28" s="502"/>
      <c r="E28" s="441" t="s">
        <v>182</v>
      </c>
      <c r="F28" s="442"/>
      <c r="G28" s="442"/>
      <c r="H28" s="442"/>
      <c r="I28" s="442"/>
      <c r="J28" s="442"/>
      <c r="K28" s="443"/>
      <c r="L28" s="444">
        <v>1</v>
      </c>
      <c r="M28" s="445"/>
      <c r="N28" s="445"/>
      <c r="O28" s="445"/>
      <c r="P28" s="446"/>
      <c r="Q28" s="444">
        <v>2850</v>
      </c>
      <c r="R28" s="445"/>
      <c r="S28" s="445"/>
      <c r="T28" s="445"/>
      <c r="U28" s="445"/>
      <c r="V28" s="446"/>
      <c r="W28" s="510"/>
      <c r="X28" s="501"/>
      <c r="Y28" s="502"/>
      <c r="Z28" s="441" t="s">
        <v>183</v>
      </c>
      <c r="AA28" s="442"/>
      <c r="AB28" s="442"/>
      <c r="AC28" s="442"/>
      <c r="AD28" s="442"/>
      <c r="AE28" s="442"/>
      <c r="AF28" s="442"/>
      <c r="AG28" s="443"/>
      <c r="AH28" s="444" t="s">
        <v>135</v>
      </c>
      <c r="AI28" s="445"/>
      <c r="AJ28" s="445"/>
      <c r="AK28" s="445"/>
      <c r="AL28" s="446"/>
      <c r="AM28" s="444" t="s">
        <v>135</v>
      </c>
      <c r="AN28" s="445"/>
      <c r="AO28" s="445"/>
      <c r="AP28" s="445"/>
      <c r="AQ28" s="445"/>
      <c r="AR28" s="446"/>
      <c r="AS28" s="444" t="s">
        <v>135</v>
      </c>
      <c r="AT28" s="445"/>
      <c r="AU28" s="445"/>
      <c r="AV28" s="445"/>
      <c r="AW28" s="445"/>
      <c r="AX28" s="447"/>
      <c r="AY28" s="451" t="s">
        <v>184</v>
      </c>
      <c r="AZ28" s="452"/>
      <c r="BA28" s="452"/>
      <c r="BB28" s="453"/>
      <c r="BC28" s="460" t="s">
        <v>47</v>
      </c>
      <c r="BD28" s="461"/>
      <c r="BE28" s="461"/>
      <c r="BF28" s="461"/>
      <c r="BG28" s="461"/>
      <c r="BH28" s="461"/>
      <c r="BI28" s="461"/>
      <c r="BJ28" s="461"/>
      <c r="BK28" s="461"/>
      <c r="BL28" s="461"/>
      <c r="BM28" s="462"/>
      <c r="BN28" s="463">
        <v>1500337</v>
      </c>
      <c r="BO28" s="464"/>
      <c r="BP28" s="464"/>
      <c r="BQ28" s="464"/>
      <c r="BR28" s="464"/>
      <c r="BS28" s="464"/>
      <c r="BT28" s="464"/>
      <c r="BU28" s="465"/>
      <c r="BV28" s="463">
        <v>1582544</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15">
      <c r="A29" s="187"/>
      <c r="B29" s="500"/>
      <c r="C29" s="501"/>
      <c r="D29" s="502"/>
      <c r="E29" s="441" t="s">
        <v>185</v>
      </c>
      <c r="F29" s="442"/>
      <c r="G29" s="442"/>
      <c r="H29" s="442"/>
      <c r="I29" s="442"/>
      <c r="J29" s="442"/>
      <c r="K29" s="443"/>
      <c r="L29" s="444">
        <v>14</v>
      </c>
      <c r="M29" s="445"/>
      <c r="N29" s="445"/>
      <c r="O29" s="445"/>
      <c r="P29" s="446"/>
      <c r="Q29" s="444">
        <v>2580</v>
      </c>
      <c r="R29" s="445"/>
      <c r="S29" s="445"/>
      <c r="T29" s="445"/>
      <c r="U29" s="445"/>
      <c r="V29" s="446"/>
      <c r="W29" s="511"/>
      <c r="X29" s="512"/>
      <c r="Y29" s="513"/>
      <c r="Z29" s="441" t="s">
        <v>186</v>
      </c>
      <c r="AA29" s="442"/>
      <c r="AB29" s="442"/>
      <c r="AC29" s="442"/>
      <c r="AD29" s="442"/>
      <c r="AE29" s="442"/>
      <c r="AF29" s="442"/>
      <c r="AG29" s="443"/>
      <c r="AH29" s="444">
        <v>192</v>
      </c>
      <c r="AI29" s="445"/>
      <c r="AJ29" s="445"/>
      <c r="AK29" s="445"/>
      <c r="AL29" s="446"/>
      <c r="AM29" s="444">
        <v>570376</v>
      </c>
      <c r="AN29" s="445"/>
      <c r="AO29" s="445"/>
      <c r="AP29" s="445"/>
      <c r="AQ29" s="445"/>
      <c r="AR29" s="446"/>
      <c r="AS29" s="444">
        <v>2971</v>
      </c>
      <c r="AT29" s="445"/>
      <c r="AU29" s="445"/>
      <c r="AV29" s="445"/>
      <c r="AW29" s="445"/>
      <c r="AX29" s="447"/>
      <c r="AY29" s="454"/>
      <c r="AZ29" s="455"/>
      <c r="BA29" s="455"/>
      <c r="BB29" s="456"/>
      <c r="BC29" s="448" t="s">
        <v>187</v>
      </c>
      <c r="BD29" s="449"/>
      <c r="BE29" s="449"/>
      <c r="BF29" s="449"/>
      <c r="BG29" s="449"/>
      <c r="BH29" s="449"/>
      <c r="BI29" s="449"/>
      <c r="BJ29" s="449"/>
      <c r="BK29" s="449"/>
      <c r="BL29" s="449"/>
      <c r="BM29" s="450"/>
      <c r="BN29" s="468">
        <v>1342032</v>
      </c>
      <c r="BO29" s="469"/>
      <c r="BP29" s="469"/>
      <c r="BQ29" s="469"/>
      <c r="BR29" s="469"/>
      <c r="BS29" s="469"/>
      <c r="BT29" s="469"/>
      <c r="BU29" s="470"/>
      <c r="BV29" s="468">
        <v>1241974</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188</v>
      </c>
      <c r="X30" s="521"/>
      <c r="Y30" s="521"/>
      <c r="Z30" s="521"/>
      <c r="AA30" s="521"/>
      <c r="AB30" s="521"/>
      <c r="AC30" s="521"/>
      <c r="AD30" s="521"/>
      <c r="AE30" s="521"/>
      <c r="AF30" s="521"/>
      <c r="AG30" s="522"/>
      <c r="AH30" s="432">
        <v>99.1</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49</v>
      </c>
      <c r="BD30" s="436"/>
      <c r="BE30" s="436"/>
      <c r="BF30" s="436"/>
      <c r="BG30" s="436"/>
      <c r="BH30" s="436"/>
      <c r="BI30" s="436"/>
      <c r="BJ30" s="436"/>
      <c r="BK30" s="436"/>
      <c r="BL30" s="436"/>
      <c r="BM30" s="437"/>
      <c r="BN30" s="471">
        <v>770819</v>
      </c>
      <c r="BO30" s="472"/>
      <c r="BP30" s="472"/>
      <c r="BQ30" s="472"/>
      <c r="BR30" s="472"/>
      <c r="BS30" s="472"/>
      <c r="BT30" s="472"/>
      <c r="BU30" s="473"/>
      <c r="BV30" s="471">
        <v>721146</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31" t="s">
        <v>195</v>
      </c>
      <c r="D33" s="431"/>
      <c r="E33" s="430" t="s">
        <v>196</v>
      </c>
      <c r="F33" s="430"/>
      <c r="G33" s="430"/>
      <c r="H33" s="430"/>
      <c r="I33" s="430"/>
      <c r="J33" s="430"/>
      <c r="K33" s="430"/>
      <c r="L33" s="430"/>
      <c r="M33" s="430"/>
      <c r="N33" s="430"/>
      <c r="O33" s="430"/>
      <c r="P33" s="430"/>
      <c r="Q33" s="430"/>
      <c r="R33" s="430"/>
      <c r="S33" s="430"/>
      <c r="T33" s="216"/>
      <c r="U33" s="431" t="s">
        <v>195</v>
      </c>
      <c r="V33" s="431"/>
      <c r="W33" s="430" t="s">
        <v>196</v>
      </c>
      <c r="X33" s="430"/>
      <c r="Y33" s="430"/>
      <c r="Z33" s="430"/>
      <c r="AA33" s="430"/>
      <c r="AB33" s="430"/>
      <c r="AC33" s="430"/>
      <c r="AD33" s="430"/>
      <c r="AE33" s="430"/>
      <c r="AF33" s="430"/>
      <c r="AG33" s="430"/>
      <c r="AH33" s="430"/>
      <c r="AI33" s="430"/>
      <c r="AJ33" s="430"/>
      <c r="AK33" s="430"/>
      <c r="AL33" s="216"/>
      <c r="AM33" s="431" t="s">
        <v>195</v>
      </c>
      <c r="AN33" s="431"/>
      <c r="AO33" s="430" t="s">
        <v>196</v>
      </c>
      <c r="AP33" s="430"/>
      <c r="AQ33" s="430"/>
      <c r="AR33" s="430"/>
      <c r="AS33" s="430"/>
      <c r="AT33" s="430"/>
      <c r="AU33" s="430"/>
      <c r="AV33" s="430"/>
      <c r="AW33" s="430"/>
      <c r="AX33" s="430"/>
      <c r="AY33" s="430"/>
      <c r="AZ33" s="430"/>
      <c r="BA33" s="430"/>
      <c r="BB33" s="430"/>
      <c r="BC33" s="430"/>
      <c r="BD33" s="217"/>
      <c r="BE33" s="430" t="s">
        <v>197</v>
      </c>
      <c r="BF33" s="430"/>
      <c r="BG33" s="430" t="s">
        <v>198</v>
      </c>
      <c r="BH33" s="430"/>
      <c r="BI33" s="430"/>
      <c r="BJ33" s="430"/>
      <c r="BK33" s="430"/>
      <c r="BL33" s="430"/>
      <c r="BM33" s="430"/>
      <c r="BN33" s="430"/>
      <c r="BO33" s="430"/>
      <c r="BP33" s="430"/>
      <c r="BQ33" s="430"/>
      <c r="BR33" s="430"/>
      <c r="BS33" s="430"/>
      <c r="BT33" s="430"/>
      <c r="BU33" s="430"/>
      <c r="BV33" s="217"/>
      <c r="BW33" s="431" t="s">
        <v>197</v>
      </c>
      <c r="BX33" s="431"/>
      <c r="BY33" s="430" t="s">
        <v>199</v>
      </c>
      <c r="BZ33" s="430"/>
      <c r="CA33" s="430"/>
      <c r="CB33" s="430"/>
      <c r="CC33" s="430"/>
      <c r="CD33" s="430"/>
      <c r="CE33" s="430"/>
      <c r="CF33" s="430"/>
      <c r="CG33" s="430"/>
      <c r="CH33" s="430"/>
      <c r="CI33" s="430"/>
      <c r="CJ33" s="430"/>
      <c r="CK33" s="430"/>
      <c r="CL33" s="430"/>
      <c r="CM33" s="430"/>
      <c r="CN33" s="216"/>
      <c r="CO33" s="431" t="s">
        <v>200</v>
      </c>
      <c r="CP33" s="431"/>
      <c r="CQ33" s="430" t="s">
        <v>201</v>
      </c>
      <c r="CR33" s="430"/>
      <c r="CS33" s="430"/>
      <c r="CT33" s="430"/>
      <c r="CU33" s="430"/>
      <c r="CV33" s="430"/>
      <c r="CW33" s="430"/>
      <c r="CX33" s="430"/>
      <c r="CY33" s="430"/>
      <c r="CZ33" s="430"/>
      <c r="DA33" s="430"/>
      <c r="DB33" s="430"/>
      <c r="DC33" s="430"/>
      <c r="DD33" s="430"/>
      <c r="DE33" s="430"/>
      <c r="DF33" s="216"/>
      <c r="DG33" s="429" t="s">
        <v>202</v>
      </c>
      <c r="DH33" s="429"/>
      <c r="DI33" s="218"/>
      <c r="DJ33" s="186"/>
      <c r="DK33" s="186"/>
      <c r="DL33" s="186"/>
      <c r="DM33" s="186"/>
      <c r="DN33" s="186"/>
      <c r="DO33" s="186"/>
    </row>
    <row r="34" spans="1:119" ht="32.25" customHeight="1" x14ac:dyDescent="0.15">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2</v>
      </c>
      <c r="V34" s="427"/>
      <c r="W34" s="426" t="str">
        <f>IF('各会計、関係団体の財政状況及び健全化判断比率'!B28="","",'各会計、関係団体の財政状況及び健全化判断比率'!B28)</f>
        <v>国民健康保険特別会計</v>
      </c>
      <c r="X34" s="426"/>
      <c r="Y34" s="426"/>
      <c r="Z34" s="426"/>
      <c r="AA34" s="426"/>
      <c r="AB34" s="426"/>
      <c r="AC34" s="426"/>
      <c r="AD34" s="426"/>
      <c r="AE34" s="426"/>
      <c r="AF34" s="426"/>
      <c r="AG34" s="426"/>
      <c r="AH34" s="426"/>
      <c r="AI34" s="426"/>
      <c r="AJ34" s="426"/>
      <c r="AK34" s="426"/>
      <c r="AL34" s="214"/>
      <c r="AM34" s="427">
        <f>IF(AO34="","",MAX(C34:D43,U34:V43)+1)</f>
        <v>6</v>
      </c>
      <c r="AN34" s="427"/>
      <c r="AO34" s="426" t="str">
        <f>IF('各会計、関係団体の財政状況及び健全化判断比率'!B32="","",'各会計、関係団体の財政状況及び健全化判断比率'!B32)</f>
        <v>水道事業会計</v>
      </c>
      <c r="AP34" s="426"/>
      <c r="AQ34" s="426"/>
      <c r="AR34" s="426"/>
      <c r="AS34" s="426"/>
      <c r="AT34" s="426"/>
      <c r="AU34" s="426"/>
      <c r="AV34" s="426"/>
      <c r="AW34" s="426"/>
      <c r="AX34" s="426"/>
      <c r="AY34" s="426"/>
      <c r="AZ34" s="426"/>
      <c r="BA34" s="426"/>
      <c r="BB34" s="426"/>
      <c r="BC34" s="426"/>
      <c r="BD34" s="214"/>
      <c r="BE34" s="427">
        <f>IF(BG34="","",MAX(C34:D43,U34:V43,AM34:AN43)+1)</f>
        <v>8</v>
      </c>
      <c r="BF34" s="427"/>
      <c r="BG34" s="426" t="str">
        <f>IF('各会計、関係団体の財政状況及び健全化判断比率'!B34="","",'各会計、関係団体の財政状況及び健全化判断比率'!B34)</f>
        <v>長崎都市計画事業長与町土地区画整理事業特別会計</v>
      </c>
      <c r="BH34" s="426"/>
      <c r="BI34" s="426"/>
      <c r="BJ34" s="426"/>
      <c r="BK34" s="426"/>
      <c r="BL34" s="426"/>
      <c r="BM34" s="426"/>
      <c r="BN34" s="426"/>
      <c r="BO34" s="426"/>
      <c r="BP34" s="426"/>
      <c r="BQ34" s="426"/>
      <c r="BR34" s="426"/>
      <c r="BS34" s="426"/>
      <c r="BT34" s="426"/>
      <c r="BU34" s="426"/>
      <c r="BV34" s="214"/>
      <c r="BW34" s="427">
        <f>IF(BY34="","",MAX(C34:D43,U34:V43,AM34:AN43,BE34:BF43)+1)</f>
        <v>9</v>
      </c>
      <c r="BX34" s="427"/>
      <c r="BY34" s="426" t="str">
        <f>IF('各会計、関係団体の財政状況及び健全化判断比率'!B68="","",'各会計、関係団体の財政状況及び健全化判断比率'!B68)</f>
        <v>長与・時津環境施設組合（一般会計）</v>
      </c>
      <c r="BZ34" s="426"/>
      <c r="CA34" s="426"/>
      <c r="CB34" s="426"/>
      <c r="CC34" s="426"/>
      <c r="CD34" s="426"/>
      <c r="CE34" s="426"/>
      <c r="CF34" s="426"/>
      <c r="CG34" s="426"/>
      <c r="CH34" s="426"/>
      <c r="CI34" s="426"/>
      <c r="CJ34" s="426"/>
      <c r="CK34" s="426"/>
      <c r="CL34" s="426"/>
      <c r="CM34" s="426"/>
      <c r="CN34" s="214"/>
      <c r="CO34" s="427">
        <f>IF(CQ34="","",MAX(C34:D43,U34:V43,AM34:AN43,BE34:BF43,BW34:BX43)+1)</f>
        <v>18</v>
      </c>
      <c r="CP34" s="427"/>
      <c r="CQ34" s="426" t="str">
        <f>IF('各会計、関係団体の財政状況及び健全化判断比率'!BS7="","",'各会計、関係団体の財政状況及び健全化判断比率'!BS7)</f>
        <v>西彼中央土地開発公社</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〇</v>
      </c>
      <c r="DH34" s="428"/>
      <c r="DI34" s="218"/>
      <c r="DJ34" s="186"/>
      <c r="DK34" s="186"/>
      <c r="DL34" s="186"/>
      <c r="DM34" s="186"/>
      <c r="DN34" s="186"/>
      <c r="DO34" s="186"/>
    </row>
    <row r="35" spans="1:119" ht="32.25" customHeight="1" x14ac:dyDescent="0.15">
      <c r="A35" s="187"/>
      <c r="B35" s="213"/>
      <c r="C35" s="427" t="str">
        <f>IF(E35="","",C34+1)</f>
        <v/>
      </c>
      <c r="D35" s="427"/>
      <c r="E35" s="426" t="str">
        <f>IF('各会計、関係団体の財政状況及び健全化判断比率'!B8="","",'各会計、関係団体の財政状況及び健全化判断比率'!B8)</f>
        <v/>
      </c>
      <c r="F35" s="426"/>
      <c r="G35" s="426"/>
      <c r="H35" s="426"/>
      <c r="I35" s="426"/>
      <c r="J35" s="426"/>
      <c r="K35" s="426"/>
      <c r="L35" s="426"/>
      <c r="M35" s="426"/>
      <c r="N35" s="426"/>
      <c r="O35" s="426"/>
      <c r="P35" s="426"/>
      <c r="Q35" s="426"/>
      <c r="R35" s="426"/>
      <c r="S35" s="426"/>
      <c r="T35" s="214"/>
      <c r="U35" s="427">
        <f>IF(W35="","",U34+1)</f>
        <v>3</v>
      </c>
      <c r="V35" s="427"/>
      <c r="W35" s="426" t="str">
        <f>IF('各会計、関係団体の財政状況及び健全化判断比率'!B29="","",'各会計、関係団体の財政状況及び健全化判断比率'!B29)</f>
        <v>介護保険特別会計</v>
      </c>
      <c r="X35" s="426"/>
      <c r="Y35" s="426"/>
      <c r="Z35" s="426"/>
      <c r="AA35" s="426"/>
      <c r="AB35" s="426"/>
      <c r="AC35" s="426"/>
      <c r="AD35" s="426"/>
      <c r="AE35" s="426"/>
      <c r="AF35" s="426"/>
      <c r="AG35" s="426"/>
      <c r="AH35" s="426"/>
      <c r="AI35" s="426"/>
      <c r="AJ35" s="426"/>
      <c r="AK35" s="426"/>
      <c r="AL35" s="214"/>
      <c r="AM35" s="427">
        <f t="shared" ref="AM35:AM43" si="0">IF(AO35="","",AM34+1)</f>
        <v>7</v>
      </c>
      <c r="AN35" s="427"/>
      <c r="AO35" s="426" t="str">
        <f>IF('各会計、関係団体の財政状況及び健全化判断比率'!B33="","",'各会計、関係団体の財政状況及び健全化判断比率'!B33)</f>
        <v>下水道事業会計</v>
      </c>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10</v>
      </c>
      <c r="BX35" s="427"/>
      <c r="BY35" s="426" t="str">
        <f>IF('各会計、関係団体の財政状況及び健全化判断比率'!B69="","",'各会計、関係団体の財政状況及び健全化判断比率'!B69)</f>
        <v>長崎県市町村総合事務組合（一般会計）</v>
      </c>
      <c r="BZ35" s="426"/>
      <c r="CA35" s="426"/>
      <c r="CB35" s="426"/>
      <c r="CC35" s="426"/>
      <c r="CD35" s="426"/>
      <c r="CE35" s="426"/>
      <c r="CF35" s="426"/>
      <c r="CG35" s="426"/>
      <c r="CH35" s="426"/>
      <c r="CI35" s="426"/>
      <c r="CJ35" s="426"/>
      <c r="CK35" s="426"/>
      <c r="CL35" s="426"/>
      <c r="CM35" s="426"/>
      <c r="CN35" s="214"/>
      <c r="CO35" s="427">
        <f t="shared" ref="CO35:CO43" si="3">IF(CQ35="","",CO34+1)</f>
        <v>19</v>
      </c>
      <c r="CP35" s="427"/>
      <c r="CQ35" s="426" t="str">
        <f>IF('各会計、関係団体の財政状況及び健全化判断比率'!BS8="","",'各会計、関係団体の財政状況及び健全化判断比率'!BS8)</f>
        <v>長崎県林業公社</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〇</v>
      </c>
      <c r="DH35" s="428"/>
      <c r="DI35" s="218"/>
      <c r="DJ35" s="186"/>
      <c r="DK35" s="186"/>
      <c r="DL35" s="186"/>
      <c r="DM35" s="186"/>
      <c r="DN35" s="186"/>
      <c r="DO35" s="186"/>
    </row>
    <row r="36" spans="1:119" ht="32.25" customHeight="1" x14ac:dyDescent="0.15">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4</v>
      </c>
      <c r="V36" s="427"/>
      <c r="W36" s="426" t="str">
        <f>IF('各会計、関係団体の財政状況及び健全化判断比率'!B30="","",'各会計、関係団体の財政状況及び健全化判断比率'!B30)</f>
        <v>後期高齢者医療特別会計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11</v>
      </c>
      <c r="BX36" s="427"/>
      <c r="BY36" s="426" t="str">
        <f>IF('各会計、関係団体の財政状況及び健全化判断比率'!B70="","",'各会計、関係団体の財政状況及び健全化判断比率'!B70)</f>
        <v>長崎県市町村総合事務組合（市町村会館管理事業特別会計）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15">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f t="shared" si="4"/>
        <v>5</v>
      </c>
      <c r="V37" s="427"/>
      <c r="W37" s="426" t="str">
        <f>IF('各会計、関係団体の財政状況及び健全化判断比率'!B31="","",'各会計、関係団体の財政状況及び健全化判断比率'!B31)</f>
        <v>駐車場事業特別会計</v>
      </c>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12</v>
      </c>
      <c r="BX37" s="427"/>
      <c r="BY37" s="426" t="str">
        <f>IF('各会計、関係団体の財政状況及び健全化判断比率'!B71="","",'各会計、関係団体の財政状況及び健全化判断比率'!B71)</f>
        <v>長崎県市町村総合事務組合（市町村会館馬町別館管理事業特別会計）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15">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13</v>
      </c>
      <c r="BX38" s="427"/>
      <c r="BY38" s="426" t="str">
        <f>IF('各会計、関係団体の財政状況及び健全化判断比率'!B72="","",'各会計、関係団体の財政状況及び健全化判断比率'!B72)</f>
        <v>長崎県市町村総合事務組合（公平委員会特別会計）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15">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14</v>
      </c>
      <c r="BX39" s="427"/>
      <c r="BY39" s="426" t="str">
        <f>IF('各会計、関係団体の財政状況及び健全化判断比率'!B73="","",'各会計、関係団体の財政状況及び健全化判断比率'!B73)</f>
        <v>長崎県市町村総合事務組合（行政不服審査会事業特別会計）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15">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15</v>
      </c>
      <c r="BX40" s="427"/>
      <c r="BY40" s="426" t="str">
        <f>IF('各会計、関係団体の財政状況及び健全化判断比率'!B74="","",'各会計、関係団体の財政状況及び健全化判断比率'!B74)</f>
        <v>長崎県市町村総合事務組合（市町村交通災害共済事業特別会計）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15">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16</v>
      </c>
      <c r="BX41" s="427"/>
      <c r="BY41" s="426" t="str">
        <f>IF('各会計、関係団体の財政状況及び健全化判断比率'!B75="","",'各会計、関係団体の財政状況及び健全化判断比率'!B75)</f>
        <v>長崎県後期高齢者医療広域連合（普通会計）</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15">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f t="shared" si="2"/>
        <v>17</v>
      </c>
      <c r="BX42" s="427"/>
      <c r="BY42" s="426" t="str">
        <f>IF('各会計、関係団体の財政状況及び健全化判断比率'!B76="","",'各会計、関係団体の財政状況及び健全化判断比率'!B76)</f>
        <v>長崎県後期高齢者医療広域連合（事業会計）</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15">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207</v>
      </c>
    </row>
    <row r="50" spans="5:5" x14ac:dyDescent="0.15">
      <c r="E50" s="188" t="s">
        <v>208</v>
      </c>
    </row>
    <row r="51" spans="5:5" x14ac:dyDescent="0.15">
      <c r="E51" s="188" t="s">
        <v>209</v>
      </c>
    </row>
    <row r="52" spans="5:5" x14ac:dyDescent="0.15">
      <c r="E52" s="188" t="s">
        <v>210</v>
      </c>
    </row>
    <row r="53" spans="5:5" x14ac:dyDescent="0.15"/>
    <row r="54" spans="5:5" x14ac:dyDescent="0.15"/>
    <row r="55" spans="5:5" x14ac:dyDescent="0.15"/>
    <row r="56" spans="5:5" x14ac:dyDescent="0.15"/>
  </sheetData>
  <sheetProtection algorithmName="SHA-512" hashValue="85m5VAu0bcV4GzJoJHXw/TuUkhcyXWDI2ZdrEOkzMiIvmoxeP5PJZR/Jd/DXiY8YA740cAnTGTYzwbuJ/I581g==" saltValue="l0AhAKu+rT+KLZ889FO7z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560</v>
      </c>
      <c r="G33" s="29" t="s">
        <v>561</v>
      </c>
      <c r="H33" s="29" t="s">
        <v>562</v>
      </c>
      <c r="I33" s="29" t="s">
        <v>563</v>
      </c>
      <c r="J33" s="30" t="s">
        <v>564</v>
      </c>
      <c r="K33" s="22"/>
      <c r="L33" s="22"/>
      <c r="M33" s="22"/>
      <c r="N33" s="22"/>
      <c r="O33" s="22"/>
      <c r="P33" s="22"/>
    </row>
    <row r="34" spans="1:16" ht="39" customHeight="1" x14ac:dyDescent="0.15">
      <c r="A34" s="22"/>
      <c r="B34" s="31"/>
      <c r="C34" s="1250" t="s">
        <v>570</v>
      </c>
      <c r="D34" s="1250"/>
      <c r="E34" s="1251"/>
      <c r="F34" s="32">
        <v>18.399999999999999</v>
      </c>
      <c r="G34" s="33">
        <v>19.77</v>
      </c>
      <c r="H34" s="33">
        <v>22.13</v>
      </c>
      <c r="I34" s="33">
        <v>22.01</v>
      </c>
      <c r="J34" s="34">
        <v>23.2</v>
      </c>
      <c r="K34" s="22"/>
      <c r="L34" s="22"/>
      <c r="M34" s="22"/>
      <c r="N34" s="22"/>
      <c r="O34" s="22"/>
      <c r="P34" s="22"/>
    </row>
    <row r="35" spans="1:16" ht="39" customHeight="1" x14ac:dyDescent="0.15">
      <c r="A35" s="22"/>
      <c r="B35" s="35"/>
      <c r="C35" s="1244" t="s">
        <v>571</v>
      </c>
      <c r="D35" s="1245"/>
      <c r="E35" s="1246"/>
      <c r="F35" s="36">
        <v>7.51</v>
      </c>
      <c r="G35" s="37">
        <v>8.32</v>
      </c>
      <c r="H35" s="37">
        <v>9.9700000000000006</v>
      </c>
      <c r="I35" s="37">
        <v>9.1300000000000008</v>
      </c>
      <c r="J35" s="38">
        <v>11.72</v>
      </c>
      <c r="K35" s="22"/>
      <c r="L35" s="22"/>
      <c r="M35" s="22"/>
      <c r="N35" s="22"/>
      <c r="O35" s="22"/>
      <c r="P35" s="22"/>
    </row>
    <row r="36" spans="1:16" ht="39" customHeight="1" x14ac:dyDescent="0.15">
      <c r="A36" s="22"/>
      <c r="B36" s="35"/>
      <c r="C36" s="1244" t="s">
        <v>572</v>
      </c>
      <c r="D36" s="1245"/>
      <c r="E36" s="1246"/>
      <c r="F36" s="36">
        <v>6.42</v>
      </c>
      <c r="G36" s="37">
        <v>4.62</v>
      </c>
      <c r="H36" s="37">
        <v>3.71</v>
      </c>
      <c r="I36" s="37">
        <v>3.73</v>
      </c>
      <c r="J36" s="38">
        <v>6.3</v>
      </c>
      <c r="K36" s="22"/>
      <c r="L36" s="22"/>
      <c r="M36" s="22"/>
      <c r="N36" s="22"/>
      <c r="O36" s="22"/>
      <c r="P36" s="22"/>
    </row>
    <row r="37" spans="1:16" ht="39" customHeight="1" x14ac:dyDescent="0.15">
      <c r="A37" s="22"/>
      <c r="B37" s="35"/>
      <c r="C37" s="1244" t="s">
        <v>573</v>
      </c>
      <c r="D37" s="1245"/>
      <c r="E37" s="1246"/>
      <c r="F37" s="36">
        <v>5.28</v>
      </c>
      <c r="G37" s="37">
        <v>4.13</v>
      </c>
      <c r="H37" s="37">
        <v>5.37</v>
      </c>
      <c r="I37" s="37">
        <v>2.2799999999999998</v>
      </c>
      <c r="J37" s="38">
        <v>2.54</v>
      </c>
      <c r="K37" s="22"/>
      <c r="L37" s="22"/>
      <c r="M37" s="22"/>
      <c r="N37" s="22"/>
      <c r="O37" s="22"/>
      <c r="P37" s="22"/>
    </row>
    <row r="38" spans="1:16" ht="39" customHeight="1" x14ac:dyDescent="0.15">
      <c r="A38" s="22"/>
      <c r="B38" s="35"/>
      <c r="C38" s="1244" t="s">
        <v>574</v>
      </c>
      <c r="D38" s="1245"/>
      <c r="E38" s="1246"/>
      <c r="F38" s="36">
        <v>0.03</v>
      </c>
      <c r="G38" s="37">
        <v>0.86</v>
      </c>
      <c r="H38" s="37">
        <v>1.78</v>
      </c>
      <c r="I38" s="37">
        <v>1.28</v>
      </c>
      <c r="J38" s="38">
        <v>1.35</v>
      </c>
      <c r="K38" s="22"/>
      <c r="L38" s="22"/>
      <c r="M38" s="22"/>
      <c r="N38" s="22"/>
      <c r="O38" s="22"/>
      <c r="P38" s="22"/>
    </row>
    <row r="39" spans="1:16" ht="39" customHeight="1" x14ac:dyDescent="0.15">
      <c r="A39" s="22"/>
      <c r="B39" s="35"/>
      <c r="C39" s="1244" t="s">
        <v>575</v>
      </c>
      <c r="D39" s="1245"/>
      <c r="E39" s="1246"/>
      <c r="F39" s="36">
        <v>0.02</v>
      </c>
      <c r="G39" s="37">
        <v>0.02</v>
      </c>
      <c r="H39" s="37">
        <v>0.02</v>
      </c>
      <c r="I39" s="37">
        <v>0.01</v>
      </c>
      <c r="J39" s="38">
        <v>0.01</v>
      </c>
      <c r="K39" s="22"/>
      <c r="L39" s="22"/>
      <c r="M39" s="22"/>
      <c r="N39" s="22"/>
      <c r="O39" s="22"/>
      <c r="P39" s="22"/>
    </row>
    <row r="40" spans="1:16" ht="39" customHeight="1" x14ac:dyDescent="0.15">
      <c r="A40" s="22"/>
      <c r="B40" s="35"/>
      <c r="C40" s="1244" t="s">
        <v>576</v>
      </c>
      <c r="D40" s="1245"/>
      <c r="E40" s="1246"/>
      <c r="F40" s="36">
        <v>0</v>
      </c>
      <c r="G40" s="37">
        <v>0.02</v>
      </c>
      <c r="H40" s="37">
        <v>0.03</v>
      </c>
      <c r="I40" s="37">
        <v>0.01</v>
      </c>
      <c r="J40" s="38">
        <v>0.01</v>
      </c>
      <c r="K40" s="22"/>
      <c r="L40" s="22"/>
      <c r="M40" s="22"/>
      <c r="N40" s="22"/>
      <c r="O40" s="22"/>
      <c r="P40" s="22"/>
    </row>
    <row r="41" spans="1:16" ht="39" customHeight="1" x14ac:dyDescent="0.15">
      <c r="A41" s="22"/>
      <c r="B41" s="35"/>
      <c r="C41" s="1244" t="s">
        <v>577</v>
      </c>
      <c r="D41" s="1245"/>
      <c r="E41" s="1246"/>
      <c r="F41" s="36">
        <v>0</v>
      </c>
      <c r="G41" s="37">
        <v>0</v>
      </c>
      <c r="H41" s="37">
        <v>0</v>
      </c>
      <c r="I41" s="37">
        <v>0.69</v>
      </c>
      <c r="J41" s="38">
        <v>0</v>
      </c>
      <c r="K41" s="22"/>
      <c r="L41" s="22"/>
      <c r="M41" s="22"/>
      <c r="N41" s="22"/>
      <c r="O41" s="22"/>
      <c r="P41" s="22"/>
    </row>
    <row r="42" spans="1:16" ht="39" customHeight="1" x14ac:dyDescent="0.15">
      <c r="A42" s="22"/>
      <c r="B42" s="39"/>
      <c r="C42" s="1244" t="s">
        <v>578</v>
      </c>
      <c r="D42" s="1245"/>
      <c r="E42" s="1246"/>
      <c r="F42" s="36" t="s">
        <v>518</v>
      </c>
      <c r="G42" s="37" t="s">
        <v>518</v>
      </c>
      <c r="H42" s="37" t="s">
        <v>518</v>
      </c>
      <c r="I42" s="37" t="s">
        <v>518</v>
      </c>
      <c r="J42" s="38" t="s">
        <v>518</v>
      </c>
      <c r="K42" s="22"/>
      <c r="L42" s="22"/>
      <c r="M42" s="22"/>
      <c r="N42" s="22"/>
      <c r="O42" s="22"/>
      <c r="P42" s="22"/>
    </row>
    <row r="43" spans="1:16" ht="39" customHeight="1" thickBot="1" x14ac:dyDescent="0.2">
      <c r="A43" s="22"/>
      <c r="B43" s="40"/>
      <c r="C43" s="1247" t="s">
        <v>579</v>
      </c>
      <c r="D43" s="1248"/>
      <c r="E43" s="1249"/>
      <c r="F43" s="41" t="s">
        <v>518</v>
      </c>
      <c r="G43" s="42" t="s">
        <v>518</v>
      </c>
      <c r="H43" s="42" t="s">
        <v>518</v>
      </c>
      <c r="I43" s="42" t="s">
        <v>518</v>
      </c>
      <c r="J43" s="43" t="s">
        <v>518</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tPzO+JijBxYIkQkdRM13qOl+kD0ygq8ypFboPMwbaqusLyk3BY9LSbwE+0TDUmapmd9oMiILCdreEZ/6k4V6Uw==" saltValue="XQtViwQ25NuybRTHor1yF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x14ac:dyDescent="0.15">
      <c r="A45" s="48"/>
      <c r="B45" s="1270" t="s">
        <v>10</v>
      </c>
      <c r="C45" s="1271"/>
      <c r="D45" s="58"/>
      <c r="E45" s="1276" t="s">
        <v>11</v>
      </c>
      <c r="F45" s="1276"/>
      <c r="G45" s="1276"/>
      <c r="H45" s="1276"/>
      <c r="I45" s="1276"/>
      <c r="J45" s="1277"/>
      <c r="K45" s="59">
        <v>1273</v>
      </c>
      <c r="L45" s="60">
        <v>1372</v>
      </c>
      <c r="M45" s="60">
        <v>1394</v>
      </c>
      <c r="N45" s="60">
        <v>1364</v>
      </c>
      <c r="O45" s="61">
        <v>1356</v>
      </c>
      <c r="P45" s="48"/>
      <c r="Q45" s="48"/>
      <c r="R45" s="48"/>
      <c r="S45" s="48"/>
      <c r="T45" s="48"/>
      <c r="U45" s="48"/>
    </row>
    <row r="46" spans="1:21" ht="30.75" customHeight="1" x14ac:dyDescent="0.15">
      <c r="A46" s="48"/>
      <c r="B46" s="1272"/>
      <c r="C46" s="1273"/>
      <c r="D46" s="62"/>
      <c r="E46" s="1254" t="s">
        <v>12</v>
      </c>
      <c r="F46" s="1254"/>
      <c r="G46" s="1254"/>
      <c r="H46" s="1254"/>
      <c r="I46" s="1254"/>
      <c r="J46" s="1255"/>
      <c r="K46" s="63" t="s">
        <v>518</v>
      </c>
      <c r="L46" s="64" t="s">
        <v>518</v>
      </c>
      <c r="M46" s="64" t="s">
        <v>518</v>
      </c>
      <c r="N46" s="64" t="s">
        <v>518</v>
      </c>
      <c r="O46" s="65" t="s">
        <v>518</v>
      </c>
      <c r="P46" s="48"/>
      <c r="Q46" s="48"/>
      <c r="R46" s="48"/>
      <c r="S46" s="48"/>
      <c r="T46" s="48"/>
      <c r="U46" s="48"/>
    </row>
    <row r="47" spans="1:21" ht="30.75" customHeight="1" x14ac:dyDescent="0.15">
      <c r="A47" s="48"/>
      <c r="B47" s="1272"/>
      <c r="C47" s="1273"/>
      <c r="D47" s="62"/>
      <c r="E47" s="1254" t="s">
        <v>13</v>
      </c>
      <c r="F47" s="1254"/>
      <c r="G47" s="1254"/>
      <c r="H47" s="1254"/>
      <c r="I47" s="1254"/>
      <c r="J47" s="1255"/>
      <c r="K47" s="63" t="s">
        <v>518</v>
      </c>
      <c r="L47" s="64" t="s">
        <v>518</v>
      </c>
      <c r="M47" s="64" t="s">
        <v>518</v>
      </c>
      <c r="N47" s="64" t="s">
        <v>518</v>
      </c>
      <c r="O47" s="65" t="s">
        <v>518</v>
      </c>
      <c r="P47" s="48"/>
      <c r="Q47" s="48"/>
      <c r="R47" s="48"/>
      <c r="S47" s="48"/>
      <c r="T47" s="48"/>
      <c r="U47" s="48"/>
    </row>
    <row r="48" spans="1:21" ht="30.75" customHeight="1" x14ac:dyDescent="0.15">
      <c r="A48" s="48"/>
      <c r="B48" s="1272"/>
      <c r="C48" s="1273"/>
      <c r="D48" s="62"/>
      <c r="E48" s="1254" t="s">
        <v>14</v>
      </c>
      <c r="F48" s="1254"/>
      <c r="G48" s="1254"/>
      <c r="H48" s="1254"/>
      <c r="I48" s="1254"/>
      <c r="J48" s="1255"/>
      <c r="K48" s="63">
        <v>256</v>
      </c>
      <c r="L48" s="64">
        <v>160</v>
      </c>
      <c r="M48" s="64">
        <v>141</v>
      </c>
      <c r="N48" s="64">
        <v>120</v>
      </c>
      <c r="O48" s="65">
        <v>97</v>
      </c>
      <c r="P48" s="48"/>
      <c r="Q48" s="48"/>
      <c r="R48" s="48"/>
      <c r="S48" s="48"/>
      <c r="T48" s="48"/>
      <c r="U48" s="48"/>
    </row>
    <row r="49" spans="1:21" ht="30.75" customHeight="1" x14ac:dyDescent="0.15">
      <c r="A49" s="48"/>
      <c r="B49" s="1272"/>
      <c r="C49" s="1273"/>
      <c r="D49" s="62"/>
      <c r="E49" s="1254" t="s">
        <v>15</v>
      </c>
      <c r="F49" s="1254"/>
      <c r="G49" s="1254"/>
      <c r="H49" s="1254"/>
      <c r="I49" s="1254"/>
      <c r="J49" s="1255"/>
      <c r="K49" s="63">
        <v>27</v>
      </c>
      <c r="L49" s="64">
        <v>33</v>
      </c>
      <c r="M49" s="64">
        <v>99</v>
      </c>
      <c r="N49" s="64">
        <v>99</v>
      </c>
      <c r="O49" s="65">
        <v>104</v>
      </c>
      <c r="P49" s="48"/>
      <c r="Q49" s="48"/>
      <c r="R49" s="48"/>
      <c r="S49" s="48"/>
      <c r="T49" s="48"/>
      <c r="U49" s="48"/>
    </row>
    <row r="50" spans="1:21" ht="30.75" customHeight="1" x14ac:dyDescent="0.15">
      <c r="A50" s="48"/>
      <c r="B50" s="1272"/>
      <c r="C50" s="1273"/>
      <c r="D50" s="62"/>
      <c r="E50" s="1254" t="s">
        <v>16</v>
      </c>
      <c r="F50" s="1254"/>
      <c r="G50" s="1254"/>
      <c r="H50" s="1254"/>
      <c r="I50" s="1254"/>
      <c r="J50" s="1255"/>
      <c r="K50" s="63">
        <v>124</v>
      </c>
      <c r="L50" s="64">
        <v>124</v>
      </c>
      <c r="M50" s="64">
        <v>108</v>
      </c>
      <c r="N50" s="64">
        <v>104</v>
      </c>
      <c r="O50" s="65">
        <v>114</v>
      </c>
      <c r="P50" s="48"/>
      <c r="Q50" s="48"/>
      <c r="R50" s="48"/>
      <c r="S50" s="48"/>
      <c r="T50" s="48"/>
      <c r="U50" s="48"/>
    </row>
    <row r="51" spans="1:21" ht="30.75" customHeight="1" x14ac:dyDescent="0.15">
      <c r="A51" s="48"/>
      <c r="B51" s="1274"/>
      <c r="C51" s="1275"/>
      <c r="D51" s="66"/>
      <c r="E51" s="1254" t="s">
        <v>17</v>
      </c>
      <c r="F51" s="1254"/>
      <c r="G51" s="1254"/>
      <c r="H51" s="1254"/>
      <c r="I51" s="1254"/>
      <c r="J51" s="1255"/>
      <c r="K51" s="63">
        <v>0</v>
      </c>
      <c r="L51" s="64">
        <v>0</v>
      </c>
      <c r="M51" s="64" t="s">
        <v>518</v>
      </c>
      <c r="N51" s="64" t="s">
        <v>518</v>
      </c>
      <c r="O51" s="65">
        <v>0</v>
      </c>
      <c r="P51" s="48"/>
      <c r="Q51" s="48"/>
      <c r="R51" s="48"/>
      <c r="S51" s="48"/>
      <c r="T51" s="48"/>
      <c r="U51" s="48"/>
    </row>
    <row r="52" spans="1:21" ht="30.75" customHeight="1" x14ac:dyDescent="0.15">
      <c r="A52" s="48"/>
      <c r="B52" s="1252" t="s">
        <v>18</v>
      </c>
      <c r="C52" s="1253"/>
      <c r="D52" s="66"/>
      <c r="E52" s="1254" t="s">
        <v>19</v>
      </c>
      <c r="F52" s="1254"/>
      <c r="G52" s="1254"/>
      <c r="H52" s="1254"/>
      <c r="I52" s="1254"/>
      <c r="J52" s="1255"/>
      <c r="K52" s="63">
        <v>1238</v>
      </c>
      <c r="L52" s="64">
        <v>1211</v>
      </c>
      <c r="M52" s="64">
        <v>1217</v>
      </c>
      <c r="N52" s="64">
        <v>1187</v>
      </c>
      <c r="O52" s="65">
        <v>1200</v>
      </c>
      <c r="P52" s="48"/>
      <c r="Q52" s="48"/>
      <c r="R52" s="48"/>
      <c r="S52" s="48"/>
      <c r="T52" s="48"/>
      <c r="U52" s="48"/>
    </row>
    <row r="53" spans="1:21" ht="30.75" customHeight="1" thickBot="1" x14ac:dyDescent="0.2">
      <c r="A53" s="48"/>
      <c r="B53" s="1256" t="s">
        <v>20</v>
      </c>
      <c r="C53" s="1257"/>
      <c r="D53" s="67"/>
      <c r="E53" s="1258" t="s">
        <v>21</v>
      </c>
      <c r="F53" s="1258"/>
      <c r="G53" s="1258"/>
      <c r="H53" s="1258"/>
      <c r="I53" s="1258"/>
      <c r="J53" s="1259"/>
      <c r="K53" s="68">
        <v>442</v>
      </c>
      <c r="L53" s="69">
        <v>478</v>
      </c>
      <c r="M53" s="69">
        <v>525</v>
      </c>
      <c r="N53" s="69">
        <v>500</v>
      </c>
      <c r="O53" s="70">
        <v>471</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580</v>
      </c>
      <c r="P55" s="48"/>
      <c r="Q55" s="48"/>
      <c r="R55" s="48"/>
      <c r="S55" s="48"/>
      <c r="T55" s="48"/>
      <c r="U55" s="48"/>
    </row>
    <row r="56" spans="1:21" ht="31.5" customHeight="1" thickBot="1" x14ac:dyDescent="0.2">
      <c r="A56" s="48"/>
      <c r="B56" s="76"/>
      <c r="C56" s="77"/>
      <c r="D56" s="77"/>
      <c r="E56" s="78"/>
      <c r="F56" s="78"/>
      <c r="G56" s="78"/>
      <c r="H56" s="78"/>
      <c r="I56" s="78"/>
      <c r="J56" s="79" t="s">
        <v>2</v>
      </c>
      <c r="K56" s="80" t="s">
        <v>581</v>
      </c>
      <c r="L56" s="81" t="s">
        <v>582</v>
      </c>
      <c r="M56" s="81" t="s">
        <v>583</v>
      </c>
      <c r="N56" s="81" t="s">
        <v>584</v>
      </c>
      <c r="O56" s="82" t="s">
        <v>585</v>
      </c>
      <c r="P56" s="48"/>
      <c r="Q56" s="48"/>
      <c r="R56" s="48"/>
      <c r="S56" s="48"/>
      <c r="T56" s="48"/>
      <c r="U56" s="48"/>
    </row>
    <row r="57" spans="1:21" ht="31.5" customHeight="1" x14ac:dyDescent="0.15">
      <c r="B57" s="1260" t="s">
        <v>24</v>
      </c>
      <c r="C57" s="1261"/>
      <c r="D57" s="1264" t="s">
        <v>25</v>
      </c>
      <c r="E57" s="1265"/>
      <c r="F57" s="1265"/>
      <c r="G57" s="1265"/>
      <c r="H57" s="1265"/>
      <c r="I57" s="1265"/>
      <c r="J57" s="1266"/>
      <c r="K57" s="83"/>
      <c r="L57" s="84"/>
      <c r="M57" s="84"/>
      <c r="N57" s="84"/>
      <c r="O57" s="85"/>
    </row>
    <row r="58" spans="1:21" ht="31.5" customHeight="1" thickBot="1" x14ac:dyDescent="0.2">
      <c r="B58" s="1262"/>
      <c r="C58" s="1263"/>
      <c r="D58" s="1267" t="s">
        <v>26</v>
      </c>
      <c r="E58" s="1268"/>
      <c r="F58" s="1268"/>
      <c r="G58" s="1268"/>
      <c r="H58" s="1268"/>
      <c r="I58" s="1268"/>
      <c r="J58" s="1269"/>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T0dprXxqLq1h1yc4Ki3r1bvm6KAxC7s96tBGJmyQYoKAEY4Kcw8PhDu58mhTDKdz9xXE63JH22ZEheJjJQv3uw==" saltValue="AhZR59zZYhLYG6vbDyQTB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560</v>
      </c>
      <c r="J40" s="100" t="s">
        <v>561</v>
      </c>
      <c r="K40" s="100" t="s">
        <v>562</v>
      </c>
      <c r="L40" s="100" t="s">
        <v>563</v>
      </c>
      <c r="M40" s="101" t="s">
        <v>564</v>
      </c>
    </row>
    <row r="41" spans="2:13" ht="27.75" customHeight="1" x14ac:dyDescent="0.15">
      <c r="B41" s="1290" t="s">
        <v>29</v>
      </c>
      <c r="C41" s="1291"/>
      <c r="D41" s="102"/>
      <c r="E41" s="1292" t="s">
        <v>30</v>
      </c>
      <c r="F41" s="1292"/>
      <c r="G41" s="1292"/>
      <c r="H41" s="1293"/>
      <c r="I41" s="103">
        <v>14215</v>
      </c>
      <c r="J41" s="104">
        <v>14011</v>
      </c>
      <c r="K41" s="104">
        <v>13685</v>
      </c>
      <c r="L41" s="104">
        <v>13460</v>
      </c>
      <c r="M41" s="105">
        <v>13305</v>
      </c>
    </row>
    <row r="42" spans="2:13" ht="27.75" customHeight="1" x14ac:dyDescent="0.15">
      <c r="B42" s="1280"/>
      <c r="C42" s="1281"/>
      <c r="D42" s="106"/>
      <c r="E42" s="1284" t="s">
        <v>31</v>
      </c>
      <c r="F42" s="1284"/>
      <c r="G42" s="1284"/>
      <c r="H42" s="1285"/>
      <c r="I42" s="107">
        <v>1398</v>
      </c>
      <c r="J42" s="108">
        <v>1285</v>
      </c>
      <c r="K42" s="108">
        <v>1153</v>
      </c>
      <c r="L42" s="108">
        <v>1050</v>
      </c>
      <c r="M42" s="109">
        <v>939</v>
      </c>
    </row>
    <row r="43" spans="2:13" ht="27.75" customHeight="1" x14ac:dyDescent="0.15">
      <c r="B43" s="1280"/>
      <c r="C43" s="1281"/>
      <c r="D43" s="106"/>
      <c r="E43" s="1284" t="s">
        <v>32</v>
      </c>
      <c r="F43" s="1284"/>
      <c r="G43" s="1284"/>
      <c r="H43" s="1285"/>
      <c r="I43" s="107">
        <v>1521</v>
      </c>
      <c r="J43" s="108">
        <v>1178</v>
      </c>
      <c r="K43" s="108">
        <v>891</v>
      </c>
      <c r="L43" s="108">
        <v>659</v>
      </c>
      <c r="M43" s="109">
        <v>596</v>
      </c>
    </row>
    <row r="44" spans="2:13" ht="27.75" customHeight="1" x14ac:dyDescent="0.15">
      <c r="B44" s="1280"/>
      <c r="C44" s="1281"/>
      <c r="D44" s="106"/>
      <c r="E44" s="1284" t="s">
        <v>33</v>
      </c>
      <c r="F44" s="1284"/>
      <c r="G44" s="1284"/>
      <c r="H44" s="1285"/>
      <c r="I44" s="107">
        <v>1466</v>
      </c>
      <c r="J44" s="108">
        <v>1412</v>
      </c>
      <c r="K44" s="108">
        <v>1315</v>
      </c>
      <c r="L44" s="108">
        <v>1187</v>
      </c>
      <c r="M44" s="109">
        <v>1059</v>
      </c>
    </row>
    <row r="45" spans="2:13" ht="27.75" customHeight="1" x14ac:dyDescent="0.15">
      <c r="B45" s="1280"/>
      <c r="C45" s="1281"/>
      <c r="D45" s="106"/>
      <c r="E45" s="1284" t="s">
        <v>34</v>
      </c>
      <c r="F45" s="1284"/>
      <c r="G45" s="1284"/>
      <c r="H45" s="1285"/>
      <c r="I45" s="107">
        <v>348</v>
      </c>
      <c r="J45" s="108">
        <v>349</v>
      </c>
      <c r="K45" s="108">
        <v>474</v>
      </c>
      <c r="L45" s="108">
        <v>382</v>
      </c>
      <c r="M45" s="109">
        <v>274</v>
      </c>
    </row>
    <row r="46" spans="2:13" ht="27.75" customHeight="1" x14ac:dyDescent="0.15">
      <c r="B46" s="1280"/>
      <c r="C46" s="1281"/>
      <c r="D46" s="110"/>
      <c r="E46" s="1284" t="s">
        <v>35</v>
      </c>
      <c r="F46" s="1284"/>
      <c r="G46" s="1284"/>
      <c r="H46" s="1285"/>
      <c r="I46" s="107">
        <v>2</v>
      </c>
      <c r="J46" s="108">
        <v>2</v>
      </c>
      <c r="K46" s="108">
        <v>2</v>
      </c>
      <c r="L46" s="108">
        <v>2</v>
      </c>
      <c r="M46" s="109">
        <v>1</v>
      </c>
    </row>
    <row r="47" spans="2:13" ht="27.75" customHeight="1" x14ac:dyDescent="0.15">
      <c r="B47" s="1280"/>
      <c r="C47" s="1281"/>
      <c r="D47" s="111"/>
      <c r="E47" s="1294" t="s">
        <v>36</v>
      </c>
      <c r="F47" s="1295"/>
      <c r="G47" s="1295"/>
      <c r="H47" s="1296"/>
      <c r="I47" s="107" t="s">
        <v>518</v>
      </c>
      <c r="J47" s="108" t="s">
        <v>518</v>
      </c>
      <c r="K47" s="108" t="s">
        <v>518</v>
      </c>
      <c r="L47" s="108" t="s">
        <v>518</v>
      </c>
      <c r="M47" s="109" t="s">
        <v>518</v>
      </c>
    </row>
    <row r="48" spans="2:13" ht="27.75" customHeight="1" x14ac:dyDescent="0.15">
      <c r="B48" s="1280"/>
      <c r="C48" s="1281"/>
      <c r="D48" s="106"/>
      <c r="E48" s="1284" t="s">
        <v>37</v>
      </c>
      <c r="F48" s="1284"/>
      <c r="G48" s="1284"/>
      <c r="H48" s="1285"/>
      <c r="I48" s="107" t="s">
        <v>518</v>
      </c>
      <c r="J48" s="108" t="s">
        <v>518</v>
      </c>
      <c r="K48" s="108" t="s">
        <v>518</v>
      </c>
      <c r="L48" s="108" t="s">
        <v>518</v>
      </c>
      <c r="M48" s="109" t="s">
        <v>518</v>
      </c>
    </row>
    <row r="49" spans="2:13" ht="27.75" customHeight="1" x14ac:dyDescent="0.15">
      <c r="B49" s="1282"/>
      <c r="C49" s="1283"/>
      <c r="D49" s="106"/>
      <c r="E49" s="1284" t="s">
        <v>38</v>
      </c>
      <c r="F49" s="1284"/>
      <c r="G49" s="1284"/>
      <c r="H49" s="1285"/>
      <c r="I49" s="107" t="s">
        <v>518</v>
      </c>
      <c r="J49" s="108" t="s">
        <v>518</v>
      </c>
      <c r="K49" s="108" t="s">
        <v>518</v>
      </c>
      <c r="L49" s="108" t="s">
        <v>518</v>
      </c>
      <c r="M49" s="109" t="s">
        <v>518</v>
      </c>
    </row>
    <row r="50" spans="2:13" ht="27.75" customHeight="1" x14ac:dyDescent="0.15">
      <c r="B50" s="1278" t="s">
        <v>39</v>
      </c>
      <c r="C50" s="1279"/>
      <c r="D50" s="112"/>
      <c r="E50" s="1284" t="s">
        <v>40</v>
      </c>
      <c r="F50" s="1284"/>
      <c r="G50" s="1284"/>
      <c r="H50" s="1285"/>
      <c r="I50" s="107">
        <v>3853</v>
      </c>
      <c r="J50" s="108">
        <v>3849</v>
      </c>
      <c r="K50" s="108">
        <v>3964</v>
      </c>
      <c r="L50" s="108">
        <v>4271</v>
      </c>
      <c r="M50" s="109">
        <v>4499</v>
      </c>
    </row>
    <row r="51" spans="2:13" ht="27.75" customHeight="1" x14ac:dyDescent="0.15">
      <c r="B51" s="1280"/>
      <c r="C51" s="1281"/>
      <c r="D51" s="106"/>
      <c r="E51" s="1284" t="s">
        <v>41</v>
      </c>
      <c r="F51" s="1284"/>
      <c r="G51" s="1284"/>
      <c r="H51" s="1285"/>
      <c r="I51" s="107">
        <v>1739</v>
      </c>
      <c r="J51" s="108">
        <v>1618</v>
      </c>
      <c r="K51" s="108">
        <v>1423</v>
      </c>
      <c r="L51" s="108">
        <v>1281</v>
      </c>
      <c r="M51" s="109">
        <v>1370</v>
      </c>
    </row>
    <row r="52" spans="2:13" ht="27.75" customHeight="1" x14ac:dyDescent="0.15">
      <c r="B52" s="1282"/>
      <c r="C52" s="1283"/>
      <c r="D52" s="106"/>
      <c r="E52" s="1284" t="s">
        <v>42</v>
      </c>
      <c r="F52" s="1284"/>
      <c r="G52" s="1284"/>
      <c r="H52" s="1285"/>
      <c r="I52" s="107">
        <v>11620</v>
      </c>
      <c r="J52" s="108">
        <v>11348</v>
      </c>
      <c r="K52" s="108">
        <v>11154</v>
      </c>
      <c r="L52" s="108">
        <v>10823</v>
      </c>
      <c r="M52" s="109">
        <v>10735</v>
      </c>
    </row>
    <row r="53" spans="2:13" ht="27.75" customHeight="1" thickBot="1" x14ac:dyDescent="0.2">
      <c r="B53" s="1286" t="s">
        <v>43</v>
      </c>
      <c r="C53" s="1287"/>
      <c r="D53" s="113"/>
      <c r="E53" s="1288" t="s">
        <v>44</v>
      </c>
      <c r="F53" s="1288"/>
      <c r="G53" s="1288"/>
      <c r="H53" s="1289"/>
      <c r="I53" s="114">
        <v>1739</v>
      </c>
      <c r="J53" s="115">
        <v>1422</v>
      </c>
      <c r="K53" s="115">
        <v>979</v>
      </c>
      <c r="L53" s="115">
        <v>366</v>
      </c>
      <c r="M53" s="116">
        <v>-430</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GeAiVpN891TDy16JadMfz5Oz/3qctBOvE08Dk37NS1VERqJVDiDGpprkhQY/p5CBSSFYCIgv2Pa19N/G5WyJ/g==" saltValue="2Ma4MnTL/WDgckscVMYRG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562</v>
      </c>
      <c r="G54" s="125" t="s">
        <v>563</v>
      </c>
      <c r="H54" s="126" t="s">
        <v>564</v>
      </c>
    </row>
    <row r="55" spans="2:8" ht="52.5" customHeight="1" x14ac:dyDescent="0.15">
      <c r="B55" s="127"/>
      <c r="C55" s="1305" t="s">
        <v>47</v>
      </c>
      <c r="D55" s="1305"/>
      <c r="E55" s="1306"/>
      <c r="F55" s="128">
        <v>1722</v>
      </c>
      <c r="G55" s="128">
        <v>1583</v>
      </c>
      <c r="H55" s="129">
        <v>1500</v>
      </c>
    </row>
    <row r="56" spans="2:8" ht="52.5" customHeight="1" x14ac:dyDescent="0.15">
      <c r="B56" s="130"/>
      <c r="C56" s="1307" t="s">
        <v>48</v>
      </c>
      <c r="D56" s="1307"/>
      <c r="E56" s="1308"/>
      <c r="F56" s="131">
        <v>1242</v>
      </c>
      <c r="G56" s="131">
        <v>1242</v>
      </c>
      <c r="H56" s="132">
        <v>1342</v>
      </c>
    </row>
    <row r="57" spans="2:8" ht="53.25" customHeight="1" x14ac:dyDescent="0.15">
      <c r="B57" s="130"/>
      <c r="C57" s="1309" t="s">
        <v>49</v>
      </c>
      <c r="D57" s="1309"/>
      <c r="E57" s="1310"/>
      <c r="F57" s="133">
        <v>693</v>
      </c>
      <c r="G57" s="133">
        <v>721</v>
      </c>
      <c r="H57" s="134">
        <v>771</v>
      </c>
    </row>
    <row r="58" spans="2:8" ht="45.75" customHeight="1" x14ac:dyDescent="0.15">
      <c r="B58" s="135"/>
      <c r="C58" s="1297" t="s">
        <v>599</v>
      </c>
      <c r="D58" s="1298"/>
      <c r="E58" s="1299"/>
      <c r="F58" s="136">
        <v>301</v>
      </c>
      <c r="G58" s="136">
        <v>344</v>
      </c>
      <c r="H58" s="137">
        <v>397</v>
      </c>
    </row>
    <row r="59" spans="2:8" ht="45.75" customHeight="1" x14ac:dyDescent="0.15">
      <c r="B59" s="135"/>
      <c r="C59" s="1297" t="s">
        <v>600</v>
      </c>
      <c r="D59" s="1298"/>
      <c r="E59" s="1299"/>
      <c r="F59" s="136">
        <v>144</v>
      </c>
      <c r="G59" s="136">
        <v>126</v>
      </c>
      <c r="H59" s="137">
        <v>126</v>
      </c>
    </row>
    <row r="60" spans="2:8" ht="45.75" customHeight="1" x14ac:dyDescent="0.15">
      <c r="B60" s="135"/>
      <c r="C60" s="1297" t="s">
        <v>601</v>
      </c>
      <c r="D60" s="1298"/>
      <c r="E60" s="1299"/>
      <c r="F60" s="136">
        <v>109</v>
      </c>
      <c r="G60" s="136">
        <v>111</v>
      </c>
      <c r="H60" s="137">
        <v>105</v>
      </c>
    </row>
    <row r="61" spans="2:8" ht="45.75" customHeight="1" x14ac:dyDescent="0.15">
      <c r="B61" s="135"/>
      <c r="C61" s="1297" t="s">
        <v>602</v>
      </c>
      <c r="D61" s="1298"/>
      <c r="E61" s="1299"/>
      <c r="F61" s="136">
        <v>81</v>
      </c>
      <c r="G61" s="136">
        <v>81</v>
      </c>
      <c r="H61" s="137">
        <v>81</v>
      </c>
    </row>
    <row r="62" spans="2:8" ht="45.75" customHeight="1" thickBot="1" x14ac:dyDescent="0.2">
      <c r="B62" s="138"/>
      <c r="C62" s="1300" t="s">
        <v>603</v>
      </c>
      <c r="D62" s="1301"/>
      <c r="E62" s="1302"/>
      <c r="F62" s="139">
        <v>42</v>
      </c>
      <c r="G62" s="139">
        <v>42</v>
      </c>
      <c r="H62" s="140">
        <v>42</v>
      </c>
    </row>
    <row r="63" spans="2:8" ht="52.5" customHeight="1" thickBot="1" x14ac:dyDescent="0.2">
      <c r="B63" s="141"/>
      <c r="C63" s="1303" t="s">
        <v>50</v>
      </c>
      <c r="D63" s="1303"/>
      <c r="E63" s="1304"/>
      <c r="F63" s="142">
        <v>3657</v>
      </c>
      <c r="G63" s="142">
        <v>3546</v>
      </c>
      <c r="H63" s="143">
        <v>3613</v>
      </c>
    </row>
    <row r="64" spans="2:8" ht="15" customHeight="1" x14ac:dyDescent="0.15"/>
  </sheetData>
  <sheetProtection algorithmName="SHA-512" hashValue="5OSjCiL0yT5B7PSPfS5QdzlZwIuD+zHjyLuYVQiEcFnMq716SX7MXC8xYwRGcg/IJQHlKmM9b4vWovJNMwymgQ==" saltValue="jNhidVkRpaKlO6vbjonYn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DE665D-F5FA-466F-AFE4-BC19B39B5BB6}">
  <sheetPr>
    <pageSetUpPr fitToPage="1"/>
  </sheetPr>
  <dimension ref="A1:WZM160"/>
  <sheetViews>
    <sheetView showGridLines="0" zoomScaleNormal="100" zoomScaleSheetLayoutView="55" workbookViewId="0">
      <selection activeCell="AN43" sqref="AN43:DC47"/>
    </sheetView>
  </sheetViews>
  <sheetFormatPr defaultColWidth="0" defaultRowHeight="0" customHeight="1" zeroHeight="1" x14ac:dyDescent="0.15"/>
  <cols>
    <col min="1" max="1" width="6.375" style="388" customWidth="1"/>
    <col min="2" max="107" width="2.5" style="388" customWidth="1"/>
    <col min="108" max="108" width="6.125" style="390" customWidth="1"/>
    <col min="109" max="109" width="5.875" style="389"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425"/>
      <c r="B1" s="424"/>
      <c r="DD1" s="388"/>
      <c r="DE1" s="388"/>
    </row>
    <row r="2" spans="1:143" ht="25.5" customHeight="1" x14ac:dyDescent="0.15">
      <c r="A2" s="423"/>
      <c r="C2" s="423"/>
      <c r="O2" s="423"/>
      <c r="P2" s="423"/>
      <c r="Q2" s="423"/>
      <c r="R2" s="423"/>
      <c r="S2" s="423"/>
      <c r="T2" s="423"/>
      <c r="U2" s="423"/>
      <c r="V2" s="423"/>
      <c r="W2" s="423"/>
      <c r="X2" s="423"/>
      <c r="Y2" s="423"/>
      <c r="Z2" s="423"/>
      <c r="AA2" s="423"/>
      <c r="AB2" s="423"/>
      <c r="AC2" s="423"/>
      <c r="AD2" s="423"/>
      <c r="AE2" s="423"/>
      <c r="AF2" s="423"/>
      <c r="AG2" s="423"/>
      <c r="AH2" s="423"/>
      <c r="AI2" s="423"/>
      <c r="AU2" s="423"/>
      <c r="BG2" s="423"/>
      <c r="BS2" s="423"/>
      <c r="CE2" s="423"/>
      <c r="CQ2" s="423"/>
      <c r="DD2" s="388"/>
      <c r="DE2" s="388"/>
    </row>
    <row r="3" spans="1:143" ht="25.5" customHeight="1" x14ac:dyDescent="0.15">
      <c r="A3" s="423"/>
      <c r="C3" s="423"/>
      <c r="O3" s="423"/>
      <c r="P3" s="423"/>
      <c r="Q3" s="423"/>
      <c r="R3" s="423"/>
      <c r="S3" s="423"/>
      <c r="T3" s="423"/>
      <c r="U3" s="423"/>
      <c r="V3" s="423"/>
      <c r="W3" s="423"/>
      <c r="X3" s="423"/>
      <c r="Y3" s="423"/>
      <c r="Z3" s="423"/>
      <c r="AA3" s="423"/>
      <c r="AB3" s="423"/>
      <c r="AC3" s="423"/>
      <c r="AD3" s="423"/>
      <c r="AE3" s="423"/>
      <c r="AF3" s="423"/>
      <c r="AG3" s="423"/>
      <c r="AH3" s="423"/>
      <c r="AI3" s="423"/>
      <c r="AU3" s="423"/>
      <c r="BG3" s="423"/>
      <c r="BS3" s="423"/>
      <c r="CE3" s="423"/>
      <c r="CQ3" s="423"/>
      <c r="DD3" s="388"/>
      <c r="DE3" s="388"/>
    </row>
    <row r="4" spans="1:143" s="292" customFormat="1" ht="13.5" x14ac:dyDescent="0.15">
      <c r="A4" s="423"/>
      <c r="B4" s="423"/>
      <c r="C4" s="423"/>
      <c r="D4" s="423"/>
      <c r="E4" s="423"/>
      <c r="F4" s="423"/>
      <c r="G4" s="423"/>
      <c r="H4" s="423"/>
      <c r="I4" s="423"/>
      <c r="J4" s="423"/>
      <c r="K4" s="423"/>
      <c r="L4" s="423"/>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c r="AO4" s="423"/>
      <c r="AP4" s="423"/>
      <c r="AQ4" s="423"/>
      <c r="AR4" s="423"/>
      <c r="AS4" s="423"/>
      <c r="AT4" s="423"/>
      <c r="AU4" s="423"/>
      <c r="AV4" s="423"/>
      <c r="AW4" s="423"/>
      <c r="AX4" s="423"/>
      <c r="AY4" s="423"/>
      <c r="AZ4" s="423"/>
      <c r="BA4" s="423"/>
      <c r="BB4" s="423"/>
      <c r="BC4" s="423"/>
      <c r="BD4" s="423"/>
      <c r="BE4" s="423"/>
      <c r="BF4" s="423"/>
      <c r="BG4" s="423"/>
      <c r="BH4" s="423"/>
      <c r="BI4" s="423"/>
      <c r="BJ4" s="423"/>
      <c r="BK4" s="423"/>
      <c r="BL4" s="423"/>
      <c r="BM4" s="423"/>
      <c r="BN4" s="423"/>
      <c r="BO4" s="423"/>
      <c r="BP4" s="423"/>
      <c r="BQ4" s="423"/>
      <c r="BR4" s="423"/>
      <c r="BS4" s="423"/>
      <c r="BT4" s="423"/>
      <c r="BU4" s="423"/>
      <c r="BV4" s="423"/>
      <c r="BW4" s="423"/>
      <c r="BX4" s="423"/>
      <c r="BY4" s="423"/>
      <c r="BZ4" s="423"/>
      <c r="CA4" s="423"/>
      <c r="CB4" s="423"/>
      <c r="CC4" s="423"/>
      <c r="CD4" s="423"/>
      <c r="CE4" s="423"/>
      <c r="CF4" s="423"/>
      <c r="CG4" s="423"/>
      <c r="CH4" s="423"/>
      <c r="CI4" s="423"/>
      <c r="CJ4" s="423"/>
      <c r="CK4" s="423"/>
      <c r="CL4" s="423"/>
      <c r="CM4" s="423"/>
      <c r="CN4" s="423"/>
      <c r="CO4" s="423"/>
      <c r="CP4" s="423"/>
      <c r="CQ4" s="423"/>
      <c r="CR4" s="423"/>
      <c r="CS4" s="423"/>
      <c r="CT4" s="423"/>
      <c r="CU4" s="423"/>
      <c r="CV4" s="423"/>
      <c r="CW4" s="423"/>
      <c r="CX4" s="423"/>
      <c r="CY4" s="423"/>
      <c r="CZ4" s="423"/>
      <c r="DA4" s="423"/>
      <c r="DB4" s="423"/>
      <c r="DC4" s="423"/>
      <c r="DD4" s="423"/>
      <c r="DE4" s="423"/>
      <c r="DF4" s="293"/>
      <c r="DG4" s="293"/>
      <c r="DH4" s="293"/>
      <c r="DI4" s="293"/>
      <c r="DJ4" s="293"/>
      <c r="DK4" s="293"/>
      <c r="DL4" s="293"/>
      <c r="DM4" s="293"/>
      <c r="DN4" s="293"/>
      <c r="DO4" s="293"/>
      <c r="DP4" s="293"/>
      <c r="DQ4" s="293"/>
      <c r="DR4" s="293"/>
      <c r="DS4" s="293"/>
      <c r="DT4" s="293"/>
      <c r="DU4" s="293"/>
      <c r="DV4" s="293"/>
      <c r="DW4" s="293"/>
    </row>
    <row r="5" spans="1:143" s="292" customFormat="1" ht="13.5" x14ac:dyDescent="0.15">
      <c r="A5" s="423"/>
      <c r="B5" s="423"/>
      <c r="C5" s="423"/>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c r="AO5" s="423"/>
      <c r="AP5" s="423"/>
      <c r="AQ5" s="423"/>
      <c r="AR5" s="423"/>
      <c r="AS5" s="423"/>
      <c r="AT5" s="423"/>
      <c r="AU5" s="423"/>
      <c r="AV5" s="423"/>
      <c r="AW5" s="423"/>
      <c r="AX5" s="423"/>
      <c r="AY5" s="423"/>
      <c r="AZ5" s="423"/>
      <c r="BA5" s="423"/>
      <c r="BB5" s="423"/>
      <c r="BC5" s="423"/>
      <c r="BD5" s="423"/>
      <c r="BE5" s="423"/>
      <c r="BF5" s="423"/>
      <c r="BG5" s="423"/>
      <c r="BH5" s="423"/>
      <c r="BI5" s="423"/>
      <c r="BJ5" s="423"/>
      <c r="BK5" s="423"/>
      <c r="BL5" s="423"/>
      <c r="BM5" s="423"/>
      <c r="BN5" s="423"/>
      <c r="BO5" s="423"/>
      <c r="BP5" s="423"/>
      <c r="BQ5" s="423"/>
      <c r="BR5" s="423"/>
      <c r="BS5" s="423"/>
      <c r="BT5" s="423"/>
      <c r="BU5" s="423"/>
      <c r="BV5" s="423"/>
      <c r="BW5" s="423"/>
      <c r="BX5" s="423"/>
      <c r="BY5" s="423"/>
      <c r="BZ5" s="423"/>
      <c r="CA5" s="423"/>
      <c r="CB5" s="423"/>
      <c r="CC5" s="423"/>
      <c r="CD5" s="423"/>
      <c r="CE5" s="423"/>
      <c r="CF5" s="423"/>
      <c r="CG5" s="423"/>
      <c r="CH5" s="423"/>
      <c r="CI5" s="423"/>
      <c r="CJ5" s="423"/>
      <c r="CK5" s="423"/>
      <c r="CL5" s="423"/>
      <c r="CM5" s="423"/>
      <c r="CN5" s="423"/>
      <c r="CO5" s="423"/>
      <c r="CP5" s="423"/>
      <c r="CQ5" s="423"/>
      <c r="CR5" s="423"/>
      <c r="CS5" s="423"/>
      <c r="CT5" s="423"/>
      <c r="CU5" s="423"/>
      <c r="CV5" s="423"/>
      <c r="CW5" s="423"/>
      <c r="CX5" s="423"/>
      <c r="CY5" s="423"/>
      <c r="CZ5" s="423"/>
      <c r="DA5" s="423"/>
      <c r="DB5" s="423"/>
      <c r="DC5" s="423"/>
      <c r="DD5" s="423"/>
      <c r="DE5" s="423"/>
      <c r="DF5" s="293"/>
      <c r="DG5" s="293"/>
      <c r="DH5" s="293"/>
      <c r="DI5" s="293"/>
      <c r="DJ5" s="293"/>
      <c r="DK5" s="293"/>
      <c r="DL5" s="293"/>
      <c r="DM5" s="293"/>
      <c r="DN5" s="293"/>
      <c r="DO5" s="293"/>
      <c r="DP5" s="293"/>
      <c r="DQ5" s="293"/>
      <c r="DR5" s="293"/>
      <c r="DS5" s="293"/>
      <c r="DT5" s="293"/>
      <c r="DU5" s="293"/>
      <c r="DV5" s="293"/>
      <c r="DW5" s="293"/>
    </row>
    <row r="6" spans="1:143" s="292" customFormat="1" ht="13.5" x14ac:dyDescent="0.15">
      <c r="A6" s="423"/>
      <c r="B6" s="423"/>
      <c r="C6" s="423"/>
      <c r="D6" s="423"/>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423"/>
      <c r="BJ6" s="423"/>
      <c r="BK6" s="423"/>
      <c r="BL6" s="423"/>
      <c r="BM6" s="423"/>
      <c r="BN6" s="423"/>
      <c r="BO6" s="423"/>
      <c r="BP6" s="423"/>
      <c r="BQ6" s="423"/>
      <c r="BR6" s="423"/>
      <c r="BS6" s="423"/>
      <c r="BT6" s="423"/>
      <c r="BU6" s="423"/>
      <c r="BV6" s="423"/>
      <c r="BW6" s="423"/>
      <c r="BX6" s="423"/>
      <c r="BY6" s="423"/>
      <c r="BZ6" s="423"/>
      <c r="CA6" s="423"/>
      <c r="CB6" s="423"/>
      <c r="CC6" s="423"/>
      <c r="CD6" s="423"/>
      <c r="CE6" s="423"/>
      <c r="CF6" s="423"/>
      <c r="CG6" s="423"/>
      <c r="CH6" s="423"/>
      <c r="CI6" s="423"/>
      <c r="CJ6" s="423"/>
      <c r="CK6" s="423"/>
      <c r="CL6" s="423"/>
      <c r="CM6" s="423"/>
      <c r="CN6" s="423"/>
      <c r="CO6" s="423"/>
      <c r="CP6" s="423"/>
      <c r="CQ6" s="423"/>
      <c r="CR6" s="423"/>
      <c r="CS6" s="423"/>
      <c r="CT6" s="423"/>
      <c r="CU6" s="423"/>
      <c r="CV6" s="423"/>
      <c r="CW6" s="423"/>
      <c r="CX6" s="423"/>
      <c r="CY6" s="423"/>
      <c r="CZ6" s="423"/>
      <c r="DA6" s="423"/>
      <c r="DB6" s="423"/>
      <c r="DC6" s="423"/>
      <c r="DD6" s="423"/>
      <c r="DE6" s="423"/>
      <c r="DF6" s="293"/>
      <c r="DG6" s="293"/>
      <c r="DH6" s="293"/>
      <c r="DI6" s="293"/>
      <c r="DJ6" s="293"/>
      <c r="DK6" s="293"/>
      <c r="DL6" s="293"/>
      <c r="DM6" s="293"/>
      <c r="DN6" s="293"/>
      <c r="DO6" s="293"/>
      <c r="DP6" s="293"/>
      <c r="DQ6" s="293"/>
      <c r="DR6" s="293"/>
      <c r="DS6" s="293"/>
      <c r="DT6" s="293"/>
      <c r="DU6" s="293"/>
      <c r="DV6" s="293"/>
      <c r="DW6" s="293"/>
    </row>
    <row r="7" spans="1:143" s="292" customFormat="1" ht="13.5" x14ac:dyDescent="0.15">
      <c r="A7" s="423"/>
      <c r="B7" s="423"/>
      <c r="C7" s="423"/>
      <c r="D7" s="423"/>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3"/>
      <c r="BN7" s="423"/>
      <c r="BO7" s="423"/>
      <c r="BP7" s="423"/>
      <c r="BQ7" s="423"/>
      <c r="BR7" s="423"/>
      <c r="BS7" s="423"/>
      <c r="BT7" s="423"/>
      <c r="BU7" s="423"/>
      <c r="BV7" s="423"/>
      <c r="BW7" s="423"/>
      <c r="BX7" s="423"/>
      <c r="BY7" s="423"/>
      <c r="BZ7" s="423"/>
      <c r="CA7" s="423"/>
      <c r="CB7" s="423"/>
      <c r="CC7" s="423"/>
      <c r="CD7" s="423"/>
      <c r="CE7" s="423"/>
      <c r="CF7" s="423"/>
      <c r="CG7" s="423"/>
      <c r="CH7" s="423"/>
      <c r="CI7" s="423"/>
      <c r="CJ7" s="423"/>
      <c r="CK7" s="423"/>
      <c r="CL7" s="423"/>
      <c r="CM7" s="423"/>
      <c r="CN7" s="423"/>
      <c r="CO7" s="423"/>
      <c r="CP7" s="423"/>
      <c r="CQ7" s="423"/>
      <c r="CR7" s="423"/>
      <c r="CS7" s="423"/>
      <c r="CT7" s="423"/>
      <c r="CU7" s="423"/>
      <c r="CV7" s="423"/>
      <c r="CW7" s="423"/>
      <c r="CX7" s="423"/>
      <c r="CY7" s="423"/>
      <c r="CZ7" s="423"/>
      <c r="DA7" s="423"/>
      <c r="DB7" s="423"/>
      <c r="DC7" s="423"/>
      <c r="DD7" s="423"/>
      <c r="DE7" s="423"/>
      <c r="DF7" s="293"/>
      <c r="DG7" s="293"/>
      <c r="DH7" s="293"/>
      <c r="DI7" s="293"/>
      <c r="DJ7" s="293"/>
      <c r="DK7" s="293"/>
      <c r="DL7" s="293"/>
      <c r="DM7" s="293"/>
      <c r="DN7" s="293"/>
      <c r="DO7" s="293"/>
      <c r="DP7" s="293"/>
      <c r="DQ7" s="293"/>
      <c r="DR7" s="293"/>
      <c r="DS7" s="293"/>
      <c r="DT7" s="293"/>
      <c r="DU7" s="293"/>
      <c r="DV7" s="293"/>
      <c r="DW7" s="293"/>
    </row>
    <row r="8" spans="1:143" s="292" customFormat="1" ht="13.5" x14ac:dyDescent="0.15">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23"/>
      <c r="AM8" s="423"/>
      <c r="AN8" s="423"/>
      <c r="AO8" s="423"/>
      <c r="AP8" s="423"/>
      <c r="AQ8" s="423"/>
      <c r="AR8" s="423"/>
      <c r="AS8" s="423"/>
      <c r="AT8" s="423"/>
      <c r="AU8" s="423"/>
      <c r="AV8" s="423"/>
      <c r="AW8" s="423"/>
      <c r="AX8" s="423"/>
      <c r="AY8" s="423"/>
      <c r="AZ8" s="423"/>
      <c r="BA8" s="423"/>
      <c r="BB8" s="423"/>
      <c r="BC8" s="423"/>
      <c r="BD8" s="423"/>
      <c r="BE8" s="423"/>
      <c r="BF8" s="423"/>
      <c r="BG8" s="423"/>
      <c r="BH8" s="423"/>
      <c r="BI8" s="423"/>
      <c r="BJ8" s="423"/>
      <c r="BK8" s="423"/>
      <c r="BL8" s="423"/>
      <c r="BM8" s="423"/>
      <c r="BN8" s="423"/>
      <c r="BO8" s="423"/>
      <c r="BP8" s="423"/>
      <c r="BQ8" s="423"/>
      <c r="BR8" s="423"/>
      <c r="BS8" s="423"/>
      <c r="BT8" s="423"/>
      <c r="BU8" s="423"/>
      <c r="BV8" s="423"/>
      <c r="BW8" s="423"/>
      <c r="BX8" s="423"/>
      <c r="BY8" s="423"/>
      <c r="BZ8" s="423"/>
      <c r="CA8" s="423"/>
      <c r="CB8" s="423"/>
      <c r="CC8" s="423"/>
      <c r="CD8" s="423"/>
      <c r="CE8" s="423"/>
      <c r="CF8" s="423"/>
      <c r="CG8" s="423"/>
      <c r="CH8" s="423"/>
      <c r="CI8" s="423"/>
      <c r="CJ8" s="423"/>
      <c r="CK8" s="423"/>
      <c r="CL8" s="423"/>
      <c r="CM8" s="423"/>
      <c r="CN8" s="423"/>
      <c r="CO8" s="423"/>
      <c r="CP8" s="423"/>
      <c r="CQ8" s="423"/>
      <c r="CR8" s="423"/>
      <c r="CS8" s="423"/>
      <c r="CT8" s="423"/>
      <c r="CU8" s="423"/>
      <c r="CV8" s="423"/>
      <c r="CW8" s="423"/>
      <c r="CX8" s="423"/>
      <c r="CY8" s="423"/>
      <c r="CZ8" s="423"/>
      <c r="DA8" s="423"/>
      <c r="DB8" s="423"/>
      <c r="DC8" s="423"/>
      <c r="DD8" s="423"/>
      <c r="DE8" s="423"/>
      <c r="DF8" s="293"/>
      <c r="DG8" s="293"/>
      <c r="DH8" s="293"/>
      <c r="DI8" s="293"/>
      <c r="DJ8" s="293"/>
      <c r="DK8" s="293"/>
      <c r="DL8" s="293"/>
      <c r="DM8" s="293"/>
      <c r="DN8" s="293"/>
      <c r="DO8" s="293"/>
      <c r="DP8" s="293"/>
      <c r="DQ8" s="293"/>
      <c r="DR8" s="293"/>
      <c r="DS8" s="293"/>
      <c r="DT8" s="293"/>
      <c r="DU8" s="293"/>
      <c r="DV8" s="293"/>
      <c r="DW8" s="293"/>
    </row>
    <row r="9" spans="1:143" s="292" customFormat="1" ht="13.5" x14ac:dyDescent="0.15">
      <c r="A9" s="423"/>
      <c r="B9" s="423"/>
      <c r="C9" s="423"/>
      <c r="D9" s="423"/>
      <c r="E9" s="423"/>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3"/>
      <c r="BU9" s="423"/>
      <c r="BV9" s="423"/>
      <c r="BW9" s="423"/>
      <c r="BX9" s="423"/>
      <c r="BY9" s="423"/>
      <c r="BZ9" s="423"/>
      <c r="CA9" s="423"/>
      <c r="CB9" s="423"/>
      <c r="CC9" s="423"/>
      <c r="CD9" s="423"/>
      <c r="CE9" s="423"/>
      <c r="CF9" s="423"/>
      <c r="CG9" s="423"/>
      <c r="CH9" s="423"/>
      <c r="CI9" s="423"/>
      <c r="CJ9" s="423"/>
      <c r="CK9" s="423"/>
      <c r="CL9" s="423"/>
      <c r="CM9" s="423"/>
      <c r="CN9" s="423"/>
      <c r="CO9" s="423"/>
      <c r="CP9" s="423"/>
      <c r="CQ9" s="423"/>
      <c r="CR9" s="423"/>
      <c r="CS9" s="423"/>
      <c r="CT9" s="423"/>
      <c r="CU9" s="423"/>
      <c r="CV9" s="423"/>
      <c r="CW9" s="423"/>
      <c r="CX9" s="423"/>
      <c r="CY9" s="423"/>
      <c r="CZ9" s="423"/>
      <c r="DA9" s="423"/>
      <c r="DB9" s="423"/>
      <c r="DC9" s="423"/>
      <c r="DD9" s="423"/>
      <c r="DE9" s="423"/>
      <c r="DF9" s="293"/>
      <c r="DG9" s="293"/>
      <c r="DH9" s="293"/>
      <c r="DI9" s="293"/>
      <c r="DJ9" s="293"/>
      <c r="DK9" s="293"/>
      <c r="DL9" s="293"/>
      <c r="DM9" s="293"/>
      <c r="DN9" s="293"/>
      <c r="DO9" s="293"/>
      <c r="DP9" s="293"/>
      <c r="DQ9" s="293"/>
      <c r="DR9" s="293"/>
      <c r="DS9" s="293"/>
      <c r="DT9" s="293"/>
      <c r="DU9" s="293"/>
      <c r="DV9" s="293"/>
      <c r="DW9" s="293"/>
    </row>
    <row r="10" spans="1:143" s="292" customFormat="1" ht="13.5" x14ac:dyDescent="0.15">
      <c r="A10" s="423"/>
      <c r="B10" s="423"/>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3"/>
      <c r="BW10" s="423"/>
      <c r="BX10" s="423"/>
      <c r="BY10" s="423"/>
      <c r="BZ10" s="423"/>
      <c r="CA10" s="423"/>
      <c r="CB10" s="423"/>
      <c r="CC10" s="423"/>
      <c r="CD10" s="423"/>
      <c r="CE10" s="423"/>
      <c r="CF10" s="423"/>
      <c r="CG10" s="423"/>
      <c r="CH10" s="423"/>
      <c r="CI10" s="423"/>
      <c r="CJ10" s="423"/>
      <c r="CK10" s="423"/>
      <c r="CL10" s="423"/>
      <c r="CM10" s="423"/>
      <c r="CN10" s="423"/>
      <c r="CO10" s="423"/>
      <c r="CP10" s="423"/>
      <c r="CQ10" s="423"/>
      <c r="CR10" s="423"/>
      <c r="CS10" s="423"/>
      <c r="CT10" s="423"/>
      <c r="CU10" s="423"/>
      <c r="CV10" s="423"/>
      <c r="CW10" s="423"/>
      <c r="CX10" s="423"/>
      <c r="CY10" s="423"/>
      <c r="CZ10" s="423"/>
      <c r="DA10" s="423"/>
      <c r="DB10" s="423"/>
      <c r="DC10" s="423"/>
      <c r="DD10" s="423"/>
      <c r="DE10" s="423"/>
      <c r="DF10" s="293"/>
      <c r="DG10" s="293"/>
      <c r="DH10" s="293"/>
      <c r="DI10" s="293"/>
      <c r="DJ10" s="293"/>
      <c r="DK10" s="293"/>
      <c r="DL10" s="293"/>
      <c r="DM10" s="293"/>
      <c r="DN10" s="293"/>
      <c r="DO10" s="293"/>
      <c r="DP10" s="293"/>
      <c r="DQ10" s="293"/>
      <c r="DR10" s="293"/>
      <c r="DS10" s="293"/>
      <c r="DT10" s="293"/>
      <c r="DU10" s="293"/>
      <c r="DV10" s="293"/>
      <c r="DW10" s="293"/>
      <c r="EM10" s="292" t="s">
        <v>615</v>
      </c>
    </row>
    <row r="11" spans="1:143" s="292" customFormat="1" ht="13.5" x14ac:dyDescent="0.15">
      <c r="A11" s="423"/>
      <c r="B11" s="423"/>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3"/>
      <c r="BW11" s="423"/>
      <c r="BX11" s="423"/>
      <c r="BY11" s="423"/>
      <c r="BZ11" s="423"/>
      <c r="CA11" s="423"/>
      <c r="CB11" s="423"/>
      <c r="CC11" s="423"/>
      <c r="CD11" s="423"/>
      <c r="CE11" s="423"/>
      <c r="CF11" s="423"/>
      <c r="CG11" s="423"/>
      <c r="CH11" s="423"/>
      <c r="CI11" s="423"/>
      <c r="CJ11" s="423"/>
      <c r="CK11" s="423"/>
      <c r="CL11" s="423"/>
      <c r="CM11" s="423"/>
      <c r="CN11" s="423"/>
      <c r="CO11" s="423"/>
      <c r="CP11" s="423"/>
      <c r="CQ11" s="423"/>
      <c r="CR11" s="423"/>
      <c r="CS11" s="423"/>
      <c r="CT11" s="423"/>
      <c r="CU11" s="423"/>
      <c r="CV11" s="423"/>
      <c r="CW11" s="423"/>
      <c r="CX11" s="423"/>
      <c r="CY11" s="423"/>
      <c r="CZ11" s="423"/>
      <c r="DA11" s="423"/>
      <c r="DB11" s="423"/>
      <c r="DC11" s="423"/>
      <c r="DD11" s="423"/>
      <c r="DE11" s="423"/>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x14ac:dyDescent="0.15">
      <c r="A12" s="423"/>
      <c r="B12" s="423"/>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423"/>
      <c r="AU12" s="423"/>
      <c r="AV12" s="423"/>
      <c r="AW12" s="423"/>
      <c r="AX12" s="423"/>
      <c r="AY12" s="423"/>
      <c r="AZ12" s="423"/>
      <c r="BA12" s="423"/>
      <c r="BB12" s="423"/>
      <c r="BC12" s="423"/>
      <c r="BD12" s="423"/>
      <c r="BE12" s="423"/>
      <c r="BF12" s="423"/>
      <c r="BG12" s="423"/>
      <c r="BH12" s="423"/>
      <c r="BI12" s="423"/>
      <c r="BJ12" s="423"/>
      <c r="BK12" s="423"/>
      <c r="BL12" s="423"/>
      <c r="BM12" s="423"/>
      <c r="BN12" s="423"/>
      <c r="BO12" s="423"/>
      <c r="BP12" s="423"/>
      <c r="BQ12" s="423"/>
      <c r="BR12" s="423"/>
      <c r="BS12" s="423"/>
      <c r="BT12" s="423"/>
      <c r="BU12" s="423"/>
      <c r="BV12" s="423"/>
      <c r="BW12" s="423"/>
      <c r="BX12" s="423"/>
      <c r="BY12" s="423"/>
      <c r="BZ12" s="423"/>
      <c r="CA12" s="423"/>
      <c r="CB12" s="423"/>
      <c r="CC12" s="423"/>
      <c r="CD12" s="423"/>
      <c r="CE12" s="423"/>
      <c r="CF12" s="423"/>
      <c r="CG12" s="423"/>
      <c r="CH12" s="423"/>
      <c r="CI12" s="423"/>
      <c r="CJ12" s="423"/>
      <c r="CK12" s="423"/>
      <c r="CL12" s="423"/>
      <c r="CM12" s="423"/>
      <c r="CN12" s="423"/>
      <c r="CO12" s="423"/>
      <c r="CP12" s="423"/>
      <c r="CQ12" s="423"/>
      <c r="CR12" s="423"/>
      <c r="CS12" s="423"/>
      <c r="CT12" s="423"/>
      <c r="CU12" s="423"/>
      <c r="CV12" s="423"/>
      <c r="CW12" s="423"/>
      <c r="CX12" s="423"/>
      <c r="CY12" s="423"/>
      <c r="CZ12" s="423"/>
      <c r="DA12" s="423"/>
      <c r="DB12" s="423"/>
      <c r="DC12" s="423"/>
      <c r="DD12" s="423"/>
      <c r="DE12" s="423"/>
      <c r="DF12" s="293"/>
      <c r="DG12" s="293"/>
      <c r="DH12" s="293"/>
      <c r="DI12" s="293"/>
      <c r="DJ12" s="293"/>
      <c r="DK12" s="293"/>
      <c r="DL12" s="293"/>
      <c r="DM12" s="293"/>
      <c r="DN12" s="293"/>
      <c r="DO12" s="293"/>
      <c r="DP12" s="293"/>
      <c r="DQ12" s="293"/>
      <c r="DR12" s="293"/>
      <c r="DS12" s="293"/>
      <c r="DT12" s="293"/>
      <c r="DU12" s="293"/>
      <c r="DV12" s="293"/>
      <c r="DW12" s="293"/>
      <c r="EM12" s="292" t="s">
        <v>615</v>
      </c>
    </row>
    <row r="13" spans="1:143" s="292" customFormat="1" ht="13.5" x14ac:dyDescent="0.15">
      <c r="A13" s="423"/>
      <c r="B13" s="423"/>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23"/>
      <c r="BR13" s="423"/>
      <c r="BS13" s="423"/>
      <c r="BT13" s="423"/>
      <c r="BU13" s="423"/>
      <c r="BV13" s="423"/>
      <c r="BW13" s="423"/>
      <c r="BX13" s="423"/>
      <c r="BY13" s="423"/>
      <c r="BZ13" s="423"/>
      <c r="CA13" s="423"/>
      <c r="CB13" s="423"/>
      <c r="CC13" s="423"/>
      <c r="CD13" s="423"/>
      <c r="CE13" s="423"/>
      <c r="CF13" s="423"/>
      <c r="CG13" s="423"/>
      <c r="CH13" s="423"/>
      <c r="CI13" s="423"/>
      <c r="CJ13" s="423"/>
      <c r="CK13" s="423"/>
      <c r="CL13" s="423"/>
      <c r="CM13" s="423"/>
      <c r="CN13" s="423"/>
      <c r="CO13" s="423"/>
      <c r="CP13" s="423"/>
      <c r="CQ13" s="423"/>
      <c r="CR13" s="423"/>
      <c r="CS13" s="423"/>
      <c r="CT13" s="423"/>
      <c r="CU13" s="423"/>
      <c r="CV13" s="423"/>
      <c r="CW13" s="423"/>
      <c r="CX13" s="423"/>
      <c r="CY13" s="423"/>
      <c r="CZ13" s="423"/>
      <c r="DA13" s="423"/>
      <c r="DB13" s="423"/>
      <c r="DC13" s="423"/>
      <c r="DD13" s="423"/>
      <c r="DE13" s="423"/>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x14ac:dyDescent="0.15">
      <c r="A14" s="423"/>
      <c r="B14" s="423"/>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3"/>
      <c r="BT14" s="423"/>
      <c r="BU14" s="423"/>
      <c r="BV14" s="423"/>
      <c r="BW14" s="423"/>
      <c r="BX14" s="423"/>
      <c r="BY14" s="423"/>
      <c r="BZ14" s="423"/>
      <c r="CA14" s="423"/>
      <c r="CB14" s="423"/>
      <c r="CC14" s="423"/>
      <c r="CD14" s="423"/>
      <c r="CE14" s="423"/>
      <c r="CF14" s="423"/>
      <c r="CG14" s="423"/>
      <c r="CH14" s="423"/>
      <c r="CI14" s="423"/>
      <c r="CJ14" s="423"/>
      <c r="CK14" s="423"/>
      <c r="CL14" s="423"/>
      <c r="CM14" s="423"/>
      <c r="CN14" s="423"/>
      <c r="CO14" s="423"/>
      <c r="CP14" s="423"/>
      <c r="CQ14" s="423"/>
      <c r="CR14" s="423"/>
      <c r="CS14" s="423"/>
      <c r="CT14" s="423"/>
      <c r="CU14" s="423"/>
      <c r="CV14" s="423"/>
      <c r="CW14" s="423"/>
      <c r="CX14" s="423"/>
      <c r="CY14" s="423"/>
      <c r="CZ14" s="423"/>
      <c r="DA14" s="423"/>
      <c r="DB14" s="423"/>
      <c r="DC14" s="423"/>
      <c r="DD14" s="423"/>
      <c r="DE14" s="423"/>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x14ac:dyDescent="0.15">
      <c r="A15" s="388"/>
      <c r="B15" s="423"/>
      <c r="C15" s="423"/>
      <c r="D15" s="423"/>
      <c r="E15" s="423"/>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3"/>
      <c r="BT15" s="423"/>
      <c r="BU15" s="423"/>
      <c r="BV15" s="423"/>
      <c r="BW15" s="423"/>
      <c r="BX15" s="423"/>
      <c r="BY15" s="423"/>
      <c r="BZ15" s="423"/>
      <c r="CA15" s="423"/>
      <c r="CB15" s="423"/>
      <c r="CC15" s="423"/>
      <c r="CD15" s="423"/>
      <c r="CE15" s="423"/>
      <c r="CF15" s="423"/>
      <c r="CG15" s="423"/>
      <c r="CH15" s="423"/>
      <c r="CI15" s="423"/>
      <c r="CJ15" s="423"/>
      <c r="CK15" s="423"/>
      <c r="CL15" s="423"/>
      <c r="CM15" s="423"/>
      <c r="CN15" s="423"/>
      <c r="CO15" s="423"/>
      <c r="CP15" s="423"/>
      <c r="CQ15" s="423"/>
      <c r="CR15" s="423"/>
      <c r="CS15" s="423"/>
      <c r="CT15" s="423"/>
      <c r="CU15" s="423"/>
      <c r="CV15" s="423"/>
      <c r="CW15" s="423"/>
      <c r="CX15" s="423"/>
      <c r="CY15" s="423"/>
      <c r="CZ15" s="423"/>
      <c r="DA15" s="423"/>
      <c r="DB15" s="423"/>
      <c r="DC15" s="423"/>
      <c r="DD15" s="423"/>
      <c r="DE15" s="423"/>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x14ac:dyDescent="0.15">
      <c r="A16" s="388"/>
      <c r="B16" s="423"/>
      <c r="C16" s="423"/>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3"/>
      <c r="AY16" s="423"/>
      <c r="AZ16" s="423"/>
      <c r="BA16" s="423"/>
      <c r="BB16" s="423"/>
      <c r="BC16" s="423"/>
      <c r="BD16" s="423"/>
      <c r="BE16" s="423"/>
      <c r="BF16" s="423"/>
      <c r="BG16" s="423"/>
      <c r="BH16" s="423"/>
      <c r="BI16" s="423"/>
      <c r="BJ16" s="423"/>
      <c r="BK16" s="423"/>
      <c r="BL16" s="423"/>
      <c r="BM16" s="423"/>
      <c r="BN16" s="423"/>
      <c r="BO16" s="423"/>
      <c r="BP16" s="423"/>
      <c r="BQ16" s="423"/>
      <c r="BR16" s="423"/>
      <c r="BS16" s="423"/>
      <c r="BT16" s="423"/>
      <c r="BU16" s="423"/>
      <c r="BV16" s="423"/>
      <c r="BW16" s="423"/>
      <c r="BX16" s="423"/>
      <c r="BY16" s="423"/>
      <c r="BZ16" s="423"/>
      <c r="CA16" s="423"/>
      <c r="CB16" s="423"/>
      <c r="CC16" s="423"/>
      <c r="CD16" s="423"/>
      <c r="CE16" s="423"/>
      <c r="CF16" s="423"/>
      <c r="CG16" s="423"/>
      <c r="CH16" s="423"/>
      <c r="CI16" s="423"/>
      <c r="CJ16" s="423"/>
      <c r="CK16" s="423"/>
      <c r="CL16" s="423"/>
      <c r="CM16" s="423"/>
      <c r="CN16" s="423"/>
      <c r="CO16" s="423"/>
      <c r="CP16" s="423"/>
      <c r="CQ16" s="423"/>
      <c r="CR16" s="423"/>
      <c r="CS16" s="423"/>
      <c r="CT16" s="423"/>
      <c r="CU16" s="423"/>
      <c r="CV16" s="423"/>
      <c r="CW16" s="423"/>
      <c r="CX16" s="423"/>
      <c r="CY16" s="423"/>
      <c r="CZ16" s="423"/>
      <c r="DA16" s="423"/>
      <c r="DB16" s="423"/>
      <c r="DC16" s="423"/>
      <c r="DD16" s="423"/>
      <c r="DE16" s="423"/>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x14ac:dyDescent="0.15">
      <c r="A17" s="388"/>
      <c r="B17" s="423"/>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3"/>
      <c r="AL17" s="423"/>
      <c r="AM17" s="423"/>
      <c r="AN17" s="423"/>
      <c r="AO17" s="423"/>
      <c r="AP17" s="423"/>
      <c r="AQ17" s="423"/>
      <c r="AR17" s="423"/>
      <c r="AS17" s="423"/>
      <c r="AT17" s="423"/>
      <c r="AU17" s="423"/>
      <c r="AV17" s="423"/>
      <c r="AW17" s="423"/>
      <c r="AX17" s="423"/>
      <c r="AY17" s="423"/>
      <c r="AZ17" s="423"/>
      <c r="BA17" s="423"/>
      <c r="BB17" s="423"/>
      <c r="BC17" s="423"/>
      <c r="BD17" s="423"/>
      <c r="BE17" s="423"/>
      <c r="BF17" s="423"/>
      <c r="BG17" s="423"/>
      <c r="BH17" s="423"/>
      <c r="BI17" s="423"/>
      <c r="BJ17" s="423"/>
      <c r="BK17" s="423"/>
      <c r="BL17" s="423"/>
      <c r="BM17" s="423"/>
      <c r="BN17" s="423"/>
      <c r="BO17" s="423"/>
      <c r="BP17" s="423"/>
      <c r="BQ17" s="423"/>
      <c r="BR17" s="423"/>
      <c r="BS17" s="423"/>
      <c r="BT17" s="423"/>
      <c r="BU17" s="423"/>
      <c r="BV17" s="423"/>
      <c r="BW17" s="423"/>
      <c r="BX17" s="423"/>
      <c r="BY17" s="423"/>
      <c r="BZ17" s="423"/>
      <c r="CA17" s="423"/>
      <c r="CB17" s="423"/>
      <c r="CC17" s="423"/>
      <c r="CD17" s="423"/>
      <c r="CE17" s="423"/>
      <c r="CF17" s="423"/>
      <c r="CG17" s="423"/>
      <c r="CH17" s="423"/>
      <c r="CI17" s="423"/>
      <c r="CJ17" s="423"/>
      <c r="CK17" s="423"/>
      <c r="CL17" s="423"/>
      <c r="CM17" s="423"/>
      <c r="CN17" s="423"/>
      <c r="CO17" s="423"/>
      <c r="CP17" s="423"/>
      <c r="CQ17" s="423"/>
      <c r="CR17" s="423"/>
      <c r="CS17" s="423"/>
      <c r="CT17" s="423"/>
      <c r="CU17" s="423"/>
      <c r="CV17" s="423"/>
      <c r="CW17" s="423"/>
      <c r="CX17" s="423"/>
      <c r="CY17" s="423"/>
      <c r="CZ17" s="423"/>
      <c r="DA17" s="423"/>
      <c r="DB17" s="423"/>
      <c r="DC17" s="423"/>
      <c r="DD17" s="423"/>
      <c r="DE17" s="423"/>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x14ac:dyDescent="0.15">
      <c r="A18" s="388"/>
      <c r="B18" s="423"/>
      <c r="C18" s="423"/>
      <c r="D18" s="423"/>
      <c r="E18" s="423"/>
      <c r="F18" s="423"/>
      <c r="G18" s="423"/>
      <c r="H18" s="423"/>
      <c r="I18" s="423"/>
      <c r="J18" s="423"/>
      <c r="K18" s="423"/>
      <c r="L18" s="423"/>
      <c r="M18" s="423"/>
      <c r="N18" s="423"/>
      <c r="O18" s="423"/>
      <c r="P18" s="423"/>
      <c r="Q18" s="423"/>
      <c r="R18" s="423"/>
      <c r="S18" s="423"/>
      <c r="T18" s="423"/>
      <c r="U18" s="423"/>
      <c r="V18" s="423"/>
      <c r="W18" s="423"/>
      <c r="X18" s="423"/>
      <c r="Y18" s="423"/>
      <c r="Z18" s="423"/>
      <c r="AA18" s="423"/>
      <c r="AB18" s="423"/>
      <c r="AC18" s="423"/>
      <c r="AD18" s="423"/>
      <c r="AE18" s="423"/>
      <c r="AF18" s="423"/>
      <c r="AG18" s="423"/>
      <c r="AH18" s="423"/>
      <c r="AI18" s="423"/>
      <c r="AJ18" s="423"/>
      <c r="AK18" s="423"/>
      <c r="AL18" s="423"/>
      <c r="AM18" s="423"/>
      <c r="AN18" s="423"/>
      <c r="AO18" s="423"/>
      <c r="AP18" s="423"/>
      <c r="AQ18" s="423"/>
      <c r="AR18" s="423"/>
      <c r="AS18" s="423"/>
      <c r="AT18" s="423"/>
      <c r="AU18" s="423"/>
      <c r="AV18" s="423"/>
      <c r="AW18" s="423"/>
      <c r="AX18" s="423"/>
      <c r="AY18" s="423"/>
      <c r="AZ18" s="423"/>
      <c r="BA18" s="423"/>
      <c r="BB18" s="423"/>
      <c r="BC18" s="423"/>
      <c r="BD18" s="423"/>
      <c r="BE18" s="423"/>
      <c r="BF18" s="423"/>
      <c r="BG18" s="423"/>
      <c r="BH18" s="423"/>
      <c r="BI18" s="423"/>
      <c r="BJ18" s="423"/>
      <c r="BK18" s="423"/>
      <c r="BL18" s="423"/>
      <c r="BM18" s="423"/>
      <c r="BN18" s="423"/>
      <c r="BO18" s="423"/>
      <c r="BP18" s="423"/>
      <c r="BQ18" s="423"/>
      <c r="BR18" s="423"/>
      <c r="BS18" s="423"/>
      <c r="BT18" s="423"/>
      <c r="BU18" s="423"/>
      <c r="BV18" s="423"/>
      <c r="BW18" s="423"/>
      <c r="BX18" s="423"/>
      <c r="BY18" s="423"/>
      <c r="BZ18" s="423"/>
      <c r="CA18" s="423"/>
      <c r="CB18" s="423"/>
      <c r="CC18" s="423"/>
      <c r="CD18" s="423"/>
      <c r="CE18" s="423"/>
      <c r="CF18" s="423"/>
      <c r="CG18" s="423"/>
      <c r="CH18" s="423"/>
      <c r="CI18" s="423"/>
      <c r="CJ18" s="423"/>
      <c r="CK18" s="423"/>
      <c r="CL18" s="423"/>
      <c r="CM18" s="423"/>
      <c r="CN18" s="423"/>
      <c r="CO18" s="423"/>
      <c r="CP18" s="423"/>
      <c r="CQ18" s="423"/>
      <c r="CR18" s="423"/>
      <c r="CS18" s="423"/>
      <c r="CT18" s="423"/>
      <c r="CU18" s="423"/>
      <c r="CV18" s="423"/>
      <c r="CW18" s="423"/>
      <c r="CX18" s="423"/>
      <c r="CY18" s="423"/>
      <c r="CZ18" s="423"/>
      <c r="DA18" s="423"/>
      <c r="DB18" s="423"/>
      <c r="DC18" s="423"/>
      <c r="DD18" s="423"/>
      <c r="DE18" s="423"/>
      <c r="DF18" s="293"/>
      <c r="DG18" s="293"/>
      <c r="DH18" s="293"/>
      <c r="DI18" s="293"/>
      <c r="DJ18" s="293"/>
      <c r="DK18" s="293"/>
      <c r="DL18" s="293"/>
      <c r="DM18" s="293"/>
      <c r="DN18" s="293"/>
      <c r="DO18" s="293"/>
      <c r="DP18" s="293"/>
      <c r="DQ18" s="293"/>
      <c r="DR18" s="293"/>
      <c r="DS18" s="293"/>
      <c r="DT18" s="293"/>
      <c r="DU18" s="293"/>
      <c r="DV18" s="293"/>
      <c r="DW18" s="293"/>
    </row>
    <row r="19" spans="1:351" ht="13.5" x14ac:dyDescent="0.15">
      <c r="DD19" s="388"/>
      <c r="DE19" s="388"/>
    </row>
    <row r="20" spans="1:351" ht="13.5" x14ac:dyDescent="0.15">
      <c r="DD20" s="388"/>
      <c r="DE20" s="388"/>
    </row>
    <row r="21" spans="1:351" ht="17.25" x14ac:dyDescent="0.15">
      <c r="B21" s="422"/>
      <c r="C21" s="418"/>
      <c r="D21" s="418"/>
      <c r="E21" s="418"/>
      <c r="F21" s="418"/>
      <c r="G21" s="418"/>
      <c r="H21" s="418"/>
      <c r="I21" s="418"/>
      <c r="J21" s="418"/>
      <c r="K21" s="418"/>
      <c r="L21" s="418"/>
      <c r="M21" s="418"/>
      <c r="N21" s="421"/>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21"/>
      <c r="AU21" s="418"/>
      <c r="AV21" s="418"/>
      <c r="AW21" s="418"/>
      <c r="AX21" s="418"/>
      <c r="AY21" s="418"/>
      <c r="AZ21" s="418"/>
      <c r="BA21" s="418"/>
      <c r="BB21" s="418"/>
      <c r="BC21" s="418"/>
      <c r="BD21" s="418"/>
      <c r="BE21" s="418"/>
      <c r="BF21" s="421"/>
      <c r="BG21" s="418"/>
      <c r="BH21" s="418"/>
      <c r="BI21" s="418"/>
      <c r="BJ21" s="418"/>
      <c r="BK21" s="418"/>
      <c r="BL21" s="418"/>
      <c r="BM21" s="418"/>
      <c r="BN21" s="418"/>
      <c r="BO21" s="418"/>
      <c r="BP21" s="418"/>
      <c r="BQ21" s="418"/>
      <c r="BR21" s="421"/>
      <c r="BS21" s="418"/>
      <c r="BT21" s="418"/>
      <c r="BU21" s="418"/>
      <c r="BV21" s="418"/>
      <c r="BW21" s="418"/>
      <c r="BX21" s="418"/>
      <c r="BY21" s="418"/>
      <c r="BZ21" s="418"/>
      <c r="CA21" s="418"/>
      <c r="CB21" s="418"/>
      <c r="CC21" s="418"/>
      <c r="CD21" s="421"/>
      <c r="CE21" s="418"/>
      <c r="CF21" s="418"/>
      <c r="CG21" s="418"/>
      <c r="CH21" s="418"/>
      <c r="CI21" s="418"/>
      <c r="CJ21" s="418"/>
      <c r="CK21" s="418"/>
      <c r="CL21" s="418"/>
      <c r="CM21" s="418"/>
      <c r="CN21" s="418"/>
      <c r="CO21" s="418"/>
      <c r="CP21" s="421"/>
      <c r="CQ21" s="418"/>
      <c r="CR21" s="418"/>
      <c r="CS21" s="418"/>
      <c r="CT21" s="418"/>
      <c r="CU21" s="418"/>
      <c r="CV21" s="418"/>
      <c r="CW21" s="418"/>
      <c r="CX21" s="418"/>
      <c r="CY21" s="418"/>
      <c r="CZ21" s="418"/>
      <c r="DA21" s="418"/>
      <c r="DB21" s="421"/>
      <c r="DC21" s="418"/>
      <c r="DD21" s="417"/>
      <c r="DE21" s="388"/>
      <c r="MM21" s="420"/>
    </row>
    <row r="22" spans="1:351" ht="17.25" x14ac:dyDescent="0.15">
      <c r="B22" s="389"/>
      <c r="MM22" s="420"/>
    </row>
    <row r="23" spans="1:351" ht="13.5" x14ac:dyDescent="0.15">
      <c r="B23" s="389"/>
    </row>
    <row r="24" spans="1:351" ht="13.5" x14ac:dyDescent="0.15">
      <c r="B24" s="389"/>
    </row>
    <row r="25" spans="1:351" ht="13.5" x14ac:dyDescent="0.15">
      <c r="B25" s="389"/>
    </row>
    <row r="26" spans="1:351" ht="13.5" x14ac:dyDescent="0.15">
      <c r="B26" s="389"/>
    </row>
    <row r="27" spans="1:351" ht="13.5" x14ac:dyDescent="0.15">
      <c r="B27" s="389"/>
    </row>
    <row r="28" spans="1:351" ht="13.5" x14ac:dyDescent="0.15">
      <c r="B28" s="389"/>
    </row>
    <row r="29" spans="1:351" ht="13.5" x14ac:dyDescent="0.15">
      <c r="B29" s="389"/>
    </row>
    <row r="30" spans="1:351" ht="13.5" x14ac:dyDescent="0.15">
      <c r="B30" s="389"/>
    </row>
    <row r="31" spans="1:351" ht="13.5" x14ac:dyDescent="0.15">
      <c r="B31" s="389"/>
    </row>
    <row r="32" spans="1:351" ht="13.5" x14ac:dyDescent="0.15">
      <c r="B32" s="389"/>
    </row>
    <row r="33" spans="2:109" ht="13.5" x14ac:dyDescent="0.15">
      <c r="B33" s="389"/>
    </row>
    <row r="34" spans="2:109" ht="13.5" x14ac:dyDescent="0.15">
      <c r="B34" s="389"/>
    </row>
    <row r="35" spans="2:109" ht="13.5" x14ac:dyDescent="0.15">
      <c r="B35" s="389"/>
    </row>
    <row r="36" spans="2:109" ht="13.5" x14ac:dyDescent="0.15">
      <c r="B36" s="389"/>
    </row>
    <row r="37" spans="2:109" ht="13.5" x14ac:dyDescent="0.15">
      <c r="B37" s="389"/>
    </row>
    <row r="38" spans="2:109" ht="13.5" x14ac:dyDescent="0.15">
      <c r="B38" s="389"/>
    </row>
    <row r="39" spans="2:109" ht="13.5" x14ac:dyDescent="0.15">
      <c r="B39" s="394"/>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2"/>
    </row>
    <row r="40" spans="2:109" ht="13.5" x14ac:dyDescent="0.15">
      <c r="B40" s="409"/>
      <c r="DD40" s="409"/>
      <c r="DE40" s="388"/>
    </row>
    <row r="41" spans="2:109" ht="17.25" x14ac:dyDescent="0.15">
      <c r="B41" s="419" t="s">
        <v>614</v>
      </c>
      <c r="C41" s="418"/>
      <c r="D41" s="418"/>
      <c r="E41" s="418"/>
      <c r="F41" s="418"/>
      <c r="G41" s="418"/>
      <c r="H41" s="418"/>
      <c r="I41" s="418"/>
      <c r="J41" s="418"/>
      <c r="K41" s="418"/>
      <c r="L41" s="418"/>
      <c r="M41" s="418"/>
      <c r="N41" s="418"/>
      <c r="O41" s="418"/>
      <c r="P41" s="418"/>
      <c r="Q41" s="418"/>
      <c r="R41" s="418"/>
      <c r="S41" s="418"/>
      <c r="T41" s="418"/>
      <c r="U41" s="418"/>
      <c r="V41" s="418"/>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418"/>
      <c r="BO41" s="418"/>
      <c r="BP41" s="418"/>
      <c r="BQ41" s="418"/>
      <c r="BR41" s="418"/>
      <c r="BS41" s="418"/>
      <c r="BT41" s="418"/>
      <c r="BU41" s="418"/>
      <c r="BV41" s="418"/>
      <c r="BW41" s="418"/>
      <c r="BX41" s="418"/>
      <c r="BY41" s="418"/>
      <c r="BZ41" s="418"/>
      <c r="CA41" s="418"/>
      <c r="CB41" s="418"/>
      <c r="CC41" s="418"/>
      <c r="CD41" s="418"/>
      <c r="CE41" s="418"/>
      <c r="CF41" s="418"/>
      <c r="CG41" s="418"/>
      <c r="CH41" s="418"/>
      <c r="CI41" s="418"/>
      <c r="CJ41" s="418"/>
      <c r="CK41" s="418"/>
      <c r="CL41" s="418"/>
      <c r="CM41" s="418"/>
      <c r="CN41" s="418"/>
      <c r="CO41" s="418"/>
      <c r="CP41" s="418"/>
      <c r="CQ41" s="418"/>
      <c r="CR41" s="418"/>
      <c r="CS41" s="418"/>
      <c r="CT41" s="418"/>
      <c r="CU41" s="418"/>
      <c r="CV41" s="418"/>
      <c r="CW41" s="418"/>
      <c r="CX41" s="418"/>
      <c r="CY41" s="418"/>
      <c r="CZ41" s="418"/>
      <c r="DA41" s="418"/>
      <c r="DB41" s="418"/>
      <c r="DC41" s="418"/>
      <c r="DD41" s="417"/>
    </row>
    <row r="42" spans="2:109" ht="13.5" x14ac:dyDescent="0.15">
      <c r="B42" s="389"/>
      <c r="G42" s="405"/>
      <c r="I42" s="404"/>
      <c r="J42" s="404"/>
      <c r="K42" s="404"/>
      <c r="AM42" s="405"/>
      <c r="AN42" s="405" t="s">
        <v>610</v>
      </c>
      <c r="AP42" s="404"/>
      <c r="AQ42" s="404"/>
      <c r="AR42" s="404"/>
      <c r="AY42" s="405"/>
      <c r="BA42" s="404"/>
      <c r="BB42" s="404"/>
      <c r="BC42" s="404"/>
      <c r="BK42" s="405"/>
      <c r="BM42" s="404"/>
      <c r="BN42" s="404"/>
      <c r="BO42" s="404"/>
      <c r="BW42" s="405"/>
      <c r="BY42" s="404"/>
      <c r="BZ42" s="404"/>
      <c r="CA42" s="404"/>
      <c r="CI42" s="405"/>
      <c r="CK42" s="404"/>
      <c r="CL42" s="404"/>
      <c r="CM42" s="404"/>
      <c r="CU42" s="405"/>
      <c r="CW42" s="404"/>
      <c r="CX42" s="404"/>
      <c r="CY42" s="404"/>
    </row>
    <row r="43" spans="2:109" ht="13.5" customHeight="1" x14ac:dyDescent="0.15">
      <c r="B43" s="389"/>
      <c r="AN43" s="1323" t="s">
        <v>613</v>
      </c>
      <c r="AO43" s="1324"/>
      <c r="AP43" s="1324"/>
      <c r="AQ43" s="1324"/>
      <c r="AR43" s="1324"/>
      <c r="AS43" s="1324"/>
      <c r="AT43" s="1324"/>
      <c r="AU43" s="1324"/>
      <c r="AV43" s="1324"/>
      <c r="AW43" s="1324"/>
      <c r="AX43" s="1324"/>
      <c r="AY43" s="1324"/>
      <c r="AZ43" s="1324"/>
      <c r="BA43" s="1324"/>
      <c r="BB43" s="1324"/>
      <c r="BC43" s="1324"/>
      <c r="BD43" s="1324"/>
      <c r="BE43" s="1324"/>
      <c r="BF43" s="1324"/>
      <c r="BG43" s="1324"/>
      <c r="BH43" s="1324"/>
      <c r="BI43" s="1324"/>
      <c r="BJ43" s="1324"/>
      <c r="BK43" s="1324"/>
      <c r="BL43" s="1324"/>
      <c r="BM43" s="1324"/>
      <c r="BN43" s="1324"/>
      <c r="BO43" s="1324"/>
      <c r="BP43" s="1324"/>
      <c r="BQ43" s="1324"/>
      <c r="BR43" s="1324"/>
      <c r="BS43" s="1324"/>
      <c r="BT43" s="1324"/>
      <c r="BU43" s="1324"/>
      <c r="BV43" s="1324"/>
      <c r="BW43" s="1324"/>
      <c r="BX43" s="1324"/>
      <c r="BY43" s="1324"/>
      <c r="BZ43" s="1324"/>
      <c r="CA43" s="1324"/>
      <c r="CB43" s="1324"/>
      <c r="CC43" s="1324"/>
      <c r="CD43" s="1324"/>
      <c r="CE43" s="1324"/>
      <c r="CF43" s="1324"/>
      <c r="CG43" s="1324"/>
      <c r="CH43" s="1324"/>
      <c r="CI43" s="1324"/>
      <c r="CJ43" s="1324"/>
      <c r="CK43" s="1324"/>
      <c r="CL43" s="1324"/>
      <c r="CM43" s="1324"/>
      <c r="CN43" s="1324"/>
      <c r="CO43" s="1324"/>
      <c r="CP43" s="1324"/>
      <c r="CQ43" s="1324"/>
      <c r="CR43" s="1324"/>
      <c r="CS43" s="1324"/>
      <c r="CT43" s="1324"/>
      <c r="CU43" s="1324"/>
      <c r="CV43" s="1324"/>
      <c r="CW43" s="1324"/>
      <c r="CX43" s="1324"/>
      <c r="CY43" s="1324"/>
      <c r="CZ43" s="1324"/>
      <c r="DA43" s="1324"/>
      <c r="DB43" s="1324"/>
      <c r="DC43" s="1325"/>
    </row>
    <row r="44" spans="2:109" ht="13.5" x14ac:dyDescent="0.15">
      <c r="B44" s="389"/>
      <c r="AN44" s="1326"/>
      <c r="AO44" s="1327"/>
      <c r="AP44" s="1327"/>
      <c r="AQ44" s="1327"/>
      <c r="AR44" s="1327"/>
      <c r="AS44" s="1327"/>
      <c r="AT44" s="1327"/>
      <c r="AU44" s="1327"/>
      <c r="AV44" s="1327"/>
      <c r="AW44" s="1327"/>
      <c r="AX44" s="1327"/>
      <c r="AY44" s="1327"/>
      <c r="AZ44" s="1327"/>
      <c r="BA44" s="1327"/>
      <c r="BB44" s="1327"/>
      <c r="BC44" s="1327"/>
      <c r="BD44" s="1327"/>
      <c r="BE44" s="1327"/>
      <c r="BF44" s="1327"/>
      <c r="BG44" s="1327"/>
      <c r="BH44" s="1327"/>
      <c r="BI44" s="1327"/>
      <c r="BJ44" s="1327"/>
      <c r="BK44" s="1327"/>
      <c r="BL44" s="1327"/>
      <c r="BM44" s="1327"/>
      <c r="BN44" s="1327"/>
      <c r="BO44" s="1327"/>
      <c r="BP44" s="1327"/>
      <c r="BQ44" s="1327"/>
      <c r="BR44" s="1327"/>
      <c r="BS44" s="1327"/>
      <c r="BT44" s="1327"/>
      <c r="BU44" s="1327"/>
      <c r="BV44" s="1327"/>
      <c r="BW44" s="1327"/>
      <c r="BX44" s="1327"/>
      <c r="BY44" s="1327"/>
      <c r="BZ44" s="1327"/>
      <c r="CA44" s="1327"/>
      <c r="CB44" s="1327"/>
      <c r="CC44" s="1327"/>
      <c r="CD44" s="1327"/>
      <c r="CE44" s="1327"/>
      <c r="CF44" s="1327"/>
      <c r="CG44" s="1327"/>
      <c r="CH44" s="1327"/>
      <c r="CI44" s="1327"/>
      <c r="CJ44" s="1327"/>
      <c r="CK44" s="1327"/>
      <c r="CL44" s="1327"/>
      <c r="CM44" s="1327"/>
      <c r="CN44" s="1327"/>
      <c r="CO44" s="1327"/>
      <c r="CP44" s="1327"/>
      <c r="CQ44" s="1327"/>
      <c r="CR44" s="1327"/>
      <c r="CS44" s="1327"/>
      <c r="CT44" s="1327"/>
      <c r="CU44" s="1327"/>
      <c r="CV44" s="1327"/>
      <c r="CW44" s="1327"/>
      <c r="CX44" s="1327"/>
      <c r="CY44" s="1327"/>
      <c r="CZ44" s="1327"/>
      <c r="DA44" s="1327"/>
      <c r="DB44" s="1327"/>
      <c r="DC44" s="1328"/>
    </row>
    <row r="45" spans="2:109" ht="13.5" x14ac:dyDescent="0.15">
      <c r="B45" s="389"/>
      <c r="AN45" s="1326"/>
      <c r="AO45" s="1327"/>
      <c r="AP45" s="1327"/>
      <c r="AQ45" s="1327"/>
      <c r="AR45" s="1327"/>
      <c r="AS45" s="1327"/>
      <c r="AT45" s="1327"/>
      <c r="AU45" s="1327"/>
      <c r="AV45" s="1327"/>
      <c r="AW45" s="1327"/>
      <c r="AX45" s="1327"/>
      <c r="AY45" s="1327"/>
      <c r="AZ45" s="1327"/>
      <c r="BA45" s="1327"/>
      <c r="BB45" s="1327"/>
      <c r="BC45" s="1327"/>
      <c r="BD45" s="1327"/>
      <c r="BE45" s="1327"/>
      <c r="BF45" s="1327"/>
      <c r="BG45" s="1327"/>
      <c r="BH45" s="1327"/>
      <c r="BI45" s="1327"/>
      <c r="BJ45" s="1327"/>
      <c r="BK45" s="1327"/>
      <c r="BL45" s="1327"/>
      <c r="BM45" s="1327"/>
      <c r="BN45" s="1327"/>
      <c r="BO45" s="1327"/>
      <c r="BP45" s="1327"/>
      <c r="BQ45" s="1327"/>
      <c r="BR45" s="1327"/>
      <c r="BS45" s="1327"/>
      <c r="BT45" s="1327"/>
      <c r="BU45" s="1327"/>
      <c r="BV45" s="1327"/>
      <c r="BW45" s="1327"/>
      <c r="BX45" s="1327"/>
      <c r="BY45" s="1327"/>
      <c r="BZ45" s="1327"/>
      <c r="CA45" s="1327"/>
      <c r="CB45" s="1327"/>
      <c r="CC45" s="1327"/>
      <c r="CD45" s="1327"/>
      <c r="CE45" s="1327"/>
      <c r="CF45" s="1327"/>
      <c r="CG45" s="1327"/>
      <c r="CH45" s="1327"/>
      <c r="CI45" s="1327"/>
      <c r="CJ45" s="1327"/>
      <c r="CK45" s="1327"/>
      <c r="CL45" s="1327"/>
      <c r="CM45" s="1327"/>
      <c r="CN45" s="1327"/>
      <c r="CO45" s="1327"/>
      <c r="CP45" s="1327"/>
      <c r="CQ45" s="1327"/>
      <c r="CR45" s="1327"/>
      <c r="CS45" s="1327"/>
      <c r="CT45" s="1327"/>
      <c r="CU45" s="1327"/>
      <c r="CV45" s="1327"/>
      <c r="CW45" s="1327"/>
      <c r="CX45" s="1327"/>
      <c r="CY45" s="1327"/>
      <c r="CZ45" s="1327"/>
      <c r="DA45" s="1327"/>
      <c r="DB45" s="1327"/>
      <c r="DC45" s="1328"/>
    </row>
    <row r="46" spans="2:109" ht="13.5" x14ac:dyDescent="0.15">
      <c r="B46" s="389"/>
      <c r="AN46" s="1326"/>
      <c r="AO46" s="1327"/>
      <c r="AP46" s="1327"/>
      <c r="AQ46" s="1327"/>
      <c r="AR46" s="1327"/>
      <c r="AS46" s="1327"/>
      <c r="AT46" s="1327"/>
      <c r="AU46" s="1327"/>
      <c r="AV46" s="1327"/>
      <c r="AW46" s="1327"/>
      <c r="AX46" s="1327"/>
      <c r="AY46" s="1327"/>
      <c r="AZ46" s="1327"/>
      <c r="BA46" s="1327"/>
      <c r="BB46" s="1327"/>
      <c r="BC46" s="1327"/>
      <c r="BD46" s="1327"/>
      <c r="BE46" s="1327"/>
      <c r="BF46" s="1327"/>
      <c r="BG46" s="1327"/>
      <c r="BH46" s="1327"/>
      <c r="BI46" s="1327"/>
      <c r="BJ46" s="1327"/>
      <c r="BK46" s="1327"/>
      <c r="BL46" s="1327"/>
      <c r="BM46" s="1327"/>
      <c r="BN46" s="1327"/>
      <c r="BO46" s="1327"/>
      <c r="BP46" s="1327"/>
      <c r="BQ46" s="1327"/>
      <c r="BR46" s="1327"/>
      <c r="BS46" s="1327"/>
      <c r="BT46" s="1327"/>
      <c r="BU46" s="1327"/>
      <c r="BV46" s="1327"/>
      <c r="BW46" s="1327"/>
      <c r="BX46" s="1327"/>
      <c r="BY46" s="1327"/>
      <c r="BZ46" s="1327"/>
      <c r="CA46" s="1327"/>
      <c r="CB46" s="1327"/>
      <c r="CC46" s="1327"/>
      <c r="CD46" s="1327"/>
      <c r="CE46" s="1327"/>
      <c r="CF46" s="1327"/>
      <c r="CG46" s="1327"/>
      <c r="CH46" s="1327"/>
      <c r="CI46" s="1327"/>
      <c r="CJ46" s="1327"/>
      <c r="CK46" s="1327"/>
      <c r="CL46" s="1327"/>
      <c r="CM46" s="1327"/>
      <c r="CN46" s="1327"/>
      <c r="CO46" s="1327"/>
      <c r="CP46" s="1327"/>
      <c r="CQ46" s="1327"/>
      <c r="CR46" s="1327"/>
      <c r="CS46" s="1327"/>
      <c r="CT46" s="1327"/>
      <c r="CU46" s="1327"/>
      <c r="CV46" s="1327"/>
      <c r="CW46" s="1327"/>
      <c r="CX46" s="1327"/>
      <c r="CY46" s="1327"/>
      <c r="CZ46" s="1327"/>
      <c r="DA46" s="1327"/>
      <c r="DB46" s="1327"/>
      <c r="DC46" s="1328"/>
    </row>
    <row r="47" spans="2:109" ht="13.5" x14ac:dyDescent="0.15">
      <c r="B47" s="389"/>
      <c r="AN47" s="1329"/>
      <c r="AO47" s="1330"/>
      <c r="AP47" s="1330"/>
      <c r="AQ47" s="1330"/>
      <c r="AR47" s="1330"/>
      <c r="AS47" s="1330"/>
      <c r="AT47" s="1330"/>
      <c r="AU47" s="1330"/>
      <c r="AV47" s="1330"/>
      <c r="AW47" s="1330"/>
      <c r="AX47" s="1330"/>
      <c r="AY47" s="1330"/>
      <c r="AZ47" s="1330"/>
      <c r="BA47" s="1330"/>
      <c r="BB47" s="1330"/>
      <c r="BC47" s="1330"/>
      <c r="BD47" s="1330"/>
      <c r="BE47" s="1330"/>
      <c r="BF47" s="1330"/>
      <c r="BG47" s="1330"/>
      <c r="BH47" s="1330"/>
      <c r="BI47" s="1330"/>
      <c r="BJ47" s="1330"/>
      <c r="BK47" s="1330"/>
      <c r="BL47" s="1330"/>
      <c r="BM47" s="1330"/>
      <c r="BN47" s="1330"/>
      <c r="BO47" s="1330"/>
      <c r="BP47" s="1330"/>
      <c r="BQ47" s="1330"/>
      <c r="BR47" s="1330"/>
      <c r="BS47" s="1330"/>
      <c r="BT47" s="1330"/>
      <c r="BU47" s="1330"/>
      <c r="BV47" s="1330"/>
      <c r="BW47" s="1330"/>
      <c r="BX47" s="1330"/>
      <c r="BY47" s="1330"/>
      <c r="BZ47" s="1330"/>
      <c r="CA47" s="1330"/>
      <c r="CB47" s="1330"/>
      <c r="CC47" s="1330"/>
      <c r="CD47" s="1330"/>
      <c r="CE47" s="1330"/>
      <c r="CF47" s="1330"/>
      <c r="CG47" s="1330"/>
      <c r="CH47" s="1330"/>
      <c r="CI47" s="1330"/>
      <c r="CJ47" s="1330"/>
      <c r="CK47" s="1330"/>
      <c r="CL47" s="1330"/>
      <c r="CM47" s="1330"/>
      <c r="CN47" s="1330"/>
      <c r="CO47" s="1330"/>
      <c r="CP47" s="1330"/>
      <c r="CQ47" s="1330"/>
      <c r="CR47" s="1330"/>
      <c r="CS47" s="1330"/>
      <c r="CT47" s="1330"/>
      <c r="CU47" s="1330"/>
      <c r="CV47" s="1330"/>
      <c r="CW47" s="1330"/>
      <c r="CX47" s="1330"/>
      <c r="CY47" s="1330"/>
      <c r="CZ47" s="1330"/>
      <c r="DA47" s="1330"/>
      <c r="DB47" s="1330"/>
      <c r="DC47" s="1331"/>
    </row>
    <row r="48" spans="2:109" ht="13.5" x14ac:dyDescent="0.15">
      <c r="B48" s="389"/>
      <c r="H48" s="396"/>
      <c r="I48" s="396"/>
      <c r="J48" s="396"/>
      <c r="AN48" s="396"/>
      <c r="AO48" s="396"/>
      <c r="AP48" s="396"/>
      <c r="AZ48" s="396"/>
      <c r="BA48" s="396"/>
      <c r="BB48" s="396"/>
      <c r="BL48" s="396"/>
      <c r="BM48" s="396"/>
      <c r="BN48" s="396"/>
      <c r="BX48" s="396"/>
      <c r="BY48" s="396"/>
      <c r="BZ48" s="396"/>
      <c r="CJ48" s="396"/>
      <c r="CK48" s="396"/>
      <c r="CL48" s="396"/>
      <c r="CV48" s="396"/>
      <c r="CW48" s="396"/>
      <c r="CX48" s="396"/>
    </row>
    <row r="49" spans="1:109" ht="13.5" x14ac:dyDescent="0.15">
      <c r="B49" s="389"/>
      <c r="AN49" s="388" t="s">
        <v>608</v>
      </c>
    </row>
    <row r="50" spans="1:109" ht="13.5" x14ac:dyDescent="0.15">
      <c r="B50" s="389"/>
      <c r="G50" s="1311"/>
      <c r="H50" s="1311"/>
      <c r="I50" s="1311"/>
      <c r="J50" s="1311"/>
      <c r="K50" s="398"/>
      <c r="L50" s="398"/>
      <c r="M50" s="397"/>
      <c r="N50" s="397"/>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14" t="s">
        <v>560</v>
      </c>
      <c r="BQ50" s="1314"/>
      <c r="BR50" s="1314"/>
      <c r="BS50" s="1314"/>
      <c r="BT50" s="1314"/>
      <c r="BU50" s="1314"/>
      <c r="BV50" s="1314"/>
      <c r="BW50" s="1314"/>
      <c r="BX50" s="1314" t="s">
        <v>561</v>
      </c>
      <c r="BY50" s="1314"/>
      <c r="BZ50" s="1314"/>
      <c r="CA50" s="1314"/>
      <c r="CB50" s="1314"/>
      <c r="CC50" s="1314"/>
      <c r="CD50" s="1314"/>
      <c r="CE50" s="1314"/>
      <c r="CF50" s="1314" t="s">
        <v>562</v>
      </c>
      <c r="CG50" s="1314"/>
      <c r="CH50" s="1314"/>
      <c r="CI50" s="1314"/>
      <c r="CJ50" s="1314"/>
      <c r="CK50" s="1314"/>
      <c r="CL50" s="1314"/>
      <c r="CM50" s="1314"/>
      <c r="CN50" s="1314" t="s">
        <v>563</v>
      </c>
      <c r="CO50" s="1314"/>
      <c r="CP50" s="1314"/>
      <c r="CQ50" s="1314"/>
      <c r="CR50" s="1314"/>
      <c r="CS50" s="1314"/>
      <c r="CT50" s="1314"/>
      <c r="CU50" s="1314"/>
      <c r="CV50" s="1314" t="s">
        <v>564</v>
      </c>
      <c r="CW50" s="1314"/>
      <c r="CX50" s="1314"/>
      <c r="CY50" s="1314"/>
      <c r="CZ50" s="1314"/>
      <c r="DA50" s="1314"/>
      <c r="DB50" s="1314"/>
      <c r="DC50" s="1314"/>
    </row>
    <row r="51" spans="1:109" ht="13.5" customHeight="1" x14ac:dyDescent="0.15">
      <c r="B51" s="389"/>
      <c r="G51" s="1322"/>
      <c r="H51" s="1322"/>
      <c r="I51" s="1332"/>
      <c r="J51" s="1332"/>
      <c r="K51" s="1316"/>
      <c r="L51" s="1316"/>
      <c r="M51" s="1316"/>
      <c r="N51" s="1316"/>
      <c r="AM51" s="396"/>
      <c r="AN51" s="1315" t="s">
        <v>607</v>
      </c>
      <c r="AO51" s="1315"/>
      <c r="AP51" s="1315"/>
      <c r="AQ51" s="1315"/>
      <c r="AR51" s="1315"/>
      <c r="AS51" s="1315"/>
      <c r="AT51" s="1315"/>
      <c r="AU51" s="1315"/>
      <c r="AV51" s="1315"/>
      <c r="AW51" s="1315"/>
      <c r="AX51" s="1315"/>
      <c r="AY51" s="1315"/>
      <c r="AZ51" s="1315"/>
      <c r="BA51" s="1315"/>
      <c r="BB51" s="1315" t="s">
        <v>605</v>
      </c>
      <c r="BC51" s="1315"/>
      <c r="BD51" s="1315"/>
      <c r="BE51" s="1315"/>
      <c r="BF51" s="1315"/>
      <c r="BG51" s="1315"/>
      <c r="BH51" s="1315"/>
      <c r="BI51" s="1315"/>
      <c r="BJ51" s="1315"/>
      <c r="BK51" s="1315"/>
      <c r="BL51" s="1315"/>
      <c r="BM51" s="1315"/>
      <c r="BN51" s="1315"/>
      <c r="BO51" s="1315"/>
      <c r="BP51" s="1313">
        <v>26.5</v>
      </c>
      <c r="BQ51" s="1313"/>
      <c r="BR51" s="1313"/>
      <c r="BS51" s="1313"/>
      <c r="BT51" s="1313"/>
      <c r="BU51" s="1313"/>
      <c r="BV51" s="1313"/>
      <c r="BW51" s="1313"/>
      <c r="BX51" s="1313">
        <v>21.4</v>
      </c>
      <c r="BY51" s="1313"/>
      <c r="BZ51" s="1313"/>
      <c r="CA51" s="1313"/>
      <c r="CB51" s="1313"/>
      <c r="CC51" s="1313"/>
      <c r="CD51" s="1313"/>
      <c r="CE51" s="1313"/>
      <c r="CF51" s="1313">
        <v>14.7</v>
      </c>
      <c r="CG51" s="1313"/>
      <c r="CH51" s="1313"/>
      <c r="CI51" s="1313"/>
      <c r="CJ51" s="1313"/>
      <c r="CK51" s="1313"/>
      <c r="CL51" s="1313"/>
      <c r="CM51" s="1313"/>
      <c r="CN51" s="1313">
        <v>5.4</v>
      </c>
      <c r="CO51" s="1313"/>
      <c r="CP51" s="1313"/>
      <c r="CQ51" s="1313"/>
      <c r="CR51" s="1313"/>
      <c r="CS51" s="1313"/>
      <c r="CT51" s="1313"/>
      <c r="CU51" s="1313"/>
      <c r="CV51" s="1313"/>
      <c r="CW51" s="1313"/>
      <c r="CX51" s="1313"/>
      <c r="CY51" s="1313"/>
      <c r="CZ51" s="1313"/>
      <c r="DA51" s="1313"/>
      <c r="DB51" s="1313"/>
      <c r="DC51" s="1313"/>
    </row>
    <row r="52" spans="1:109" ht="13.5" x14ac:dyDescent="0.15">
      <c r="B52" s="389"/>
      <c r="G52" s="1322"/>
      <c r="H52" s="1322"/>
      <c r="I52" s="1332"/>
      <c r="J52" s="1332"/>
      <c r="K52" s="1316"/>
      <c r="L52" s="1316"/>
      <c r="M52" s="1316"/>
      <c r="N52" s="1316"/>
      <c r="AM52" s="396"/>
      <c r="AN52" s="1315"/>
      <c r="AO52" s="1315"/>
      <c r="AP52" s="1315"/>
      <c r="AQ52" s="1315"/>
      <c r="AR52" s="1315"/>
      <c r="AS52" s="1315"/>
      <c r="AT52" s="1315"/>
      <c r="AU52" s="1315"/>
      <c r="AV52" s="1315"/>
      <c r="AW52" s="1315"/>
      <c r="AX52" s="1315"/>
      <c r="AY52" s="1315"/>
      <c r="AZ52" s="1315"/>
      <c r="BA52" s="1315"/>
      <c r="BB52" s="1315"/>
      <c r="BC52" s="1315"/>
      <c r="BD52" s="1315"/>
      <c r="BE52" s="1315"/>
      <c r="BF52" s="1315"/>
      <c r="BG52" s="1315"/>
      <c r="BH52" s="1315"/>
      <c r="BI52" s="1315"/>
      <c r="BJ52" s="1315"/>
      <c r="BK52" s="1315"/>
      <c r="BL52" s="1315"/>
      <c r="BM52" s="1315"/>
      <c r="BN52" s="1315"/>
      <c r="BO52" s="1315"/>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ht="13.5" x14ac:dyDescent="0.15">
      <c r="A53" s="404"/>
      <c r="B53" s="389"/>
      <c r="G53" s="1322"/>
      <c r="H53" s="1322"/>
      <c r="I53" s="1311"/>
      <c r="J53" s="1311"/>
      <c r="K53" s="1316"/>
      <c r="L53" s="1316"/>
      <c r="M53" s="1316"/>
      <c r="N53" s="1316"/>
      <c r="AM53" s="396"/>
      <c r="AN53" s="1315"/>
      <c r="AO53" s="1315"/>
      <c r="AP53" s="1315"/>
      <c r="AQ53" s="1315"/>
      <c r="AR53" s="1315"/>
      <c r="AS53" s="1315"/>
      <c r="AT53" s="1315"/>
      <c r="AU53" s="1315"/>
      <c r="AV53" s="1315"/>
      <c r="AW53" s="1315"/>
      <c r="AX53" s="1315"/>
      <c r="AY53" s="1315"/>
      <c r="AZ53" s="1315"/>
      <c r="BA53" s="1315"/>
      <c r="BB53" s="1315" t="s">
        <v>612</v>
      </c>
      <c r="BC53" s="1315"/>
      <c r="BD53" s="1315"/>
      <c r="BE53" s="1315"/>
      <c r="BF53" s="1315"/>
      <c r="BG53" s="1315"/>
      <c r="BH53" s="1315"/>
      <c r="BI53" s="1315"/>
      <c r="BJ53" s="1315"/>
      <c r="BK53" s="1315"/>
      <c r="BL53" s="1315"/>
      <c r="BM53" s="1315"/>
      <c r="BN53" s="1315"/>
      <c r="BO53" s="1315"/>
      <c r="BP53" s="1313">
        <v>58</v>
      </c>
      <c r="BQ53" s="1313"/>
      <c r="BR53" s="1313"/>
      <c r="BS53" s="1313"/>
      <c r="BT53" s="1313"/>
      <c r="BU53" s="1313"/>
      <c r="BV53" s="1313"/>
      <c r="BW53" s="1313"/>
      <c r="BX53" s="1313">
        <v>75.5</v>
      </c>
      <c r="BY53" s="1313"/>
      <c r="BZ53" s="1313"/>
      <c r="CA53" s="1313"/>
      <c r="CB53" s="1313"/>
      <c r="CC53" s="1313"/>
      <c r="CD53" s="1313"/>
      <c r="CE53" s="1313"/>
      <c r="CF53" s="1313">
        <v>76.5</v>
      </c>
      <c r="CG53" s="1313"/>
      <c r="CH53" s="1313"/>
      <c r="CI53" s="1313"/>
      <c r="CJ53" s="1313"/>
      <c r="CK53" s="1313"/>
      <c r="CL53" s="1313"/>
      <c r="CM53" s="1313"/>
      <c r="CN53" s="1313">
        <v>77.099999999999994</v>
      </c>
      <c r="CO53" s="1313"/>
      <c r="CP53" s="1313"/>
      <c r="CQ53" s="1313"/>
      <c r="CR53" s="1313"/>
      <c r="CS53" s="1313"/>
      <c r="CT53" s="1313"/>
      <c r="CU53" s="1313"/>
      <c r="CV53" s="1313">
        <v>78</v>
      </c>
      <c r="CW53" s="1313"/>
      <c r="CX53" s="1313"/>
      <c r="CY53" s="1313"/>
      <c r="CZ53" s="1313"/>
      <c r="DA53" s="1313"/>
      <c r="DB53" s="1313"/>
      <c r="DC53" s="1313"/>
    </row>
    <row r="54" spans="1:109" ht="13.5" x14ac:dyDescent="0.15">
      <c r="A54" s="404"/>
      <c r="B54" s="389"/>
      <c r="G54" s="1322"/>
      <c r="H54" s="1322"/>
      <c r="I54" s="1311"/>
      <c r="J54" s="1311"/>
      <c r="K54" s="1316"/>
      <c r="L54" s="1316"/>
      <c r="M54" s="1316"/>
      <c r="N54" s="1316"/>
      <c r="AM54" s="396"/>
      <c r="AN54" s="1315"/>
      <c r="AO54" s="1315"/>
      <c r="AP54" s="1315"/>
      <c r="AQ54" s="1315"/>
      <c r="AR54" s="1315"/>
      <c r="AS54" s="1315"/>
      <c r="AT54" s="1315"/>
      <c r="AU54" s="1315"/>
      <c r="AV54" s="1315"/>
      <c r="AW54" s="1315"/>
      <c r="AX54" s="1315"/>
      <c r="AY54" s="1315"/>
      <c r="AZ54" s="1315"/>
      <c r="BA54" s="1315"/>
      <c r="BB54" s="1315"/>
      <c r="BC54" s="1315"/>
      <c r="BD54" s="1315"/>
      <c r="BE54" s="1315"/>
      <c r="BF54" s="1315"/>
      <c r="BG54" s="1315"/>
      <c r="BH54" s="1315"/>
      <c r="BI54" s="1315"/>
      <c r="BJ54" s="1315"/>
      <c r="BK54" s="1315"/>
      <c r="BL54" s="1315"/>
      <c r="BM54" s="1315"/>
      <c r="BN54" s="1315"/>
      <c r="BO54" s="1315"/>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ht="13.5" x14ac:dyDescent="0.15">
      <c r="A55" s="404"/>
      <c r="B55" s="389"/>
      <c r="G55" s="1311"/>
      <c r="H55" s="1311"/>
      <c r="I55" s="1311"/>
      <c r="J55" s="1311"/>
      <c r="K55" s="1316"/>
      <c r="L55" s="1316"/>
      <c r="M55" s="1316"/>
      <c r="N55" s="1316"/>
      <c r="AN55" s="1314" t="s">
        <v>606</v>
      </c>
      <c r="AO55" s="1314"/>
      <c r="AP55" s="1314"/>
      <c r="AQ55" s="1314"/>
      <c r="AR55" s="1314"/>
      <c r="AS55" s="1314"/>
      <c r="AT55" s="1314"/>
      <c r="AU55" s="1314"/>
      <c r="AV55" s="1314"/>
      <c r="AW55" s="1314"/>
      <c r="AX55" s="1314"/>
      <c r="AY55" s="1314"/>
      <c r="AZ55" s="1314"/>
      <c r="BA55" s="1314"/>
      <c r="BB55" s="1315" t="s">
        <v>605</v>
      </c>
      <c r="BC55" s="1315"/>
      <c r="BD55" s="1315"/>
      <c r="BE55" s="1315"/>
      <c r="BF55" s="1315"/>
      <c r="BG55" s="1315"/>
      <c r="BH55" s="1315"/>
      <c r="BI55" s="1315"/>
      <c r="BJ55" s="1315"/>
      <c r="BK55" s="1315"/>
      <c r="BL55" s="1315"/>
      <c r="BM55" s="1315"/>
      <c r="BN55" s="1315"/>
      <c r="BO55" s="1315"/>
      <c r="BP55" s="1313">
        <v>21</v>
      </c>
      <c r="BQ55" s="1313"/>
      <c r="BR55" s="1313"/>
      <c r="BS55" s="1313"/>
      <c r="BT55" s="1313"/>
      <c r="BU55" s="1313"/>
      <c r="BV55" s="1313"/>
      <c r="BW55" s="1313"/>
      <c r="BX55" s="1313">
        <v>20.2</v>
      </c>
      <c r="BY55" s="1313"/>
      <c r="BZ55" s="1313"/>
      <c r="CA55" s="1313"/>
      <c r="CB55" s="1313"/>
      <c r="CC55" s="1313"/>
      <c r="CD55" s="1313"/>
      <c r="CE55" s="1313"/>
      <c r="CF55" s="1313">
        <v>18.3</v>
      </c>
      <c r="CG55" s="1313"/>
      <c r="CH55" s="1313"/>
      <c r="CI55" s="1313"/>
      <c r="CJ55" s="1313"/>
      <c r="CK55" s="1313"/>
      <c r="CL55" s="1313"/>
      <c r="CM55" s="1313"/>
      <c r="CN55" s="1313">
        <v>20.3</v>
      </c>
      <c r="CO55" s="1313"/>
      <c r="CP55" s="1313"/>
      <c r="CQ55" s="1313"/>
      <c r="CR55" s="1313"/>
      <c r="CS55" s="1313"/>
      <c r="CT55" s="1313"/>
      <c r="CU55" s="1313"/>
      <c r="CV55" s="1313">
        <v>15.5</v>
      </c>
      <c r="CW55" s="1313"/>
      <c r="CX55" s="1313"/>
      <c r="CY55" s="1313"/>
      <c r="CZ55" s="1313"/>
      <c r="DA55" s="1313"/>
      <c r="DB55" s="1313"/>
      <c r="DC55" s="1313"/>
    </row>
    <row r="56" spans="1:109" ht="13.5" x14ac:dyDescent="0.15">
      <c r="A56" s="404"/>
      <c r="B56" s="389"/>
      <c r="G56" s="1311"/>
      <c r="H56" s="1311"/>
      <c r="I56" s="1311"/>
      <c r="J56" s="1311"/>
      <c r="K56" s="1316"/>
      <c r="L56" s="1316"/>
      <c r="M56" s="1316"/>
      <c r="N56" s="1316"/>
      <c r="AN56" s="1314"/>
      <c r="AO56" s="1314"/>
      <c r="AP56" s="1314"/>
      <c r="AQ56" s="1314"/>
      <c r="AR56" s="1314"/>
      <c r="AS56" s="1314"/>
      <c r="AT56" s="1314"/>
      <c r="AU56" s="1314"/>
      <c r="AV56" s="1314"/>
      <c r="AW56" s="1314"/>
      <c r="AX56" s="1314"/>
      <c r="AY56" s="1314"/>
      <c r="AZ56" s="1314"/>
      <c r="BA56" s="1314"/>
      <c r="BB56" s="1315"/>
      <c r="BC56" s="1315"/>
      <c r="BD56" s="1315"/>
      <c r="BE56" s="1315"/>
      <c r="BF56" s="1315"/>
      <c r="BG56" s="1315"/>
      <c r="BH56" s="1315"/>
      <c r="BI56" s="1315"/>
      <c r="BJ56" s="1315"/>
      <c r="BK56" s="1315"/>
      <c r="BL56" s="1315"/>
      <c r="BM56" s="1315"/>
      <c r="BN56" s="1315"/>
      <c r="BO56" s="1315"/>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404" customFormat="1" ht="13.5" x14ac:dyDescent="0.15">
      <c r="B57" s="410"/>
      <c r="G57" s="1311"/>
      <c r="H57" s="1311"/>
      <c r="I57" s="1317"/>
      <c r="J57" s="1317"/>
      <c r="K57" s="1316"/>
      <c r="L57" s="1316"/>
      <c r="M57" s="1316"/>
      <c r="N57" s="1316"/>
      <c r="AM57" s="388"/>
      <c r="AN57" s="1314"/>
      <c r="AO57" s="1314"/>
      <c r="AP57" s="1314"/>
      <c r="AQ57" s="1314"/>
      <c r="AR57" s="1314"/>
      <c r="AS57" s="1314"/>
      <c r="AT57" s="1314"/>
      <c r="AU57" s="1314"/>
      <c r="AV57" s="1314"/>
      <c r="AW57" s="1314"/>
      <c r="AX57" s="1314"/>
      <c r="AY57" s="1314"/>
      <c r="AZ57" s="1314"/>
      <c r="BA57" s="1314"/>
      <c r="BB57" s="1315" t="s">
        <v>612</v>
      </c>
      <c r="BC57" s="1315"/>
      <c r="BD57" s="1315"/>
      <c r="BE57" s="1315"/>
      <c r="BF57" s="1315"/>
      <c r="BG57" s="1315"/>
      <c r="BH57" s="1315"/>
      <c r="BI57" s="1315"/>
      <c r="BJ57" s="1315"/>
      <c r="BK57" s="1315"/>
      <c r="BL57" s="1315"/>
      <c r="BM57" s="1315"/>
      <c r="BN57" s="1315"/>
      <c r="BO57" s="1315"/>
      <c r="BP57" s="1313">
        <v>55.9</v>
      </c>
      <c r="BQ57" s="1313"/>
      <c r="BR57" s="1313"/>
      <c r="BS57" s="1313"/>
      <c r="BT57" s="1313"/>
      <c r="BU57" s="1313"/>
      <c r="BV57" s="1313"/>
      <c r="BW57" s="1313"/>
      <c r="BX57" s="1313">
        <v>57.5</v>
      </c>
      <c r="BY57" s="1313"/>
      <c r="BZ57" s="1313"/>
      <c r="CA57" s="1313"/>
      <c r="CB57" s="1313"/>
      <c r="CC57" s="1313"/>
      <c r="CD57" s="1313"/>
      <c r="CE57" s="1313"/>
      <c r="CF57" s="1313">
        <v>59.3</v>
      </c>
      <c r="CG57" s="1313"/>
      <c r="CH57" s="1313"/>
      <c r="CI57" s="1313"/>
      <c r="CJ57" s="1313"/>
      <c r="CK57" s="1313"/>
      <c r="CL57" s="1313"/>
      <c r="CM57" s="1313"/>
      <c r="CN57" s="1313">
        <v>60.3</v>
      </c>
      <c r="CO57" s="1313"/>
      <c r="CP57" s="1313"/>
      <c r="CQ57" s="1313"/>
      <c r="CR57" s="1313"/>
      <c r="CS57" s="1313"/>
      <c r="CT57" s="1313"/>
      <c r="CU57" s="1313"/>
      <c r="CV57" s="1313">
        <v>61.4</v>
      </c>
      <c r="CW57" s="1313"/>
      <c r="CX57" s="1313"/>
      <c r="CY57" s="1313"/>
      <c r="CZ57" s="1313"/>
      <c r="DA57" s="1313"/>
      <c r="DB57" s="1313"/>
      <c r="DC57" s="1313"/>
      <c r="DD57" s="415"/>
      <c r="DE57" s="410"/>
    </row>
    <row r="58" spans="1:109" s="404" customFormat="1" ht="13.5" x14ac:dyDescent="0.15">
      <c r="A58" s="388"/>
      <c r="B58" s="410"/>
      <c r="G58" s="1311"/>
      <c r="H58" s="1311"/>
      <c r="I58" s="1317"/>
      <c r="J58" s="1317"/>
      <c r="K58" s="1316"/>
      <c r="L58" s="1316"/>
      <c r="M58" s="1316"/>
      <c r="N58" s="1316"/>
      <c r="AM58" s="388"/>
      <c r="AN58" s="1314"/>
      <c r="AO58" s="1314"/>
      <c r="AP58" s="1314"/>
      <c r="AQ58" s="1314"/>
      <c r="AR58" s="1314"/>
      <c r="AS58" s="1314"/>
      <c r="AT58" s="1314"/>
      <c r="AU58" s="1314"/>
      <c r="AV58" s="1314"/>
      <c r="AW58" s="1314"/>
      <c r="AX58" s="1314"/>
      <c r="AY58" s="1314"/>
      <c r="AZ58" s="1314"/>
      <c r="BA58" s="1314"/>
      <c r="BB58" s="1315"/>
      <c r="BC58" s="1315"/>
      <c r="BD58" s="1315"/>
      <c r="BE58" s="1315"/>
      <c r="BF58" s="1315"/>
      <c r="BG58" s="1315"/>
      <c r="BH58" s="1315"/>
      <c r="BI58" s="1315"/>
      <c r="BJ58" s="1315"/>
      <c r="BK58" s="1315"/>
      <c r="BL58" s="1315"/>
      <c r="BM58" s="1315"/>
      <c r="BN58" s="1315"/>
      <c r="BO58" s="1315"/>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415"/>
      <c r="DE58" s="410"/>
    </row>
    <row r="59" spans="1:109" s="404" customFormat="1" ht="13.5" x14ac:dyDescent="0.15">
      <c r="A59" s="388"/>
      <c r="B59" s="410"/>
      <c r="K59" s="416"/>
      <c r="L59" s="416"/>
      <c r="M59" s="416"/>
      <c r="N59" s="416"/>
      <c r="AQ59" s="416"/>
      <c r="AR59" s="416"/>
      <c r="AS59" s="416"/>
      <c r="AT59" s="416"/>
      <c r="BC59" s="416"/>
      <c r="BD59" s="416"/>
      <c r="BE59" s="416"/>
      <c r="BF59" s="416"/>
      <c r="BO59" s="416"/>
      <c r="BP59" s="416"/>
      <c r="BQ59" s="416"/>
      <c r="BR59" s="416"/>
      <c r="CA59" s="416"/>
      <c r="CB59" s="416"/>
      <c r="CC59" s="416"/>
      <c r="CD59" s="416"/>
      <c r="CM59" s="416"/>
      <c r="CN59" s="416"/>
      <c r="CO59" s="416"/>
      <c r="CP59" s="416"/>
      <c r="CY59" s="416"/>
      <c r="CZ59" s="416"/>
      <c r="DA59" s="416"/>
      <c r="DB59" s="416"/>
      <c r="DC59" s="416"/>
      <c r="DD59" s="415"/>
      <c r="DE59" s="410"/>
    </row>
    <row r="60" spans="1:109" s="404" customFormat="1" ht="13.5" x14ac:dyDescent="0.15">
      <c r="A60" s="388"/>
      <c r="B60" s="410"/>
      <c r="K60" s="416"/>
      <c r="L60" s="416"/>
      <c r="M60" s="416"/>
      <c r="N60" s="416"/>
      <c r="AQ60" s="416"/>
      <c r="AR60" s="416"/>
      <c r="AS60" s="416"/>
      <c r="AT60" s="416"/>
      <c r="BC60" s="416"/>
      <c r="BD60" s="416"/>
      <c r="BE60" s="416"/>
      <c r="BF60" s="416"/>
      <c r="BO60" s="416"/>
      <c r="BP60" s="416"/>
      <c r="BQ60" s="416"/>
      <c r="BR60" s="416"/>
      <c r="CA60" s="416"/>
      <c r="CB60" s="416"/>
      <c r="CC60" s="416"/>
      <c r="CD60" s="416"/>
      <c r="CM60" s="416"/>
      <c r="CN60" s="416"/>
      <c r="CO60" s="416"/>
      <c r="CP60" s="416"/>
      <c r="CY60" s="416"/>
      <c r="CZ60" s="416"/>
      <c r="DA60" s="416"/>
      <c r="DB60" s="416"/>
      <c r="DC60" s="416"/>
      <c r="DD60" s="415"/>
      <c r="DE60" s="410"/>
    </row>
    <row r="61" spans="1:109" s="404" customFormat="1" ht="13.5" x14ac:dyDescent="0.15">
      <c r="A61" s="388"/>
      <c r="B61" s="414"/>
      <c r="C61" s="413"/>
      <c r="D61" s="413"/>
      <c r="E61" s="413"/>
      <c r="F61" s="413"/>
      <c r="G61" s="413"/>
      <c r="H61" s="413"/>
      <c r="I61" s="413"/>
      <c r="J61" s="413"/>
      <c r="K61" s="413"/>
      <c r="L61" s="413"/>
      <c r="M61" s="412"/>
      <c r="N61" s="412"/>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2"/>
      <c r="AT61" s="412"/>
      <c r="AU61" s="413"/>
      <c r="AV61" s="413"/>
      <c r="AW61" s="413"/>
      <c r="AX61" s="413"/>
      <c r="AY61" s="413"/>
      <c r="AZ61" s="413"/>
      <c r="BA61" s="413"/>
      <c r="BB61" s="413"/>
      <c r="BC61" s="413"/>
      <c r="BD61" s="413"/>
      <c r="BE61" s="412"/>
      <c r="BF61" s="412"/>
      <c r="BG61" s="413"/>
      <c r="BH61" s="413"/>
      <c r="BI61" s="413"/>
      <c r="BJ61" s="413"/>
      <c r="BK61" s="413"/>
      <c r="BL61" s="413"/>
      <c r="BM61" s="413"/>
      <c r="BN61" s="413"/>
      <c r="BO61" s="413"/>
      <c r="BP61" s="413"/>
      <c r="BQ61" s="412"/>
      <c r="BR61" s="412"/>
      <c r="BS61" s="413"/>
      <c r="BT61" s="413"/>
      <c r="BU61" s="413"/>
      <c r="BV61" s="413"/>
      <c r="BW61" s="413"/>
      <c r="BX61" s="413"/>
      <c r="BY61" s="413"/>
      <c r="BZ61" s="413"/>
      <c r="CA61" s="413"/>
      <c r="CB61" s="413"/>
      <c r="CC61" s="412"/>
      <c r="CD61" s="412"/>
      <c r="CE61" s="413"/>
      <c r="CF61" s="413"/>
      <c r="CG61" s="413"/>
      <c r="CH61" s="413"/>
      <c r="CI61" s="413"/>
      <c r="CJ61" s="413"/>
      <c r="CK61" s="413"/>
      <c r="CL61" s="413"/>
      <c r="CM61" s="413"/>
      <c r="CN61" s="413"/>
      <c r="CO61" s="412"/>
      <c r="CP61" s="412"/>
      <c r="CQ61" s="413"/>
      <c r="CR61" s="413"/>
      <c r="CS61" s="413"/>
      <c r="CT61" s="413"/>
      <c r="CU61" s="413"/>
      <c r="CV61" s="413"/>
      <c r="CW61" s="413"/>
      <c r="CX61" s="413"/>
      <c r="CY61" s="413"/>
      <c r="CZ61" s="413"/>
      <c r="DA61" s="412"/>
      <c r="DB61" s="412"/>
      <c r="DC61" s="412"/>
      <c r="DD61" s="411"/>
      <c r="DE61" s="410"/>
    </row>
    <row r="62" spans="1:109" ht="13.5" x14ac:dyDescent="0.15">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c r="AM62" s="409"/>
      <c r="AN62" s="409"/>
      <c r="AO62" s="409"/>
      <c r="AP62" s="409"/>
      <c r="AQ62" s="409"/>
      <c r="AR62" s="409"/>
      <c r="AS62" s="409"/>
      <c r="AT62" s="409"/>
      <c r="AU62" s="409"/>
      <c r="AV62" s="409"/>
      <c r="AW62" s="409"/>
      <c r="AX62" s="409"/>
      <c r="AY62" s="409"/>
      <c r="AZ62" s="409"/>
      <c r="BA62" s="409"/>
      <c r="BB62" s="409"/>
      <c r="BC62" s="409"/>
      <c r="BD62" s="409"/>
      <c r="BE62" s="409"/>
      <c r="BF62" s="409"/>
      <c r="BG62" s="409"/>
      <c r="BH62" s="409"/>
      <c r="BI62" s="409"/>
      <c r="BJ62" s="409"/>
      <c r="BK62" s="409"/>
      <c r="BL62" s="409"/>
      <c r="BM62" s="409"/>
      <c r="BN62" s="409"/>
      <c r="BO62" s="409"/>
      <c r="BP62" s="409"/>
      <c r="BQ62" s="409"/>
      <c r="BR62" s="409"/>
      <c r="BS62" s="409"/>
      <c r="BT62" s="409"/>
      <c r="BU62" s="409"/>
      <c r="BV62" s="409"/>
      <c r="BW62" s="409"/>
      <c r="BX62" s="409"/>
      <c r="BY62" s="409"/>
      <c r="BZ62" s="409"/>
      <c r="CA62" s="409"/>
      <c r="CB62" s="409"/>
      <c r="CC62" s="409"/>
      <c r="CD62" s="409"/>
      <c r="CE62" s="409"/>
      <c r="CF62" s="409"/>
      <c r="CG62" s="409"/>
      <c r="CH62" s="409"/>
      <c r="CI62" s="409"/>
      <c r="CJ62" s="409"/>
      <c r="CK62" s="409"/>
      <c r="CL62" s="409"/>
      <c r="CM62" s="409"/>
      <c r="CN62" s="409"/>
      <c r="CO62" s="409"/>
      <c r="CP62" s="409"/>
      <c r="CQ62" s="409"/>
      <c r="CR62" s="409"/>
      <c r="CS62" s="409"/>
      <c r="CT62" s="409"/>
      <c r="CU62" s="409"/>
      <c r="CV62" s="409"/>
      <c r="CW62" s="409"/>
      <c r="CX62" s="409"/>
      <c r="CY62" s="409"/>
      <c r="CZ62" s="409"/>
      <c r="DA62" s="409"/>
      <c r="DB62" s="409"/>
      <c r="DC62" s="409"/>
      <c r="DD62" s="409"/>
      <c r="DE62" s="388"/>
    </row>
    <row r="63" spans="1:109" ht="17.25" x14ac:dyDescent="0.15">
      <c r="B63" s="408" t="s">
        <v>611</v>
      </c>
    </row>
    <row r="64" spans="1:109" ht="13.5" x14ac:dyDescent="0.15">
      <c r="B64" s="389"/>
      <c r="G64" s="405"/>
      <c r="I64" s="407"/>
      <c r="J64" s="407"/>
      <c r="K64" s="407"/>
      <c r="L64" s="407"/>
      <c r="M64" s="407"/>
      <c r="N64" s="406"/>
      <c r="AM64" s="405"/>
      <c r="AN64" s="405" t="s">
        <v>610</v>
      </c>
      <c r="AP64" s="404"/>
      <c r="AQ64" s="404"/>
      <c r="AR64" s="404"/>
      <c r="AY64" s="405"/>
      <c r="BA64" s="404"/>
      <c r="BB64" s="404"/>
      <c r="BC64" s="404"/>
      <c r="BK64" s="405"/>
      <c r="BM64" s="404"/>
      <c r="BN64" s="404"/>
      <c r="BO64" s="404"/>
      <c r="BW64" s="405"/>
      <c r="BY64" s="404"/>
      <c r="BZ64" s="404"/>
      <c r="CA64" s="404"/>
      <c r="CI64" s="405"/>
      <c r="CK64" s="404"/>
      <c r="CL64" s="404"/>
      <c r="CM64" s="404"/>
      <c r="CU64" s="405"/>
      <c r="CW64" s="404"/>
      <c r="CX64" s="404"/>
      <c r="CY64" s="404"/>
    </row>
    <row r="65" spans="2:107" ht="13.5" x14ac:dyDescent="0.15">
      <c r="B65" s="389"/>
      <c r="AN65" s="1323" t="s">
        <v>609</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ht="13.5" x14ac:dyDescent="0.15">
      <c r="B66" s="389"/>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ht="13.5" x14ac:dyDescent="0.15">
      <c r="B67" s="389"/>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ht="13.5" x14ac:dyDescent="0.15">
      <c r="B68" s="389"/>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ht="13.5" x14ac:dyDescent="0.15">
      <c r="B69" s="389"/>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ht="13.5" x14ac:dyDescent="0.15">
      <c r="B70" s="389"/>
      <c r="H70" s="403"/>
      <c r="I70" s="403"/>
      <c r="J70" s="401"/>
      <c r="K70" s="401"/>
      <c r="L70" s="400"/>
      <c r="M70" s="401"/>
      <c r="N70" s="400"/>
      <c r="AN70" s="396"/>
      <c r="AO70" s="396"/>
      <c r="AP70" s="396"/>
      <c r="AZ70" s="396"/>
      <c r="BA70" s="396"/>
      <c r="BB70" s="396"/>
      <c r="BL70" s="396"/>
      <c r="BM70" s="396"/>
      <c r="BN70" s="396"/>
      <c r="BX70" s="396"/>
      <c r="BY70" s="396"/>
      <c r="BZ70" s="396"/>
      <c r="CJ70" s="396"/>
      <c r="CK70" s="396"/>
      <c r="CL70" s="396"/>
      <c r="CV70" s="396"/>
      <c r="CW70" s="396"/>
      <c r="CX70" s="396"/>
    </row>
    <row r="71" spans="2:107" ht="13.5" x14ac:dyDescent="0.15">
      <c r="B71" s="389"/>
      <c r="G71" s="399"/>
      <c r="I71" s="402"/>
      <c r="J71" s="401"/>
      <c r="K71" s="401"/>
      <c r="L71" s="400"/>
      <c r="M71" s="401"/>
      <c r="N71" s="400"/>
      <c r="AM71" s="399"/>
      <c r="AN71" s="388" t="s">
        <v>608</v>
      </c>
    </row>
    <row r="72" spans="2:107" ht="13.5" x14ac:dyDescent="0.15">
      <c r="B72" s="389"/>
      <c r="G72" s="1311"/>
      <c r="H72" s="1311"/>
      <c r="I72" s="1311"/>
      <c r="J72" s="1311"/>
      <c r="K72" s="398"/>
      <c r="L72" s="398"/>
      <c r="M72" s="397"/>
      <c r="N72" s="397"/>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14" t="s">
        <v>560</v>
      </c>
      <c r="BQ72" s="1314"/>
      <c r="BR72" s="1314"/>
      <c r="BS72" s="1314"/>
      <c r="BT72" s="1314"/>
      <c r="BU72" s="1314"/>
      <c r="BV72" s="1314"/>
      <c r="BW72" s="1314"/>
      <c r="BX72" s="1314" t="s">
        <v>561</v>
      </c>
      <c r="BY72" s="1314"/>
      <c r="BZ72" s="1314"/>
      <c r="CA72" s="1314"/>
      <c r="CB72" s="1314"/>
      <c r="CC72" s="1314"/>
      <c r="CD72" s="1314"/>
      <c r="CE72" s="1314"/>
      <c r="CF72" s="1314" t="s">
        <v>562</v>
      </c>
      <c r="CG72" s="1314"/>
      <c r="CH72" s="1314"/>
      <c r="CI72" s="1314"/>
      <c r="CJ72" s="1314"/>
      <c r="CK72" s="1314"/>
      <c r="CL72" s="1314"/>
      <c r="CM72" s="1314"/>
      <c r="CN72" s="1314" t="s">
        <v>563</v>
      </c>
      <c r="CO72" s="1314"/>
      <c r="CP72" s="1314"/>
      <c r="CQ72" s="1314"/>
      <c r="CR72" s="1314"/>
      <c r="CS72" s="1314"/>
      <c r="CT72" s="1314"/>
      <c r="CU72" s="1314"/>
      <c r="CV72" s="1314" t="s">
        <v>564</v>
      </c>
      <c r="CW72" s="1314"/>
      <c r="CX72" s="1314"/>
      <c r="CY72" s="1314"/>
      <c r="CZ72" s="1314"/>
      <c r="DA72" s="1314"/>
      <c r="DB72" s="1314"/>
      <c r="DC72" s="1314"/>
    </row>
    <row r="73" spans="2:107" ht="13.5" x14ac:dyDescent="0.15">
      <c r="B73" s="389"/>
      <c r="G73" s="1322"/>
      <c r="H73" s="1322"/>
      <c r="I73" s="1322"/>
      <c r="J73" s="1322"/>
      <c r="K73" s="1312"/>
      <c r="L73" s="1312"/>
      <c r="M73" s="1312"/>
      <c r="N73" s="1312"/>
      <c r="AM73" s="396"/>
      <c r="AN73" s="1315" t="s">
        <v>607</v>
      </c>
      <c r="AO73" s="1315"/>
      <c r="AP73" s="1315"/>
      <c r="AQ73" s="1315"/>
      <c r="AR73" s="1315"/>
      <c r="AS73" s="1315"/>
      <c r="AT73" s="1315"/>
      <c r="AU73" s="1315"/>
      <c r="AV73" s="1315"/>
      <c r="AW73" s="1315"/>
      <c r="AX73" s="1315"/>
      <c r="AY73" s="1315"/>
      <c r="AZ73" s="1315"/>
      <c r="BA73" s="1315"/>
      <c r="BB73" s="1315" t="s">
        <v>605</v>
      </c>
      <c r="BC73" s="1315"/>
      <c r="BD73" s="1315"/>
      <c r="BE73" s="1315"/>
      <c r="BF73" s="1315"/>
      <c r="BG73" s="1315"/>
      <c r="BH73" s="1315"/>
      <c r="BI73" s="1315"/>
      <c r="BJ73" s="1315"/>
      <c r="BK73" s="1315"/>
      <c r="BL73" s="1315"/>
      <c r="BM73" s="1315"/>
      <c r="BN73" s="1315"/>
      <c r="BO73" s="1315"/>
      <c r="BP73" s="1313">
        <v>26.5</v>
      </c>
      <c r="BQ73" s="1313"/>
      <c r="BR73" s="1313"/>
      <c r="BS73" s="1313"/>
      <c r="BT73" s="1313"/>
      <c r="BU73" s="1313"/>
      <c r="BV73" s="1313"/>
      <c r="BW73" s="1313"/>
      <c r="BX73" s="1313">
        <v>21.4</v>
      </c>
      <c r="BY73" s="1313"/>
      <c r="BZ73" s="1313"/>
      <c r="CA73" s="1313"/>
      <c r="CB73" s="1313"/>
      <c r="CC73" s="1313"/>
      <c r="CD73" s="1313"/>
      <c r="CE73" s="1313"/>
      <c r="CF73" s="1313">
        <v>14.7</v>
      </c>
      <c r="CG73" s="1313"/>
      <c r="CH73" s="1313"/>
      <c r="CI73" s="1313"/>
      <c r="CJ73" s="1313"/>
      <c r="CK73" s="1313"/>
      <c r="CL73" s="1313"/>
      <c r="CM73" s="1313"/>
      <c r="CN73" s="1313">
        <v>5.4</v>
      </c>
      <c r="CO73" s="1313"/>
      <c r="CP73" s="1313"/>
      <c r="CQ73" s="1313"/>
      <c r="CR73" s="1313"/>
      <c r="CS73" s="1313"/>
      <c r="CT73" s="1313"/>
      <c r="CU73" s="1313"/>
      <c r="CV73" s="1313"/>
      <c r="CW73" s="1313"/>
      <c r="CX73" s="1313"/>
      <c r="CY73" s="1313"/>
      <c r="CZ73" s="1313"/>
      <c r="DA73" s="1313"/>
      <c r="DB73" s="1313"/>
      <c r="DC73" s="1313"/>
    </row>
    <row r="74" spans="2:107" ht="13.5" x14ac:dyDescent="0.15">
      <c r="B74" s="389"/>
      <c r="G74" s="1322"/>
      <c r="H74" s="1322"/>
      <c r="I74" s="1322"/>
      <c r="J74" s="1322"/>
      <c r="K74" s="1312"/>
      <c r="L74" s="1312"/>
      <c r="M74" s="1312"/>
      <c r="N74" s="1312"/>
      <c r="AM74" s="396"/>
      <c r="AN74" s="1315"/>
      <c r="AO74" s="1315"/>
      <c r="AP74" s="1315"/>
      <c r="AQ74" s="1315"/>
      <c r="AR74" s="1315"/>
      <c r="AS74" s="1315"/>
      <c r="AT74" s="1315"/>
      <c r="AU74" s="1315"/>
      <c r="AV74" s="1315"/>
      <c r="AW74" s="1315"/>
      <c r="AX74" s="1315"/>
      <c r="AY74" s="1315"/>
      <c r="AZ74" s="1315"/>
      <c r="BA74" s="1315"/>
      <c r="BB74" s="1315"/>
      <c r="BC74" s="1315"/>
      <c r="BD74" s="1315"/>
      <c r="BE74" s="1315"/>
      <c r="BF74" s="1315"/>
      <c r="BG74" s="1315"/>
      <c r="BH74" s="1315"/>
      <c r="BI74" s="1315"/>
      <c r="BJ74" s="1315"/>
      <c r="BK74" s="1315"/>
      <c r="BL74" s="1315"/>
      <c r="BM74" s="1315"/>
      <c r="BN74" s="1315"/>
      <c r="BO74" s="1315"/>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ht="13.5" x14ac:dyDescent="0.15">
      <c r="B75" s="389"/>
      <c r="G75" s="1322"/>
      <c r="H75" s="1322"/>
      <c r="I75" s="1311"/>
      <c r="J75" s="1311"/>
      <c r="K75" s="1316"/>
      <c r="L75" s="1316"/>
      <c r="M75" s="1316"/>
      <c r="N75" s="1316"/>
      <c r="AM75" s="396"/>
      <c r="AN75" s="1315"/>
      <c r="AO75" s="1315"/>
      <c r="AP75" s="1315"/>
      <c r="AQ75" s="1315"/>
      <c r="AR75" s="1315"/>
      <c r="AS75" s="1315"/>
      <c r="AT75" s="1315"/>
      <c r="AU75" s="1315"/>
      <c r="AV75" s="1315"/>
      <c r="AW75" s="1315"/>
      <c r="AX75" s="1315"/>
      <c r="AY75" s="1315"/>
      <c r="AZ75" s="1315"/>
      <c r="BA75" s="1315"/>
      <c r="BB75" s="1315" t="s">
        <v>604</v>
      </c>
      <c r="BC75" s="1315"/>
      <c r="BD75" s="1315"/>
      <c r="BE75" s="1315"/>
      <c r="BF75" s="1315"/>
      <c r="BG75" s="1315"/>
      <c r="BH75" s="1315"/>
      <c r="BI75" s="1315"/>
      <c r="BJ75" s="1315"/>
      <c r="BK75" s="1315"/>
      <c r="BL75" s="1315"/>
      <c r="BM75" s="1315"/>
      <c r="BN75" s="1315"/>
      <c r="BO75" s="1315"/>
      <c r="BP75" s="1313">
        <v>7.7</v>
      </c>
      <c r="BQ75" s="1313"/>
      <c r="BR75" s="1313"/>
      <c r="BS75" s="1313"/>
      <c r="BT75" s="1313"/>
      <c r="BU75" s="1313"/>
      <c r="BV75" s="1313"/>
      <c r="BW75" s="1313"/>
      <c r="BX75" s="1313">
        <v>6.9</v>
      </c>
      <c r="BY75" s="1313"/>
      <c r="BZ75" s="1313"/>
      <c r="CA75" s="1313"/>
      <c r="CB75" s="1313"/>
      <c r="CC75" s="1313"/>
      <c r="CD75" s="1313"/>
      <c r="CE75" s="1313"/>
      <c r="CF75" s="1313">
        <v>7.2</v>
      </c>
      <c r="CG75" s="1313"/>
      <c r="CH75" s="1313"/>
      <c r="CI75" s="1313"/>
      <c r="CJ75" s="1313"/>
      <c r="CK75" s="1313"/>
      <c r="CL75" s="1313"/>
      <c r="CM75" s="1313"/>
      <c r="CN75" s="1313">
        <v>7.5</v>
      </c>
      <c r="CO75" s="1313"/>
      <c r="CP75" s="1313"/>
      <c r="CQ75" s="1313"/>
      <c r="CR75" s="1313"/>
      <c r="CS75" s="1313"/>
      <c r="CT75" s="1313"/>
      <c r="CU75" s="1313"/>
      <c r="CV75" s="1313">
        <v>7.3</v>
      </c>
      <c r="CW75" s="1313"/>
      <c r="CX75" s="1313"/>
      <c r="CY75" s="1313"/>
      <c r="CZ75" s="1313"/>
      <c r="DA75" s="1313"/>
      <c r="DB75" s="1313"/>
      <c r="DC75" s="1313"/>
    </row>
    <row r="76" spans="2:107" ht="13.5" x14ac:dyDescent="0.15">
      <c r="B76" s="389"/>
      <c r="G76" s="1322"/>
      <c r="H76" s="1322"/>
      <c r="I76" s="1311"/>
      <c r="J76" s="1311"/>
      <c r="K76" s="1316"/>
      <c r="L76" s="1316"/>
      <c r="M76" s="1316"/>
      <c r="N76" s="1316"/>
      <c r="AM76" s="396"/>
      <c r="AN76" s="1315"/>
      <c r="AO76" s="1315"/>
      <c r="AP76" s="1315"/>
      <c r="AQ76" s="1315"/>
      <c r="AR76" s="1315"/>
      <c r="AS76" s="1315"/>
      <c r="AT76" s="1315"/>
      <c r="AU76" s="1315"/>
      <c r="AV76" s="1315"/>
      <c r="AW76" s="1315"/>
      <c r="AX76" s="1315"/>
      <c r="AY76" s="1315"/>
      <c r="AZ76" s="1315"/>
      <c r="BA76" s="1315"/>
      <c r="BB76" s="1315"/>
      <c r="BC76" s="1315"/>
      <c r="BD76" s="1315"/>
      <c r="BE76" s="1315"/>
      <c r="BF76" s="1315"/>
      <c r="BG76" s="1315"/>
      <c r="BH76" s="1315"/>
      <c r="BI76" s="1315"/>
      <c r="BJ76" s="1315"/>
      <c r="BK76" s="1315"/>
      <c r="BL76" s="1315"/>
      <c r="BM76" s="1315"/>
      <c r="BN76" s="1315"/>
      <c r="BO76" s="1315"/>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ht="13.5" x14ac:dyDescent="0.15">
      <c r="B77" s="389"/>
      <c r="G77" s="1311"/>
      <c r="H77" s="1311"/>
      <c r="I77" s="1311"/>
      <c r="J77" s="1311"/>
      <c r="K77" s="1312"/>
      <c r="L77" s="1312"/>
      <c r="M77" s="1312"/>
      <c r="N77" s="1312"/>
      <c r="AN77" s="1314" t="s">
        <v>606</v>
      </c>
      <c r="AO77" s="1314"/>
      <c r="AP77" s="1314"/>
      <c r="AQ77" s="1314"/>
      <c r="AR77" s="1314"/>
      <c r="AS77" s="1314"/>
      <c r="AT77" s="1314"/>
      <c r="AU77" s="1314"/>
      <c r="AV77" s="1314"/>
      <c r="AW77" s="1314"/>
      <c r="AX77" s="1314"/>
      <c r="AY77" s="1314"/>
      <c r="AZ77" s="1314"/>
      <c r="BA77" s="1314"/>
      <c r="BB77" s="1315" t="s">
        <v>605</v>
      </c>
      <c r="BC77" s="1315"/>
      <c r="BD77" s="1315"/>
      <c r="BE77" s="1315"/>
      <c r="BF77" s="1315"/>
      <c r="BG77" s="1315"/>
      <c r="BH77" s="1315"/>
      <c r="BI77" s="1315"/>
      <c r="BJ77" s="1315"/>
      <c r="BK77" s="1315"/>
      <c r="BL77" s="1315"/>
      <c r="BM77" s="1315"/>
      <c r="BN77" s="1315"/>
      <c r="BO77" s="1315"/>
      <c r="BP77" s="1313">
        <v>21</v>
      </c>
      <c r="BQ77" s="1313"/>
      <c r="BR77" s="1313"/>
      <c r="BS77" s="1313"/>
      <c r="BT77" s="1313"/>
      <c r="BU77" s="1313"/>
      <c r="BV77" s="1313"/>
      <c r="BW77" s="1313"/>
      <c r="BX77" s="1313">
        <v>20.2</v>
      </c>
      <c r="BY77" s="1313"/>
      <c r="BZ77" s="1313"/>
      <c r="CA77" s="1313"/>
      <c r="CB77" s="1313"/>
      <c r="CC77" s="1313"/>
      <c r="CD77" s="1313"/>
      <c r="CE77" s="1313"/>
      <c r="CF77" s="1313">
        <v>18.3</v>
      </c>
      <c r="CG77" s="1313"/>
      <c r="CH77" s="1313"/>
      <c r="CI77" s="1313"/>
      <c r="CJ77" s="1313"/>
      <c r="CK77" s="1313"/>
      <c r="CL77" s="1313"/>
      <c r="CM77" s="1313"/>
      <c r="CN77" s="1313">
        <v>20.3</v>
      </c>
      <c r="CO77" s="1313"/>
      <c r="CP77" s="1313"/>
      <c r="CQ77" s="1313"/>
      <c r="CR77" s="1313"/>
      <c r="CS77" s="1313"/>
      <c r="CT77" s="1313"/>
      <c r="CU77" s="1313"/>
      <c r="CV77" s="1313">
        <v>15.5</v>
      </c>
      <c r="CW77" s="1313"/>
      <c r="CX77" s="1313"/>
      <c r="CY77" s="1313"/>
      <c r="CZ77" s="1313"/>
      <c r="DA77" s="1313"/>
      <c r="DB77" s="1313"/>
      <c r="DC77" s="1313"/>
    </row>
    <row r="78" spans="2:107" ht="13.5" x14ac:dyDescent="0.15">
      <c r="B78" s="389"/>
      <c r="G78" s="1311"/>
      <c r="H78" s="1311"/>
      <c r="I78" s="1311"/>
      <c r="J78" s="1311"/>
      <c r="K78" s="1312"/>
      <c r="L78" s="1312"/>
      <c r="M78" s="1312"/>
      <c r="N78" s="1312"/>
      <c r="AN78" s="1314"/>
      <c r="AO78" s="1314"/>
      <c r="AP78" s="1314"/>
      <c r="AQ78" s="1314"/>
      <c r="AR78" s="1314"/>
      <c r="AS78" s="1314"/>
      <c r="AT78" s="1314"/>
      <c r="AU78" s="1314"/>
      <c r="AV78" s="1314"/>
      <c r="AW78" s="1314"/>
      <c r="AX78" s="1314"/>
      <c r="AY78" s="1314"/>
      <c r="AZ78" s="1314"/>
      <c r="BA78" s="1314"/>
      <c r="BB78" s="1315"/>
      <c r="BC78" s="1315"/>
      <c r="BD78" s="1315"/>
      <c r="BE78" s="1315"/>
      <c r="BF78" s="1315"/>
      <c r="BG78" s="1315"/>
      <c r="BH78" s="1315"/>
      <c r="BI78" s="1315"/>
      <c r="BJ78" s="1315"/>
      <c r="BK78" s="1315"/>
      <c r="BL78" s="1315"/>
      <c r="BM78" s="1315"/>
      <c r="BN78" s="1315"/>
      <c r="BO78" s="1315"/>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ht="13.5" x14ac:dyDescent="0.15">
      <c r="B79" s="389"/>
      <c r="G79" s="1311"/>
      <c r="H79" s="1311"/>
      <c r="I79" s="1317"/>
      <c r="J79" s="1317"/>
      <c r="K79" s="1318"/>
      <c r="L79" s="1318"/>
      <c r="M79" s="1318"/>
      <c r="N79" s="1318"/>
      <c r="AN79" s="1314"/>
      <c r="AO79" s="1314"/>
      <c r="AP79" s="1314"/>
      <c r="AQ79" s="1314"/>
      <c r="AR79" s="1314"/>
      <c r="AS79" s="1314"/>
      <c r="AT79" s="1314"/>
      <c r="AU79" s="1314"/>
      <c r="AV79" s="1314"/>
      <c r="AW79" s="1314"/>
      <c r="AX79" s="1314"/>
      <c r="AY79" s="1314"/>
      <c r="AZ79" s="1314"/>
      <c r="BA79" s="1314"/>
      <c r="BB79" s="1315" t="s">
        <v>604</v>
      </c>
      <c r="BC79" s="1315"/>
      <c r="BD79" s="1315"/>
      <c r="BE79" s="1315"/>
      <c r="BF79" s="1315"/>
      <c r="BG79" s="1315"/>
      <c r="BH79" s="1315"/>
      <c r="BI79" s="1315"/>
      <c r="BJ79" s="1315"/>
      <c r="BK79" s="1315"/>
      <c r="BL79" s="1315"/>
      <c r="BM79" s="1315"/>
      <c r="BN79" s="1315"/>
      <c r="BO79" s="1315"/>
      <c r="BP79" s="1313">
        <v>6.8</v>
      </c>
      <c r="BQ79" s="1313"/>
      <c r="BR79" s="1313"/>
      <c r="BS79" s="1313"/>
      <c r="BT79" s="1313"/>
      <c r="BU79" s="1313"/>
      <c r="BV79" s="1313"/>
      <c r="BW79" s="1313"/>
      <c r="BX79" s="1313">
        <v>6.8</v>
      </c>
      <c r="BY79" s="1313"/>
      <c r="BZ79" s="1313"/>
      <c r="CA79" s="1313"/>
      <c r="CB79" s="1313"/>
      <c r="CC79" s="1313"/>
      <c r="CD79" s="1313"/>
      <c r="CE79" s="1313"/>
      <c r="CF79" s="1313">
        <v>6.8</v>
      </c>
      <c r="CG79" s="1313"/>
      <c r="CH79" s="1313"/>
      <c r="CI79" s="1313"/>
      <c r="CJ79" s="1313"/>
      <c r="CK79" s="1313"/>
      <c r="CL79" s="1313"/>
      <c r="CM79" s="1313"/>
      <c r="CN79" s="1313">
        <v>6.6</v>
      </c>
      <c r="CO79" s="1313"/>
      <c r="CP79" s="1313"/>
      <c r="CQ79" s="1313"/>
      <c r="CR79" s="1313"/>
      <c r="CS79" s="1313"/>
      <c r="CT79" s="1313"/>
      <c r="CU79" s="1313"/>
      <c r="CV79" s="1313">
        <v>6.4</v>
      </c>
      <c r="CW79" s="1313"/>
      <c r="CX79" s="1313"/>
      <c r="CY79" s="1313"/>
      <c r="CZ79" s="1313"/>
      <c r="DA79" s="1313"/>
      <c r="DB79" s="1313"/>
      <c r="DC79" s="1313"/>
    </row>
    <row r="80" spans="2:107" ht="13.5" x14ac:dyDescent="0.15">
      <c r="B80" s="389"/>
      <c r="G80" s="1311"/>
      <c r="H80" s="1311"/>
      <c r="I80" s="1317"/>
      <c r="J80" s="1317"/>
      <c r="K80" s="1318"/>
      <c r="L80" s="1318"/>
      <c r="M80" s="1318"/>
      <c r="N80" s="1318"/>
      <c r="AN80" s="1314"/>
      <c r="AO80" s="1314"/>
      <c r="AP80" s="1314"/>
      <c r="AQ80" s="1314"/>
      <c r="AR80" s="1314"/>
      <c r="AS80" s="1314"/>
      <c r="AT80" s="1314"/>
      <c r="AU80" s="1314"/>
      <c r="AV80" s="1314"/>
      <c r="AW80" s="1314"/>
      <c r="AX80" s="1314"/>
      <c r="AY80" s="1314"/>
      <c r="AZ80" s="1314"/>
      <c r="BA80" s="1314"/>
      <c r="BB80" s="1315"/>
      <c r="BC80" s="1315"/>
      <c r="BD80" s="1315"/>
      <c r="BE80" s="1315"/>
      <c r="BF80" s="1315"/>
      <c r="BG80" s="1315"/>
      <c r="BH80" s="1315"/>
      <c r="BI80" s="1315"/>
      <c r="BJ80" s="1315"/>
      <c r="BK80" s="1315"/>
      <c r="BL80" s="1315"/>
      <c r="BM80" s="1315"/>
      <c r="BN80" s="1315"/>
      <c r="BO80" s="1315"/>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ht="13.5" x14ac:dyDescent="0.15">
      <c r="B81" s="389"/>
    </row>
    <row r="82" spans="2:109" ht="17.25" x14ac:dyDescent="0.15">
      <c r="B82" s="389"/>
      <c r="K82" s="395"/>
      <c r="L82" s="395"/>
      <c r="M82" s="395"/>
      <c r="N82" s="395"/>
      <c r="AQ82" s="395"/>
      <c r="AR82" s="395"/>
      <c r="AS82" s="395"/>
      <c r="AT82" s="395"/>
      <c r="BC82" s="395"/>
      <c r="BD82" s="395"/>
      <c r="BE82" s="395"/>
      <c r="BF82" s="395"/>
      <c r="BO82" s="395"/>
      <c r="BP82" s="395"/>
      <c r="BQ82" s="395"/>
      <c r="BR82" s="395"/>
      <c r="CA82" s="395"/>
      <c r="CB82" s="395"/>
      <c r="CC82" s="395"/>
      <c r="CD82" s="395"/>
      <c r="CM82" s="395"/>
      <c r="CN82" s="395"/>
      <c r="CO82" s="395"/>
      <c r="CP82" s="395"/>
      <c r="CY82" s="395"/>
      <c r="CZ82" s="395"/>
      <c r="DA82" s="395"/>
      <c r="DB82" s="395"/>
      <c r="DC82" s="395"/>
    </row>
    <row r="83" spans="2:109" ht="13.5" x14ac:dyDescent="0.15">
      <c r="B83" s="394"/>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2"/>
    </row>
    <row r="84" spans="2:109" ht="13.5" x14ac:dyDescent="0.15">
      <c r="DD84" s="388"/>
      <c r="DE84" s="388"/>
    </row>
    <row r="85" spans="2:109" ht="13.5" x14ac:dyDescent="0.15">
      <c r="DD85" s="388"/>
      <c r="DE85" s="388"/>
    </row>
    <row r="86" spans="2:109" ht="13.5" hidden="1" x14ac:dyDescent="0.15">
      <c r="DD86" s="388"/>
      <c r="DE86" s="388"/>
    </row>
    <row r="87" spans="2:109" ht="13.5" hidden="1" x14ac:dyDescent="0.15">
      <c r="K87" s="391"/>
      <c r="AQ87" s="391"/>
      <c r="BC87" s="391"/>
      <c r="BO87" s="391"/>
      <c r="CA87" s="391"/>
      <c r="CM87" s="391"/>
      <c r="CY87" s="391"/>
      <c r="DD87" s="388"/>
      <c r="DE87" s="388"/>
    </row>
    <row r="88" spans="2:109" ht="13.5" hidden="1" x14ac:dyDescent="0.15">
      <c r="DD88" s="388"/>
      <c r="DE88" s="388"/>
    </row>
    <row r="89" spans="2:109" ht="13.5" hidden="1" x14ac:dyDescent="0.15">
      <c r="DD89" s="388"/>
      <c r="DE89" s="388"/>
    </row>
    <row r="90" spans="2:109" ht="13.5" hidden="1" x14ac:dyDescent="0.15">
      <c r="DD90" s="388"/>
      <c r="DE90" s="388"/>
    </row>
    <row r="91" spans="2:109" ht="13.5"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mwEY3T79pdm9PONcfJuTwKsY5OCEA8a9cqukufg9Iq9aBeFeFfsiKBUBToAsOh76I+8vnoEUO+EEHEmiIgXQ6A==" saltValue="ctabmtGKumOIFCIPIqg2BQ==" spinCount="100000" sheet="1" objects="1" scenarios="1" formatCells="0"/>
  <dataConsolidate/>
  <mergeCells count="112">
    <mergeCell ref="CF51:CM52"/>
    <mergeCell ref="M57:M58"/>
    <mergeCell ref="N57:N58"/>
    <mergeCell ref="BB57:BO58"/>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55:CE56"/>
    <mergeCell ref="CF55:CM56"/>
    <mergeCell ref="CN55:CU56"/>
    <mergeCell ref="M55:M56"/>
    <mergeCell ref="N55:N56"/>
    <mergeCell ref="AN55:BA58"/>
    <mergeCell ref="BB55:BO56"/>
    <mergeCell ref="G72:J72"/>
    <mergeCell ref="AN72:BO72"/>
    <mergeCell ref="BP72:BW72"/>
    <mergeCell ref="G73:H76"/>
    <mergeCell ref="I73:J74"/>
    <mergeCell ref="K73:K74"/>
    <mergeCell ref="L73:L74"/>
    <mergeCell ref="M73:M74"/>
    <mergeCell ref="N73:N74"/>
    <mergeCell ref="AN73:BA76"/>
    <mergeCell ref="BB73:BO74"/>
    <mergeCell ref="BP73:BW74"/>
    <mergeCell ref="CV55:DC56"/>
    <mergeCell ref="CV72:DC72"/>
    <mergeCell ref="BX72:CE72"/>
    <mergeCell ref="CF72:CM72"/>
    <mergeCell ref="CN72:CU72"/>
    <mergeCell ref="CV57:DC58"/>
    <mergeCell ref="BB75:BO76"/>
    <mergeCell ref="BP75:BW76"/>
    <mergeCell ref="BX75:CE76"/>
    <mergeCell ref="CF75:CM76"/>
    <mergeCell ref="CN75:CU76"/>
    <mergeCell ref="CV75:DC76"/>
    <mergeCell ref="BX73:CE74"/>
    <mergeCell ref="CF73:CM74"/>
    <mergeCell ref="CN73:CU74"/>
    <mergeCell ref="BX57:CE58"/>
    <mergeCell ref="CF57:CM58"/>
    <mergeCell ref="CN57:CU58"/>
    <mergeCell ref="AN65:DC69"/>
    <mergeCell ref="BP55:BW56"/>
    <mergeCell ref="BP57:BW58"/>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1419F6-22D7-4FCD-8B92-8100E84E2C29}">
  <sheetPr>
    <pageSetUpPr fitToPage="1"/>
  </sheetPr>
  <dimension ref="A1:DR125"/>
  <sheetViews>
    <sheetView showGridLines="0" zoomScaleNormal="100" zoomScaleSheetLayoutView="70" workbookViewId="0">
      <selection activeCell="BB75" sqref="BB75:BO76"/>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507</v>
      </c>
    </row>
  </sheetData>
  <sheetProtection algorithmName="SHA-512" hashValue="YQu+Lsh6LaIYrFU2lIhKhYE86wSzi4XesqsOWjyYpD4MSZwTouQJ6WfoqNu0fmEiH+VO6XYc3fWqczeDiPgghw==" saltValue="e3MmEMkH8lYH+DOi+rRsA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6DA7A4-A19A-44AC-9133-A0364B5F3F89}">
  <sheetPr>
    <pageSetUpPr fitToPage="1"/>
  </sheetPr>
  <dimension ref="A1:DR125"/>
  <sheetViews>
    <sheetView showGridLines="0" zoomScaleNormal="100" zoomScaleSheetLayoutView="55" workbookViewId="0">
      <selection activeCell="AF112" sqref="AF112"/>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507</v>
      </c>
    </row>
  </sheetData>
  <sheetProtection algorithmName="SHA-512" hashValue="hWPjTG4A7Wtus1sz1ydYCzL+yY9T/NCGuv7lBdHsG71JPFsi5KBFPiKHoCXiFvpNmXkDq8h2tGXeu8192qvHFg==" saltValue="8Rjw3uIz9DHJEL6obIShD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557</v>
      </c>
      <c r="G2" s="157"/>
      <c r="H2" s="158"/>
    </row>
    <row r="3" spans="1:8" x14ac:dyDescent="0.15">
      <c r="A3" s="154" t="s">
        <v>550</v>
      </c>
      <c r="B3" s="159"/>
      <c r="C3" s="160"/>
      <c r="D3" s="161">
        <v>51810</v>
      </c>
      <c r="E3" s="162"/>
      <c r="F3" s="163">
        <v>47738</v>
      </c>
      <c r="G3" s="164"/>
      <c r="H3" s="165"/>
    </row>
    <row r="4" spans="1:8" x14ac:dyDescent="0.15">
      <c r="A4" s="166"/>
      <c r="B4" s="167"/>
      <c r="C4" s="168"/>
      <c r="D4" s="169">
        <v>19324</v>
      </c>
      <c r="E4" s="170"/>
      <c r="F4" s="171">
        <v>24937</v>
      </c>
      <c r="G4" s="172"/>
      <c r="H4" s="173"/>
    </row>
    <row r="5" spans="1:8" x14ac:dyDescent="0.15">
      <c r="A5" s="154" t="s">
        <v>552</v>
      </c>
      <c r="B5" s="159"/>
      <c r="C5" s="160"/>
      <c r="D5" s="161">
        <v>46599</v>
      </c>
      <c r="E5" s="162"/>
      <c r="F5" s="163">
        <v>52191</v>
      </c>
      <c r="G5" s="164"/>
      <c r="H5" s="165"/>
    </row>
    <row r="6" spans="1:8" x14ac:dyDescent="0.15">
      <c r="A6" s="166"/>
      <c r="B6" s="167"/>
      <c r="C6" s="168"/>
      <c r="D6" s="169">
        <v>11720</v>
      </c>
      <c r="E6" s="170"/>
      <c r="F6" s="171">
        <v>24843</v>
      </c>
      <c r="G6" s="172"/>
      <c r="H6" s="173"/>
    </row>
    <row r="7" spans="1:8" x14ac:dyDescent="0.15">
      <c r="A7" s="154" t="s">
        <v>553</v>
      </c>
      <c r="B7" s="159"/>
      <c r="C7" s="160"/>
      <c r="D7" s="161">
        <v>28420</v>
      </c>
      <c r="E7" s="162"/>
      <c r="F7" s="163">
        <v>47387</v>
      </c>
      <c r="G7" s="164"/>
      <c r="H7" s="165"/>
    </row>
    <row r="8" spans="1:8" x14ac:dyDescent="0.15">
      <c r="A8" s="166"/>
      <c r="B8" s="167"/>
      <c r="C8" s="168"/>
      <c r="D8" s="169">
        <v>11242</v>
      </c>
      <c r="E8" s="170"/>
      <c r="F8" s="171">
        <v>24928</v>
      </c>
      <c r="G8" s="172"/>
      <c r="H8" s="173"/>
    </row>
    <row r="9" spans="1:8" x14ac:dyDescent="0.15">
      <c r="A9" s="154" t="s">
        <v>554</v>
      </c>
      <c r="B9" s="159"/>
      <c r="C9" s="160"/>
      <c r="D9" s="161">
        <v>34230</v>
      </c>
      <c r="E9" s="162"/>
      <c r="F9" s="163">
        <v>51264</v>
      </c>
      <c r="G9" s="164"/>
      <c r="H9" s="165"/>
    </row>
    <row r="10" spans="1:8" x14ac:dyDescent="0.15">
      <c r="A10" s="166"/>
      <c r="B10" s="167"/>
      <c r="C10" s="168"/>
      <c r="D10" s="169">
        <v>15446</v>
      </c>
      <c r="E10" s="170"/>
      <c r="F10" s="171">
        <v>26040</v>
      </c>
      <c r="G10" s="172"/>
      <c r="H10" s="173"/>
    </row>
    <row r="11" spans="1:8" x14ac:dyDescent="0.15">
      <c r="A11" s="154" t="s">
        <v>555</v>
      </c>
      <c r="B11" s="159"/>
      <c r="C11" s="160"/>
      <c r="D11" s="161">
        <v>49956</v>
      </c>
      <c r="E11" s="162"/>
      <c r="F11" s="163">
        <v>52068</v>
      </c>
      <c r="G11" s="164"/>
      <c r="H11" s="165"/>
    </row>
    <row r="12" spans="1:8" x14ac:dyDescent="0.15">
      <c r="A12" s="166"/>
      <c r="B12" s="167"/>
      <c r="C12" s="174"/>
      <c r="D12" s="169">
        <v>14111</v>
      </c>
      <c r="E12" s="170"/>
      <c r="F12" s="171">
        <v>26936</v>
      </c>
      <c r="G12" s="172"/>
      <c r="H12" s="173"/>
    </row>
    <row r="13" spans="1:8" x14ac:dyDescent="0.15">
      <c r="A13" s="154"/>
      <c r="B13" s="159"/>
      <c r="C13" s="175"/>
      <c r="D13" s="176">
        <v>42203</v>
      </c>
      <c r="E13" s="177"/>
      <c r="F13" s="178">
        <v>50130</v>
      </c>
      <c r="G13" s="179"/>
      <c r="H13" s="165"/>
    </row>
    <row r="14" spans="1:8" x14ac:dyDescent="0.15">
      <c r="A14" s="166"/>
      <c r="B14" s="167"/>
      <c r="C14" s="168"/>
      <c r="D14" s="169">
        <v>14369</v>
      </c>
      <c r="E14" s="170"/>
      <c r="F14" s="171">
        <v>25537</v>
      </c>
      <c r="G14" s="172"/>
      <c r="H14" s="173"/>
    </row>
    <row r="17" spans="1:11" x14ac:dyDescent="0.15">
      <c r="A17" s="150" t="s">
        <v>52</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53</v>
      </c>
      <c r="B19" s="180">
        <f>ROUND(VALUE(SUBSTITUTE(実質収支比率等に係る経年分析!F$48,"▲","-")),2)</f>
        <v>7.52</v>
      </c>
      <c r="C19" s="180">
        <f>ROUND(VALUE(SUBSTITUTE(実質収支比率等に係る経年分析!G$48,"▲","-")),2)</f>
        <v>8.33</v>
      </c>
      <c r="D19" s="180">
        <f>ROUND(VALUE(SUBSTITUTE(実質収支比率等に係る経年分析!H$48,"▲","-")),2)</f>
        <v>9.98</v>
      </c>
      <c r="E19" s="180">
        <f>ROUND(VALUE(SUBSTITUTE(実質収支比率等に係る経年分析!I$48,"▲","-")),2)</f>
        <v>9.1300000000000008</v>
      </c>
      <c r="F19" s="180">
        <f>ROUND(VALUE(SUBSTITUTE(実質収支比率等に係る経年分析!J$48,"▲","-")),2)</f>
        <v>11.72</v>
      </c>
    </row>
    <row r="20" spans="1:11" x14ac:dyDescent="0.15">
      <c r="A20" s="180" t="s">
        <v>54</v>
      </c>
      <c r="B20" s="180">
        <f>ROUND(VALUE(SUBSTITUTE(実質収支比率等に係る経年分析!F$47,"▲","-")),2)</f>
        <v>25.46</v>
      </c>
      <c r="C20" s="180">
        <f>ROUND(VALUE(SUBSTITUTE(実質収支比率等に係る経年分析!G$47,"▲","-")),2)</f>
        <v>24.94</v>
      </c>
      <c r="D20" s="180">
        <f>ROUND(VALUE(SUBSTITUTE(実質収支比率等に係る経年分析!H$47,"▲","-")),2)</f>
        <v>22.43</v>
      </c>
      <c r="E20" s="180">
        <f>ROUND(VALUE(SUBSTITUTE(実質収支比率等に係る経年分析!I$47,"▲","-")),2)</f>
        <v>20.54</v>
      </c>
      <c r="F20" s="180">
        <f>ROUND(VALUE(SUBSTITUTE(実質収支比率等に係る経年分析!J$47,"▲","-")),2)</f>
        <v>18.73</v>
      </c>
    </row>
    <row r="21" spans="1:11" x14ac:dyDescent="0.15">
      <c r="A21" s="180" t="s">
        <v>55</v>
      </c>
      <c r="B21" s="180">
        <f>IF(ISNUMBER(VALUE(SUBSTITUTE(実質収支比率等に係る経年分析!F$49,"▲","-"))),ROUND(VALUE(SUBSTITUTE(実質収支比率等に係る経年分析!F$49,"▲","-")),2),NA())</f>
        <v>-3.76</v>
      </c>
      <c r="C21" s="180">
        <f>IF(ISNUMBER(VALUE(SUBSTITUTE(実質収支比率等に係る経年分析!G$49,"▲","-"))),ROUND(VALUE(SUBSTITUTE(実質収支比率等に係る経年分析!G$49,"▲","-")),2),NA())</f>
        <v>-3.35</v>
      </c>
      <c r="D21" s="180">
        <f>IF(ISNUMBER(VALUE(SUBSTITUTE(実質収支比率等に係る経年分析!H$49,"▲","-"))),ROUND(VALUE(SUBSTITUTE(実質収支比率等に係る経年分析!H$49,"▲","-")),2),NA())</f>
        <v>-4.93</v>
      </c>
      <c r="E21" s="180">
        <f>IF(ISNUMBER(VALUE(SUBSTITUTE(実質収支比率等に係る経年分析!I$49,"▲","-"))),ROUND(VALUE(SUBSTITUTE(実質収支比率等に係る経年分析!I$49,"▲","-")),2),NA())</f>
        <v>-7.82</v>
      </c>
      <c r="F21" s="180">
        <f>IF(ISNUMBER(VALUE(SUBSTITUTE(実質収支比率等に係る経年分析!J$49,"▲","-"))),ROUND(VALUE(SUBSTITUTE(実質収支比率等に係る経年分析!J$49,"▲","-")),2),NA())</f>
        <v>-3.08</v>
      </c>
    </row>
    <row r="24" spans="1:11" x14ac:dyDescent="0.15">
      <c r="A24" s="150" t="s">
        <v>56</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長崎都市計画事業長与町土地区画整理事業特別会計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0.69</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0.03</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0.01</v>
      </c>
    </row>
    <row r="31" spans="1:11" x14ac:dyDescent="0.15">
      <c r="A31" s="181" t="str">
        <f>IF(連結実質赤字比率に係る赤字・黒字の構成分析!C$39="",NA(),連結実質赤字比率に係る赤字・黒字の構成分析!C$39)</f>
        <v>駐車場事業特別会計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0.01</v>
      </c>
    </row>
    <row r="32" spans="1:11" x14ac:dyDescent="0.15">
      <c r="A32" s="181" t="str">
        <f>IF(連結実質赤字比率に係る赤字・黒字の構成分析!C$38="",NA(),連結実質赤字比率に係る赤字・黒字の構成分析!C$38)</f>
        <v>国民健康保険特別会計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0.86</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1.78</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1.28</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1.35</v>
      </c>
    </row>
    <row r="33" spans="1:16" x14ac:dyDescent="0.15">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5.28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4.13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5.37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2.2799999999999998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2.54</v>
      </c>
    </row>
    <row r="34" spans="1:16" x14ac:dyDescent="0.15">
      <c r="A34" s="181" t="str">
        <f>IF(連結実質赤字比率に係る赤字・黒字の構成分析!C$36="",NA(),連結実質赤字比率に係る赤字・黒字の構成分析!C$36)</f>
        <v>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6.42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4.62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3.71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3.73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6.3</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7.51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8.32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9.9700000000000006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9.1300000000000008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11.72</v>
      </c>
    </row>
    <row r="36" spans="1:16" x14ac:dyDescent="0.15">
      <c r="A36" s="181" t="str">
        <f>IF(連結実質赤字比率に係る赤字・黒字の構成分析!C$34="",NA(),連結実質赤字比率に係る赤字・黒字の構成分析!C$34)</f>
        <v>下水道事業会計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18.399999999999999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19.77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22.13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22.01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23.2</v>
      </c>
    </row>
    <row r="39" spans="1:16" x14ac:dyDescent="0.15">
      <c r="A39" s="150" t="s">
        <v>59</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1238</v>
      </c>
      <c r="E42" s="182"/>
      <c r="F42" s="182"/>
      <c r="G42" s="182">
        <f>'実質公債費比率（分子）の構造'!L$52</f>
        <v>1211</v>
      </c>
      <c r="H42" s="182"/>
      <c r="I42" s="182"/>
      <c r="J42" s="182">
        <f>'実質公債費比率（分子）の構造'!M$52</f>
        <v>1217</v>
      </c>
      <c r="K42" s="182"/>
      <c r="L42" s="182"/>
      <c r="M42" s="182">
        <f>'実質公債費比率（分子）の構造'!N$52</f>
        <v>1187</v>
      </c>
      <c r="N42" s="182"/>
      <c r="O42" s="182"/>
      <c r="P42" s="182">
        <f>'実質公債費比率（分子）の構造'!O$52</f>
        <v>1200</v>
      </c>
    </row>
    <row r="43" spans="1:16" x14ac:dyDescent="0.15">
      <c r="A43" s="182" t="s">
        <v>63</v>
      </c>
      <c r="B43" s="182">
        <f>'実質公債費比率（分子）の構造'!K$51</f>
        <v>0</v>
      </c>
      <c r="C43" s="182"/>
      <c r="D43" s="182"/>
      <c r="E43" s="182">
        <f>'実質公債費比率（分子）の構造'!L$51</f>
        <v>0</v>
      </c>
      <c r="F43" s="182"/>
      <c r="G43" s="182"/>
      <c r="H43" s="182" t="str">
        <f>'実質公債費比率（分子）の構造'!M$51</f>
        <v>-</v>
      </c>
      <c r="I43" s="182"/>
      <c r="J43" s="182"/>
      <c r="K43" s="182" t="str">
        <f>'実質公債費比率（分子）の構造'!N$51</f>
        <v>-</v>
      </c>
      <c r="L43" s="182"/>
      <c r="M43" s="182"/>
      <c r="N43" s="182">
        <f>'実質公債費比率（分子）の構造'!O$51</f>
        <v>0</v>
      </c>
      <c r="O43" s="182"/>
      <c r="P43" s="182"/>
    </row>
    <row r="44" spans="1:16" x14ac:dyDescent="0.15">
      <c r="A44" s="182" t="s">
        <v>64</v>
      </c>
      <c r="B44" s="182">
        <f>'実質公債費比率（分子）の構造'!K$50</f>
        <v>124</v>
      </c>
      <c r="C44" s="182"/>
      <c r="D44" s="182"/>
      <c r="E44" s="182">
        <f>'実質公債費比率（分子）の構造'!L$50</f>
        <v>124</v>
      </c>
      <c r="F44" s="182"/>
      <c r="G44" s="182"/>
      <c r="H44" s="182">
        <f>'実質公債費比率（分子）の構造'!M$50</f>
        <v>108</v>
      </c>
      <c r="I44" s="182"/>
      <c r="J44" s="182"/>
      <c r="K44" s="182">
        <f>'実質公債費比率（分子）の構造'!N$50</f>
        <v>104</v>
      </c>
      <c r="L44" s="182"/>
      <c r="M44" s="182"/>
      <c r="N44" s="182">
        <f>'実質公債費比率（分子）の構造'!O$50</f>
        <v>114</v>
      </c>
      <c r="O44" s="182"/>
      <c r="P44" s="182"/>
    </row>
    <row r="45" spans="1:16" x14ac:dyDescent="0.15">
      <c r="A45" s="182" t="s">
        <v>65</v>
      </c>
      <c r="B45" s="182">
        <f>'実質公債費比率（分子）の構造'!K$49</f>
        <v>27</v>
      </c>
      <c r="C45" s="182"/>
      <c r="D45" s="182"/>
      <c r="E45" s="182">
        <f>'実質公債費比率（分子）の構造'!L$49</f>
        <v>33</v>
      </c>
      <c r="F45" s="182"/>
      <c r="G45" s="182"/>
      <c r="H45" s="182">
        <f>'実質公債費比率（分子）の構造'!M$49</f>
        <v>99</v>
      </c>
      <c r="I45" s="182"/>
      <c r="J45" s="182"/>
      <c r="K45" s="182">
        <f>'実質公債費比率（分子）の構造'!N$49</f>
        <v>99</v>
      </c>
      <c r="L45" s="182"/>
      <c r="M45" s="182"/>
      <c r="N45" s="182">
        <f>'実質公債費比率（分子）の構造'!O$49</f>
        <v>104</v>
      </c>
      <c r="O45" s="182"/>
      <c r="P45" s="182"/>
    </row>
    <row r="46" spans="1:16" x14ac:dyDescent="0.15">
      <c r="A46" s="182" t="s">
        <v>66</v>
      </c>
      <c r="B46" s="182">
        <f>'実質公債費比率（分子）の構造'!K$48</f>
        <v>256</v>
      </c>
      <c r="C46" s="182"/>
      <c r="D46" s="182"/>
      <c r="E46" s="182">
        <f>'実質公債費比率（分子）の構造'!L$48</f>
        <v>160</v>
      </c>
      <c r="F46" s="182"/>
      <c r="G46" s="182"/>
      <c r="H46" s="182">
        <f>'実質公債費比率（分子）の構造'!M$48</f>
        <v>141</v>
      </c>
      <c r="I46" s="182"/>
      <c r="J46" s="182"/>
      <c r="K46" s="182">
        <f>'実質公債費比率（分子）の構造'!N$48</f>
        <v>120</v>
      </c>
      <c r="L46" s="182"/>
      <c r="M46" s="182"/>
      <c r="N46" s="182">
        <f>'実質公債費比率（分子）の構造'!O$48</f>
        <v>97</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1273</v>
      </c>
      <c r="C49" s="182"/>
      <c r="D49" s="182"/>
      <c r="E49" s="182">
        <f>'実質公債費比率（分子）の構造'!L$45</f>
        <v>1372</v>
      </c>
      <c r="F49" s="182"/>
      <c r="G49" s="182"/>
      <c r="H49" s="182">
        <f>'実質公債費比率（分子）の構造'!M$45</f>
        <v>1394</v>
      </c>
      <c r="I49" s="182"/>
      <c r="J49" s="182"/>
      <c r="K49" s="182">
        <f>'実質公債費比率（分子）の構造'!N$45</f>
        <v>1364</v>
      </c>
      <c r="L49" s="182"/>
      <c r="M49" s="182"/>
      <c r="N49" s="182">
        <f>'実質公債費比率（分子）の構造'!O$45</f>
        <v>1356</v>
      </c>
      <c r="O49" s="182"/>
      <c r="P49" s="182"/>
    </row>
    <row r="50" spans="1:16" x14ac:dyDescent="0.15">
      <c r="A50" s="182" t="s">
        <v>70</v>
      </c>
      <c r="B50" s="182" t="e">
        <f>NA()</f>
        <v>#N/A</v>
      </c>
      <c r="C50" s="182">
        <f>IF(ISNUMBER('実質公債費比率（分子）の構造'!K$53),'実質公債費比率（分子）の構造'!K$53,NA())</f>
        <v>442</v>
      </c>
      <c r="D50" s="182" t="e">
        <f>NA()</f>
        <v>#N/A</v>
      </c>
      <c r="E50" s="182" t="e">
        <f>NA()</f>
        <v>#N/A</v>
      </c>
      <c r="F50" s="182">
        <f>IF(ISNUMBER('実質公債費比率（分子）の構造'!L$53),'実質公債費比率（分子）の構造'!L$53,NA())</f>
        <v>478</v>
      </c>
      <c r="G50" s="182" t="e">
        <f>NA()</f>
        <v>#N/A</v>
      </c>
      <c r="H50" s="182" t="e">
        <f>NA()</f>
        <v>#N/A</v>
      </c>
      <c r="I50" s="182">
        <f>IF(ISNUMBER('実質公債費比率（分子）の構造'!M$53),'実質公債費比率（分子）の構造'!M$53,NA())</f>
        <v>525</v>
      </c>
      <c r="J50" s="182" t="e">
        <f>NA()</f>
        <v>#N/A</v>
      </c>
      <c r="K50" s="182" t="e">
        <f>NA()</f>
        <v>#N/A</v>
      </c>
      <c r="L50" s="182">
        <f>IF(ISNUMBER('実質公債費比率（分子）の構造'!N$53),'実質公債費比率（分子）の構造'!N$53,NA())</f>
        <v>500</v>
      </c>
      <c r="M50" s="182" t="e">
        <f>NA()</f>
        <v>#N/A</v>
      </c>
      <c r="N50" s="182" t="e">
        <f>NA()</f>
        <v>#N/A</v>
      </c>
      <c r="O50" s="182">
        <f>IF(ISNUMBER('実質公債費比率（分子）の構造'!O$53),'実質公債費比率（分子）の構造'!O$53,NA())</f>
        <v>471</v>
      </c>
      <c r="P50" s="182" t="e">
        <f>NA()</f>
        <v>#N/A</v>
      </c>
    </row>
    <row r="53" spans="1:16" x14ac:dyDescent="0.15">
      <c r="A53" s="150" t="s">
        <v>71</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11620</v>
      </c>
      <c r="E56" s="181"/>
      <c r="F56" s="181"/>
      <c r="G56" s="181">
        <f>'将来負担比率（分子）の構造'!J$52</f>
        <v>11348</v>
      </c>
      <c r="H56" s="181"/>
      <c r="I56" s="181"/>
      <c r="J56" s="181">
        <f>'将来負担比率（分子）の構造'!K$52</f>
        <v>11154</v>
      </c>
      <c r="K56" s="181"/>
      <c r="L56" s="181"/>
      <c r="M56" s="181">
        <f>'将来負担比率（分子）の構造'!L$52</f>
        <v>10823</v>
      </c>
      <c r="N56" s="181"/>
      <c r="O56" s="181"/>
      <c r="P56" s="181">
        <f>'将来負担比率（分子）の構造'!M$52</f>
        <v>10735</v>
      </c>
    </row>
    <row r="57" spans="1:16" x14ac:dyDescent="0.15">
      <c r="A57" s="181" t="s">
        <v>41</v>
      </c>
      <c r="B57" s="181"/>
      <c r="C57" s="181"/>
      <c r="D57" s="181">
        <f>'将来負担比率（分子）の構造'!I$51</f>
        <v>1739</v>
      </c>
      <c r="E57" s="181"/>
      <c r="F57" s="181"/>
      <c r="G57" s="181">
        <f>'将来負担比率（分子）の構造'!J$51</f>
        <v>1618</v>
      </c>
      <c r="H57" s="181"/>
      <c r="I57" s="181"/>
      <c r="J57" s="181">
        <f>'将来負担比率（分子）の構造'!K$51</f>
        <v>1423</v>
      </c>
      <c r="K57" s="181"/>
      <c r="L57" s="181"/>
      <c r="M57" s="181">
        <f>'将来負担比率（分子）の構造'!L$51</f>
        <v>1281</v>
      </c>
      <c r="N57" s="181"/>
      <c r="O57" s="181"/>
      <c r="P57" s="181">
        <f>'将来負担比率（分子）の構造'!M$51</f>
        <v>1370</v>
      </c>
    </row>
    <row r="58" spans="1:16" x14ac:dyDescent="0.15">
      <c r="A58" s="181" t="s">
        <v>40</v>
      </c>
      <c r="B58" s="181"/>
      <c r="C58" s="181"/>
      <c r="D58" s="181">
        <f>'将来負担比率（分子）の構造'!I$50</f>
        <v>3853</v>
      </c>
      <c r="E58" s="181"/>
      <c r="F58" s="181"/>
      <c r="G58" s="181">
        <f>'将来負担比率（分子）の構造'!J$50</f>
        <v>3849</v>
      </c>
      <c r="H58" s="181"/>
      <c r="I58" s="181"/>
      <c r="J58" s="181">
        <f>'将来負担比率（分子）の構造'!K$50</f>
        <v>3964</v>
      </c>
      <c r="K58" s="181"/>
      <c r="L58" s="181"/>
      <c r="M58" s="181">
        <f>'将来負担比率（分子）の構造'!L$50</f>
        <v>4271</v>
      </c>
      <c r="N58" s="181"/>
      <c r="O58" s="181"/>
      <c r="P58" s="181">
        <f>'将来負担比率（分子）の構造'!M$50</f>
        <v>4499</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f>'将来負担比率（分子）の構造'!I$46</f>
        <v>2</v>
      </c>
      <c r="C61" s="181"/>
      <c r="D61" s="181"/>
      <c r="E61" s="181">
        <f>'将来負担比率（分子）の構造'!J$46</f>
        <v>2</v>
      </c>
      <c r="F61" s="181"/>
      <c r="G61" s="181"/>
      <c r="H61" s="181">
        <f>'将来負担比率（分子）の構造'!K$46</f>
        <v>2</v>
      </c>
      <c r="I61" s="181"/>
      <c r="J61" s="181"/>
      <c r="K61" s="181">
        <f>'将来負担比率（分子）の構造'!L$46</f>
        <v>2</v>
      </c>
      <c r="L61" s="181"/>
      <c r="M61" s="181"/>
      <c r="N61" s="181">
        <f>'将来負担比率（分子）の構造'!M$46</f>
        <v>1</v>
      </c>
      <c r="O61" s="181"/>
      <c r="P61" s="181"/>
    </row>
    <row r="62" spans="1:16" x14ac:dyDescent="0.15">
      <c r="A62" s="181" t="s">
        <v>34</v>
      </c>
      <c r="B62" s="181">
        <f>'将来負担比率（分子）の構造'!I$45</f>
        <v>348</v>
      </c>
      <c r="C62" s="181"/>
      <c r="D62" s="181"/>
      <c r="E62" s="181">
        <f>'将来負担比率（分子）の構造'!J$45</f>
        <v>349</v>
      </c>
      <c r="F62" s="181"/>
      <c r="G62" s="181"/>
      <c r="H62" s="181">
        <f>'将来負担比率（分子）の構造'!K$45</f>
        <v>474</v>
      </c>
      <c r="I62" s="181"/>
      <c r="J62" s="181"/>
      <c r="K62" s="181">
        <f>'将来負担比率（分子）の構造'!L$45</f>
        <v>382</v>
      </c>
      <c r="L62" s="181"/>
      <c r="M62" s="181"/>
      <c r="N62" s="181">
        <f>'将来負担比率（分子）の構造'!M$45</f>
        <v>274</v>
      </c>
      <c r="O62" s="181"/>
      <c r="P62" s="181"/>
    </row>
    <row r="63" spans="1:16" x14ac:dyDescent="0.15">
      <c r="A63" s="181" t="s">
        <v>33</v>
      </c>
      <c r="B63" s="181">
        <f>'将来負担比率（分子）の構造'!I$44</f>
        <v>1466</v>
      </c>
      <c r="C63" s="181"/>
      <c r="D63" s="181"/>
      <c r="E63" s="181">
        <f>'将来負担比率（分子）の構造'!J$44</f>
        <v>1412</v>
      </c>
      <c r="F63" s="181"/>
      <c r="G63" s="181"/>
      <c r="H63" s="181">
        <f>'将来負担比率（分子）の構造'!K$44</f>
        <v>1315</v>
      </c>
      <c r="I63" s="181"/>
      <c r="J63" s="181"/>
      <c r="K63" s="181">
        <f>'将来負担比率（分子）の構造'!L$44</f>
        <v>1187</v>
      </c>
      <c r="L63" s="181"/>
      <c r="M63" s="181"/>
      <c r="N63" s="181">
        <f>'将来負担比率（分子）の構造'!M$44</f>
        <v>1059</v>
      </c>
      <c r="O63" s="181"/>
      <c r="P63" s="181"/>
    </row>
    <row r="64" spans="1:16" x14ac:dyDescent="0.15">
      <c r="A64" s="181" t="s">
        <v>32</v>
      </c>
      <c r="B64" s="181">
        <f>'将来負担比率（分子）の構造'!I$43</f>
        <v>1521</v>
      </c>
      <c r="C64" s="181"/>
      <c r="D64" s="181"/>
      <c r="E64" s="181">
        <f>'将来負担比率（分子）の構造'!J$43</f>
        <v>1178</v>
      </c>
      <c r="F64" s="181"/>
      <c r="G64" s="181"/>
      <c r="H64" s="181">
        <f>'将来負担比率（分子）の構造'!K$43</f>
        <v>891</v>
      </c>
      <c r="I64" s="181"/>
      <c r="J64" s="181"/>
      <c r="K64" s="181">
        <f>'将来負担比率（分子）の構造'!L$43</f>
        <v>659</v>
      </c>
      <c r="L64" s="181"/>
      <c r="M64" s="181"/>
      <c r="N64" s="181">
        <f>'将来負担比率（分子）の構造'!M$43</f>
        <v>596</v>
      </c>
      <c r="O64" s="181"/>
      <c r="P64" s="181"/>
    </row>
    <row r="65" spans="1:16" x14ac:dyDescent="0.15">
      <c r="A65" s="181" t="s">
        <v>31</v>
      </c>
      <c r="B65" s="181">
        <f>'将来負担比率（分子）の構造'!I$42</f>
        <v>1398</v>
      </c>
      <c r="C65" s="181"/>
      <c r="D65" s="181"/>
      <c r="E65" s="181">
        <f>'将来負担比率（分子）の構造'!J$42</f>
        <v>1285</v>
      </c>
      <c r="F65" s="181"/>
      <c r="G65" s="181"/>
      <c r="H65" s="181">
        <f>'将来負担比率（分子）の構造'!K$42</f>
        <v>1153</v>
      </c>
      <c r="I65" s="181"/>
      <c r="J65" s="181"/>
      <c r="K65" s="181">
        <f>'将来負担比率（分子）の構造'!L$42</f>
        <v>1050</v>
      </c>
      <c r="L65" s="181"/>
      <c r="M65" s="181"/>
      <c r="N65" s="181">
        <f>'将来負担比率（分子）の構造'!M$42</f>
        <v>939</v>
      </c>
      <c r="O65" s="181"/>
      <c r="P65" s="181"/>
    </row>
    <row r="66" spans="1:16" x14ac:dyDescent="0.15">
      <c r="A66" s="181" t="s">
        <v>30</v>
      </c>
      <c r="B66" s="181">
        <f>'将来負担比率（分子）の構造'!I$41</f>
        <v>14215</v>
      </c>
      <c r="C66" s="181"/>
      <c r="D66" s="181"/>
      <c r="E66" s="181">
        <f>'将来負担比率（分子）の構造'!J$41</f>
        <v>14011</v>
      </c>
      <c r="F66" s="181"/>
      <c r="G66" s="181"/>
      <c r="H66" s="181">
        <f>'将来負担比率（分子）の構造'!K$41</f>
        <v>13685</v>
      </c>
      <c r="I66" s="181"/>
      <c r="J66" s="181"/>
      <c r="K66" s="181">
        <f>'将来負担比率（分子）の構造'!L$41</f>
        <v>13460</v>
      </c>
      <c r="L66" s="181"/>
      <c r="M66" s="181"/>
      <c r="N66" s="181">
        <f>'将来負担比率（分子）の構造'!M$41</f>
        <v>13305</v>
      </c>
      <c r="O66" s="181"/>
      <c r="P66" s="181"/>
    </row>
    <row r="67" spans="1:16" x14ac:dyDescent="0.15">
      <c r="A67" s="181" t="s">
        <v>74</v>
      </c>
      <c r="B67" s="181" t="e">
        <f>NA()</f>
        <v>#N/A</v>
      </c>
      <c r="C67" s="181">
        <f>IF(ISNUMBER('将来負担比率（分子）の構造'!I$53), IF('将来負担比率（分子）の構造'!I$53 &lt; 0, 0, '将来負担比率（分子）の構造'!I$53), NA())</f>
        <v>1739</v>
      </c>
      <c r="D67" s="181" t="e">
        <f>NA()</f>
        <v>#N/A</v>
      </c>
      <c r="E67" s="181" t="e">
        <f>NA()</f>
        <v>#N/A</v>
      </c>
      <c r="F67" s="181">
        <f>IF(ISNUMBER('将来負担比率（分子）の構造'!J$53), IF('将来負担比率（分子）の構造'!J$53 &lt; 0, 0, '将来負担比率（分子）の構造'!J$53), NA())</f>
        <v>1422</v>
      </c>
      <c r="G67" s="181" t="e">
        <f>NA()</f>
        <v>#N/A</v>
      </c>
      <c r="H67" s="181" t="e">
        <f>NA()</f>
        <v>#N/A</v>
      </c>
      <c r="I67" s="181">
        <f>IF(ISNUMBER('将来負担比率（分子）の構造'!K$53), IF('将来負担比率（分子）の構造'!K$53 &lt; 0, 0, '将来負担比率（分子）の構造'!K$53), NA())</f>
        <v>979</v>
      </c>
      <c r="J67" s="181" t="e">
        <f>NA()</f>
        <v>#N/A</v>
      </c>
      <c r="K67" s="181" t="e">
        <f>NA()</f>
        <v>#N/A</v>
      </c>
      <c r="L67" s="181">
        <f>IF(ISNUMBER('将来負担比率（分子）の構造'!L$53), IF('将来負担比率（分子）の構造'!L$53 &lt; 0, 0, '将来負担比率（分子）の構造'!L$53), NA())</f>
        <v>366</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75</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76</v>
      </c>
      <c r="B72" s="185">
        <f>基金残高に係る経年分析!F55</f>
        <v>1722</v>
      </c>
      <c r="C72" s="185">
        <f>基金残高に係る経年分析!G55</f>
        <v>1583</v>
      </c>
      <c r="D72" s="185">
        <f>基金残高に係る経年分析!H55</f>
        <v>1500</v>
      </c>
    </row>
    <row r="73" spans="1:16" x14ac:dyDescent="0.15">
      <c r="A73" s="184" t="s">
        <v>77</v>
      </c>
      <c r="B73" s="185">
        <f>基金残高に係る経年分析!F56</f>
        <v>1242</v>
      </c>
      <c r="C73" s="185">
        <f>基金残高に係る経年分析!G56</f>
        <v>1242</v>
      </c>
      <c r="D73" s="185">
        <f>基金残高に係る経年分析!H56</f>
        <v>1342</v>
      </c>
    </row>
    <row r="74" spans="1:16" x14ac:dyDescent="0.15">
      <c r="A74" s="184" t="s">
        <v>78</v>
      </c>
      <c r="B74" s="185">
        <f>基金残高に係る経年分析!F57</f>
        <v>693</v>
      </c>
      <c r="C74" s="185">
        <f>基金残高に係る経年分析!G57</f>
        <v>721</v>
      </c>
      <c r="D74" s="185">
        <f>基金残高に係る経年分析!H57</f>
        <v>771</v>
      </c>
    </row>
  </sheetData>
  <sheetProtection algorithmName="SHA-512" hashValue="Obkry5kVMBiLck3IIYg+Xy3tga8Jb6MqAvuJIu7ddt87J9/9kxTnEHRldgFKTheH1HVz+R7ZXrGAj6QEJ6yXQQ==" saltValue="Y0/5W1fIAS+2oBipK3zrW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211</v>
      </c>
      <c r="DI1" s="800"/>
      <c r="DJ1" s="800"/>
      <c r="DK1" s="800"/>
      <c r="DL1" s="800"/>
      <c r="DM1" s="800"/>
      <c r="DN1" s="801"/>
      <c r="DO1" s="226"/>
      <c r="DP1" s="799" t="s">
        <v>212</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15">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41" t="s">
        <v>214</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215</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216</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15">
      <c r="B4" s="741" t="s">
        <v>1</v>
      </c>
      <c r="C4" s="742"/>
      <c r="D4" s="742"/>
      <c r="E4" s="742"/>
      <c r="F4" s="742"/>
      <c r="G4" s="742"/>
      <c r="H4" s="742"/>
      <c r="I4" s="742"/>
      <c r="J4" s="742"/>
      <c r="K4" s="742"/>
      <c r="L4" s="742"/>
      <c r="M4" s="742"/>
      <c r="N4" s="742"/>
      <c r="O4" s="742"/>
      <c r="P4" s="742"/>
      <c r="Q4" s="743"/>
      <c r="R4" s="741" t="s">
        <v>217</v>
      </c>
      <c r="S4" s="742"/>
      <c r="T4" s="742"/>
      <c r="U4" s="742"/>
      <c r="V4" s="742"/>
      <c r="W4" s="742"/>
      <c r="X4" s="742"/>
      <c r="Y4" s="743"/>
      <c r="Z4" s="741" t="s">
        <v>218</v>
      </c>
      <c r="AA4" s="742"/>
      <c r="AB4" s="742"/>
      <c r="AC4" s="743"/>
      <c r="AD4" s="741" t="s">
        <v>219</v>
      </c>
      <c r="AE4" s="742"/>
      <c r="AF4" s="742"/>
      <c r="AG4" s="742"/>
      <c r="AH4" s="742"/>
      <c r="AI4" s="742"/>
      <c r="AJ4" s="742"/>
      <c r="AK4" s="743"/>
      <c r="AL4" s="741" t="s">
        <v>218</v>
      </c>
      <c r="AM4" s="742"/>
      <c r="AN4" s="742"/>
      <c r="AO4" s="743"/>
      <c r="AP4" s="802" t="s">
        <v>220</v>
      </c>
      <c r="AQ4" s="802"/>
      <c r="AR4" s="802"/>
      <c r="AS4" s="802"/>
      <c r="AT4" s="802"/>
      <c r="AU4" s="802"/>
      <c r="AV4" s="802"/>
      <c r="AW4" s="802"/>
      <c r="AX4" s="802"/>
      <c r="AY4" s="802"/>
      <c r="AZ4" s="802"/>
      <c r="BA4" s="802"/>
      <c r="BB4" s="802"/>
      <c r="BC4" s="802"/>
      <c r="BD4" s="802"/>
      <c r="BE4" s="802"/>
      <c r="BF4" s="802"/>
      <c r="BG4" s="802" t="s">
        <v>221</v>
      </c>
      <c r="BH4" s="802"/>
      <c r="BI4" s="802"/>
      <c r="BJ4" s="802"/>
      <c r="BK4" s="802"/>
      <c r="BL4" s="802"/>
      <c r="BM4" s="802"/>
      <c r="BN4" s="802"/>
      <c r="BO4" s="802" t="s">
        <v>218</v>
      </c>
      <c r="BP4" s="802"/>
      <c r="BQ4" s="802"/>
      <c r="BR4" s="802"/>
      <c r="BS4" s="802" t="s">
        <v>222</v>
      </c>
      <c r="BT4" s="802"/>
      <c r="BU4" s="802"/>
      <c r="BV4" s="802"/>
      <c r="BW4" s="802"/>
      <c r="BX4" s="802"/>
      <c r="BY4" s="802"/>
      <c r="BZ4" s="802"/>
      <c r="CA4" s="802"/>
      <c r="CB4" s="802"/>
      <c r="CD4" s="784" t="s">
        <v>223</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15">
      <c r="B5" s="746" t="s">
        <v>224</v>
      </c>
      <c r="C5" s="747"/>
      <c r="D5" s="747"/>
      <c r="E5" s="747"/>
      <c r="F5" s="747"/>
      <c r="G5" s="747"/>
      <c r="H5" s="747"/>
      <c r="I5" s="747"/>
      <c r="J5" s="747"/>
      <c r="K5" s="747"/>
      <c r="L5" s="747"/>
      <c r="M5" s="747"/>
      <c r="N5" s="747"/>
      <c r="O5" s="747"/>
      <c r="P5" s="747"/>
      <c r="Q5" s="748"/>
      <c r="R5" s="735">
        <v>4657209</v>
      </c>
      <c r="S5" s="736"/>
      <c r="T5" s="736"/>
      <c r="U5" s="736"/>
      <c r="V5" s="736"/>
      <c r="W5" s="736"/>
      <c r="X5" s="736"/>
      <c r="Y5" s="779"/>
      <c r="Z5" s="797">
        <v>23.8</v>
      </c>
      <c r="AA5" s="797"/>
      <c r="AB5" s="797"/>
      <c r="AC5" s="797"/>
      <c r="AD5" s="798">
        <v>4349756</v>
      </c>
      <c r="AE5" s="798"/>
      <c r="AF5" s="798"/>
      <c r="AG5" s="798"/>
      <c r="AH5" s="798"/>
      <c r="AI5" s="798"/>
      <c r="AJ5" s="798"/>
      <c r="AK5" s="798"/>
      <c r="AL5" s="780">
        <v>58</v>
      </c>
      <c r="AM5" s="751"/>
      <c r="AN5" s="751"/>
      <c r="AO5" s="781"/>
      <c r="AP5" s="746" t="s">
        <v>225</v>
      </c>
      <c r="AQ5" s="747"/>
      <c r="AR5" s="747"/>
      <c r="AS5" s="747"/>
      <c r="AT5" s="747"/>
      <c r="AU5" s="747"/>
      <c r="AV5" s="747"/>
      <c r="AW5" s="747"/>
      <c r="AX5" s="747"/>
      <c r="AY5" s="747"/>
      <c r="AZ5" s="747"/>
      <c r="BA5" s="747"/>
      <c r="BB5" s="747"/>
      <c r="BC5" s="747"/>
      <c r="BD5" s="747"/>
      <c r="BE5" s="747"/>
      <c r="BF5" s="748"/>
      <c r="BG5" s="680">
        <v>4349696</v>
      </c>
      <c r="BH5" s="681"/>
      <c r="BI5" s="681"/>
      <c r="BJ5" s="681"/>
      <c r="BK5" s="681"/>
      <c r="BL5" s="681"/>
      <c r="BM5" s="681"/>
      <c r="BN5" s="682"/>
      <c r="BO5" s="713">
        <v>93.4</v>
      </c>
      <c r="BP5" s="713"/>
      <c r="BQ5" s="713"/>
      <c r="BR5" s="713"/>
      <c r="BS5" s="714" t="s">
        <v>226</v>
      </c>
      <c r="BT5" s="714"/>
      <c r="BU5" s="714"/>
      <c r="BV5" s="714"/>
      <c r="BW5" s="714"/>
      <c r="BX5" s="714"/>
      <c r="BY5" s="714"/>
      <c r="BZ5" s="714"/>
      <c r="CA5" s="714"/>
      <c r="CB5" s="777"/>
      <c r="CD5" s="784" t="s">
        <v>220</v>
      </c>
      <c r="CE5" s="785"/>
      <c r="CF5" s="785"/>
      <c r="CG5" s="785"/>
      <c r="CH5" s="785"/>
      <c r="CI5" s="785"/>
      <c r="CJ5" s="785"/>
      <c r="CK5" s="785"/>
      <c r="CL5" s="785"/>
      <c r="CM5" s="785"/>
      <c r="CN5" s="785"/>
      <c r="CO5" s="785"/>
      <c r="CP5" s="785"/>
      <c r="CQ5" s="786"/>
      <c r="CR5" s="784" t="s">
        <v>227</v>
      </c>
      <c r="CS5" s="785"/>
      <c r="CT5" s="785"/>
      <c r="CU5" s="785"/>
      <c r="CV5" s="785"/>
      <c r="CW5" s="785"/>
      <c r="CX5" s="785"/>
      <c r="CY5" s="786"/>
      <c r="CZ5" s="784" t="s">
        <v>218</v>
      </c>
      <c r="DA5" s="785"/>
      <c r="DB5" s="785"/>
      <c r="DC5" s="786"/>
      <c r="DD5" s="784" t="s">
        <v>228</v>
      </c>
      <c r="DE5" s="785"/>
      <c r="DF5" s="785"/>
      <c r="DG5" s="785"/>
      <c r="DH5" s="785"/>
      <c r="DI5" s="785"/>
      <c r="DJ5" s="785"/>
      <c r="DK5" s="785"/>
      <c r="DL5" s="785"/>
      <c r="DM5" s="785"/>
      <c r="DN5" s="785"/>
      <c r="DO5" s="785"/>
      <c r="DP5" s="786"/>
      <c r="DQ5" s="784" t="s">
        <v>229</v>
      </c>
      <c r="DR5" s="785"/>
      <c r="DS5" s="785"/>
      <c r="DT5" s="785"/>
      <c r="DU5" s="785"/>
      <c r="DV5" s="785"/>
      <c r="DW5" s="785"/>
      <c r="DX5" s="785"/>
      <c r="DY5" s="785"/>
      <c r="DZ5" s="785"/>
      <c r="EA5" s="785"/>
      <c r="EB5" s="785"/>
      <c r="EC5" s="786"/>
    </row>
    <row r="6" spans="2:143" ht="11.25" customHeight="1" x14ac:dyDescent="0.15">
      <c r="B6" s="677" t="s">
        <v>230</v>
      </c>
      <c r="C6" s="678"/>
      <c r="D6" s="678"/>
      <c r="E6" s="678"/>
      <c r="F6" s="678"/>
      <c r="G6" s="678"/>
      <c r="H6" s="678"/>
      <c r="I6" s="678"/>
      <c r="J6" s="678"/>
      <c r="K6" s="678"/>
      <c r="L6" s="678"/>
      <c r="M6" s="678"/>
      <c r="N6" s="678"/>
      <c r="O6" s="678"/>
      <c r="P6" s="678"/>
      <c r="Q6" s="679"/>
      <c r="R6" s="680">
        <v>105632</v>
      </c>
      <c r="S6" s="681"/>
      <c r="T6" s="681"/>
      <c r="U6" s="681"/>
      <c r="V6" s="681"/>
      <c r="W6" s="681"/>
      <c r="X6" s="681"/>
      <c r="Y6" s="682"/>
      <c r="Z6" s="713">
        <v>0.5</v>
      </c>
      <c r="AA6" s="713"/>
      <c r="AB6" s="713"/>
      <c r="AC6" s="713"/>
      <c r="AD6" s="714">
        <v>105632</v>
      </c>
      <c r="AE6" s="714"/>
      <c r="AF6" s="714"/>
      <c r="AG6" s="714"/>
      <c r="AH6" s="714"/>
      <c r="AI6" s="714"/>
      <c r="AJ6" s="714"/>
      <c r="AK6" s="714"/>
      <c r="AL6" s="683">
        <v>1.4</v>
      </c>
      <c r="AM6" s="684"/>
      <c r="AN6" s="684"/>
      <c r="AO6" s="715"/>
      <c r="AP6" s="677" t="s">
        <v>231</v>
      </c>
      <c r="AQ6" s="678"/>
      <c r="AR6" s="678"/>
      <c r="AS6" s="678"/>
      <c r="AT6" s="678"/>
      <c r="AU6" s="678"/>
      <c r="AV6" s="678"/>
      <c r="AW6" s="678"/>
      <c r="AX6" s="678"/>
      <c r="AY6" s="678"/>
      <c r="AZ6" s="678"/>
      <c r="BA6" s="678"/>
      <c r="BB6" s="678"/>
      <c r="BC6" s="678"/>
      <c r="BD6" s="678"/>
      <c r="BE6" s="678"/>
      <c r="BF6" s="679"/>
      <c r="BG6" s="680">
        <v>4349696</v>
      </c>
      <c r="BH6" s="681"/>
      <c r="BI6" s="681"/>
      <c r="BJ6" s="681"/>
      <c r="BK6" s="681"/>
      <c r="BL6" s="681"/>
      <c r="BM6" s="681"/>
      <c r="BN6" s="682"/>
      <c r="BO6" s="713">
        <v>93.4</v>
      </c>
      <c r="BP6" s="713"/>
      <c r="BQ6" s="713"/>
      <c r="BR6" s="713"/>
      <c r="BS6" s="714" t="s">
        <v>226</v>
      </c>
      <c r="BT6" s="714"/>
      <c r="BU6" s="714"/>
      <c r="BV6" s="714"/>
      <c r="BW6" s="714"/>
      <c r="BX6" s="714"/>
      <c r="BY6" s="714"/>
      <c r="BZ6" s="714"/>
      <c r="CA6" s="714"/>
      <c r="CB6" s="777"/>
      <c r="CD6" s="738" t="s">
        <v>232</v>
      </c>
      <c r="CE6" s="739"/>
      <c r="CF6" s="739"/>
      <c r="CG6" s="739"/>
      <c r="CH6" s="739"/>
      <c r="CI6" s="739"/>
      <c r="CJ6" s="739"/>
      <c r="CK6" s="739"/>
      <c r="CL6" s="739"/>
      <c r="CM6" s="739"/>
      <c r="CN6" s="739"/>
      <c r="CO6" s="739"/>
      <c r="CP6" s="739"/>
      <c r="CQ6" s="740"/>
      <c r="CR6" s="680">
        <v>130318</v>
      </c>
      <c r="CS6" s="681"/>
      <c r="CT6" s="681"/>
      <c r="CU6" s="681"/>
      <c r="CV6" s="681"/>
      <c r="CW6" s="681"/>
      <c r="CX6" s="681"/>
      <c r="CY6" s="682"/>
      <c r="CZ6" s="780">
        <v>0.7</v>
      </c>
      <c r="DA6" s="751"/>
      <c r="DB6" s="751"/>
      <c r="DC6" s="783"/>
      <c r="DD6" s="686" t="s">
        <v>233</v>
      </c>
      <c r="DE6" s="681"/>
      <c r="DF6" s="681"/>
      <c r="DG6" s="681"/>
      <c r="DH6" s="681"/>
      <c r="DI6" s="681"/>
      <c r="DJ6" s="681"/>
      <c r="DK6" s="681"/>
      <c r="DL6" s="681"/>
      <c r="DM6" s="681"/>
      <c r="DN6" s="681"/>
      <c r="DO6" s="681"/>
      <c r="DP6" s="682"/>
      <c r="DQ6" s="686">
        <v>130318</v>
      </c>
      <c r="DR6" s="681"/>
      <c r="DS6" s="681"/>
      <c r="DT6" s="681"/>
      <c r="DU6" s="681"/>
      <c r="DV6" s="681"/>
      <c r="DW6" s="681"/>
      <c r="DX6" s="681"/>
      <c r="DY6" s="681"/>
      <c r="DZ6" s="681"/>
      <c r="EA6" s="681"/>
      <c r="EB6" s="681"/>
      <c r="EC6" s="727"/>
    </row>
    <row r="7" spans="2:143" ht="11.25" customHeight="1" x14ac:dyDescent="0.15">
      <c r="B7" s="677" t="s">
        <v>234</v>
      </c>
      <c r="C7" s="678"/>
      <c r="D7" s="678"/>
      <c r="E7" s="678"/>
      <c r="F7" s="678"/>
      <c r="G7" s="678"/>
      <c r="H7" s="678"/>
      <c r="I7" s="678"/>
      <c r="J7" s="678"/>
      <c r="K7" s="678"/>
      <c r="L7" s="678"/>
      <c r="M7" s="678"/>
      <c r="N7" s="678"/>
      <c r="O7" s="678"/>
      <c r="P7" s="678"/>
      <c r="Q7" s="679"/>
      <c r="R7" s="680">
        <v>3972</v>
      </c>
      <c r="S7" s="681"/>
      <c r="T7" s="681"/>
      <c r="U7" s="681"/>
      <c r="V7" s="681"/>
      <c r="W7" s="681"/>
      <c r="X7" s="681"/>
      <c r="Y7" s="682"/>
      <c r="Z7" s="713">
        <v>0</v>
      </c>
      <c r="AA7" s="713"/>
      <c r="AB7" s="713"/>
      <c r="AC7" s="713"/>
      <c r="AD7" s="714">
        <v>3972</v>
      </c>
      <c r="AE7" s="714"/>
      <c r="AF7" s="714"/>
      <c r="AG7" s="714"/>
      <c r="AH7" s="714"/>
      <c r="AI7" s="714"/>
      <c r="AJ7" s="714"/>
      <c r="AK7" s="714"/>
      <c r="AL7" s="683">
        <v>0.1</v>
      </c>
      <c r="AM7" s="684"/>
      <c r="AN7" s="684"/>
      <c r="AO7" s="715"/>
      <c r="AP7" s="677" t="s">
        <v>235</v>
      </c>
      <c r="AQ7" s="678"/>
      <c r="AR7" s="678"/>
      <c r="AS7" s="678"/>
      <c r="AT7" s="678"/>
      <c r="AU7" s="678"/>
      <c r="AV7" s="678"/>
      <c r="AW7" s="678"/>
      <c r="AX7" s="678"/>
      <c r="AY7" s="678"/>
      <c r="AZ7" s="678"/>
      <c r="BA7" s="678"/>
      <c r="BB7" s="678"/>
      <c r="BC7" s="678"/>
      <c r="BD7" s="678"/>
      <c r="BE7" s="678"/>
      <c r="BF7" s="679"/>
      <c r="BG7" s="680">
        <v>2448122</v>
      </c>
      <c r="BH7" s="681"/>
      <c r="BI7" s="681"/>
      <c r="BJ7" s="681"/>
      <c r="BK7" s="681"/>
      <c r="BL7" s="681"/>
      <c r="BM7" s="681"/>
      <c r="BN7" s="682"/>
      <c r="BO7" s="713">
        <v>52.6</v>
      </c>
      <c r="BP7" s="713"/>
      <c r="BQ7" s="713"/>
      <c r="BR7" s="713"/>
      <c r="BS7" s="714" t="s">
        <v>233</v>
      </c>
      <c r="BT7" s="714"/>
      <c r="BU7" s="714"/>
      <c r="BV7" s="714"/>
      <c r="BW7" s="714"/>
      <c r="BX7" s="714"/>
      <c r="BY7" s="714"/>
      <c r="BZ7" s="714"/>
      <c r="CA7" s="714"/>
      <c r="CB7" s="777"/>
      <c r="CD7" s="719" t="s">
        <v>236</v>
      </c>
      <c r="CE7" s="720"/>
      <c r="CF7" s="720"/>
      <c r="CG7" s="720"/>
      <c r="CH7" s="720"/>
      <c r="CI7" s="720"/>
      <c r="CJ7" s="720"/>
      <c r="CK7" s="720"/>
      <c r="CL7" s="720"/>
      <c r="CM7" s="720"/>
      <c r="CN7" s="720"/>
      <c r="CO7" s="720"/>
      <c r="CP7" s="720"/>
      <c r="CQ7" s="721"/>
      <c r="CR7" s="680">
        <v>5530318</v>
      </c>
      <c r="CS7" s="681"/>
      <c r="CT7" s="681"/>
      <c r="CU7" s="681"/>
      <c r="CV7" s="681"/>
      <c r="CW7" s="681"/>
      <c r="CX7" s="681"/>
      <c r="CY7" s="682"/>
      <c r="CZ7" s="713">
        <v>29.9</v>
      </c>
      <c r="DA7" s="713"/>
      <c r="DB7" s="713"/>
      <c r="DC7" s="713"/>
      <c r="DD7" s="686">
        <v>30855</v>
      </c>
      <c r="DE7" s="681"/>
      <c r="DF7" s="681"/>
      <c r="DG7" s="681"/>
      <c r="DH7" s="681"/>
      <c r="DI7" s="681"/>
      <c r="DJ7" s="681"/>
      <c r="DK7" s="681"/>
      <c r="DL7" s="681"/>
      <c r="DM7" s="681"/>
      <c r="DN7" s="681"/>
      <c r="DO7" s="681"/>
      <c r="DP7" s="682"/>
      <c r="DQ7" s="686">
        <v>1240488</v>
      </c>
      <c r="DR7" s="681"/>
      <c r="DS7" s="681"/>
      <c r="DT7" s="681"/>
      <c r="DU7" s="681"/>
      <c r="DV7" s="681"/>
      <c r="DW7" s="681"/>
      <c r="DX7" s="681"/>
      <c r="DY7" s="681"/>
      <c r="DZ7" s="681"/>
      <c r="EA7" s="681"/>
      <c r="EB7" s="681"/>
      <c r="EC7" s="727"/>
    </row>
    <row r="8" spans="2:143" ht="11.25" customHeight="1" x14ac:dyDescent="0.15">
      <c r="B8" s="677" t="s">
        <v>237</v>
      </c>
      <c r="C8" s="678"/>
      <c r="D8" s="678"/>
      <c r="E8" s="678"/>
      <c r="F8" s="678"/>
      <c r="G8" s="678"/>
      <c r="H8" s="678"/>
      <c r="I8" s="678"/>
      <c r="J8" s="678"/>
      <c r="K8" s="678"/>
      <c r="L8" s="678"/>
      <c r="M8" s="678"/>
      <c r="N8" s="678"/>
      <c r="O8" s="678"/>
      <c r="P8" s="678"/>
      <c r="Q8" s="679"/>
      <c r="R8" s="680">
        <v>14188</v>
      </c>
      <c r="S8" s="681"/>
      <c r="T8" s="681"/>
      <c r="U8" s="681"/>
      <c r="V8" s="681"/>
      <c r="W8" s="681"/>
      <c r="X8" s="681"/>
      <c r="Y8" s="682"/>
      <c r="Z8" s="713">
        <v>0.1</v>
      </c>
      <c r="AA8" s="713"/>
      <c r="AB8" s="713"/>
      <c r="AC8" s="713"/>
      <c r="AD8" s="714">
        <v>14188</v>
      </c>
      <c r="AE8" s="714"/>
      <c r="AF8" s="714"/>
      <c r="AG8" s="714"/>
      <c r="AH8" s="714"/>
      <c r="AI8" s="714"/>
      <c r="AJ8" s="714"/>
      <c r="AK8" s="714"/>
      <c r="AL8" s="683">
        <v>0.2</v>
      </c>
      <c r="AM8" s="684"/>
      <c r="AN8" s="684"/>
      <c r="AO8" s="715"/>
      <c r="AP8" s="677" t="s">
        <v>238</v>
      </c>
      <c r="AQ8" s="678"/>
      <c r="AR8" s="678"/>
      <c r="AS8" s="678"/>
      <c r="AT8" s="678"/>
      <c r="AU8" s="678"/>
      <c r="AV8" s="678"/>
      <c r="AW8" s="678"/>
      <c r="AX8" s="678"/>
      <c r="AY8" s="678"/>
      <c r="AZ8" s="678"/>
      <c r="BA8" s="678"/>
      <c r="BB8" s="678"/>
      <c r="BC8" s="678"/>
      <c r="BD8" s="678"/>
      <c r="BE8" s="678"/>
      <c r="BF8" s="679"/>
      <c r="BG8" s="680">
        <v>72660</v>
      </c>
      <c r="BH8" s="681"/>
      <c r="BI8" s="681"/>
      <c r="BJ8" s="681"/>
      <c r="BK8" s="681"/>
      <c r="BL8" s="681"/>
      <c r="BM8" s="681"/>
      <c r="BN8" s="682"/>
      <c r="BO8" s="713">
        <v>1.6</v>
      </c>
      <c r="BP8" s="713"/>
      <c r="BQ8" s="713"/>
      <c r="BR8" s="713"/>
      <c r="BS8" s="686" t="s">
        <v>233</v>
      </c>
      <c r="BT8" s="681"/>
      <c r="BU8" s="681"/>
      <c r="BV8" s="681"/>
      <c r="BW8" s="681"/>
      <c r="BX8" s="681"/>
      <c r="BY8" s="681"/>
      <c r="BZ8" s="681"/>
      <c r="CA8" s="681"/>
      <c r="CB8" s="727"/>
      <c r="CD8" s="719" t="s">
        <v>239</v>
      </c>
      <c r="CE8" s="720"/>
      <c r="CF8" s="720"/>
      <c r="CG8" s="720"/>
      <c r="CH8" s="720"/>
      <c r="CI8" s="720"/>
      <c r="CJ8" s="720"/>
      <c r="CK8" s="720"/>
      <c r="CL8" s="720"/>
      <c r="CM8" s="720"/>
      <c r="CN8" s="720"/>
      <c r="CO8" s="720"/>
      <c r="CP8" s="720"/>
      <c r="CQ8" s="721"/>
      <c r="CR8" s="680">
        <v>5387178</v>
      </c>
      <c r="CS8" s="681"/>
      <c r="CT8" s="681"/>
      <c r="CU8" s="681"/>
      <c r="CV8" s="681"/>
      <c r="CW8" s="681"/>
      <c r="CX8" s="681"/>
      <c r="CY8" s="682"/>
      <c r="CZ8" s="713">
        <v>29.1</v>
      </c>
      <c r="DA8" s="713"/>
      <c r="DB8" s="713"/>
      <c r="DC8" s="713"/>
      <c r="DD8" s="686">
        <v>268548</v>
      </c>
      <c r="DE8" s="681"/>
      <c r="DF8" s="681"/>
      <c r="DG8" s="681"/>
      <c r="DH8" s="681"/>
      <c r="DI8" s="681"/>
      <c r="DJ8" s="681"/>
      <c r="DK8" s="681"/>
      <c r="DL8" s="681"/>
      <c r="DM8" s="681"/>
      <c r="DN8" s="681"/>
      <c r="DO8" s="681"/>
      <c r="DP8" s="682"/>
      <c r="DQ8" s="686">
        <v>2425502</v>
      </c>
      <c r="DR8" s="681"/>
      <c r="DS8" s="681"/>
      <c r="DT8" s="681"/>
      <c r="DU8" s="681"/>
      <c r="DV8" s="681"/>
      <c r="DW8" s="681"/>
      <c r="DX8" s="681"/>
      <c r="DY8" s="681"/>
      <c r="DZ8" s="681"/>
      <c r="EA8" s="681"/>
      <c r="EB8" s="681"/>
      <c r="EC8" s="727"/>
    </row>
    <row r="9" spans="2:143" ht="11.25" customHeight="1" x14ac:dyDescent="0.15">
      <c r="B9" s="677" t="s">
        <v>240</v>
      </c>
      <c r="C9" s="678"/>
      <c r="D9" s="678"/>
      <c r="E9" s="678"/>
      <c r="F9" s="678"/>
      <c r="G9" s="678"/>
      <c r="H9" s="678"/>
      <c r="I9" s="678"/>
      <c r="J9" s="678"/>
      <c r="K9" s="678"/>
      <c r="L9" s="678"/>
      <c r="M9" s="678"/>
      <c r="N9" s="678"/>
      <c r="O9" s="678"/>
      <c r="P9" s="678"/>
      <c r="Q9" s="679"/>
      <c r="R9" s="680">
        <v>18138</v>
      </c>
      <c r="S9" s="681"/>
      <c r="T9" s="681"/>
      <c r="U9" s="681"/>
      <c r="V9" s="681"/>
      <c r="W9" s="681"/>
      <c r="X9" s="681"/>
      <c r="Y9" s="682"/>
      <c r="Z9" s="713">
        <v>0.1</v>
      </c>
      <c r="AA9" s="713"/>
      <c r="AB9" s="713"/>
      <c r="AC9" s="713"/>
      <c r="AD9" s="714">
        <v>18138</v>
      </c>
      <c r="AE9" s="714"/>
      <c r="AF9" s="714"/>
      <c r="AG9" s="714"/>
      <c r="AH9" s="714"/>
      <c r="AI9" s="714"/>
      <c r="AJ9" s="714"/>
      <c r="AK9" s="714"/>
      <c r="AL9" s="683">
        <v>0.2</v>
      </c>
      <c r="AM9" s="684"/>
      <c r="AN9" s="684"/>
      <c r="AO9" s="715"/>
      <c r="AP9" s="677" t="s">
        <v>241</v>
      </c>
      <c r="AQ9" s="678"/>
      <c r="AR9" s="678"/>
      <c r="AS9" s="678"/>
      <c r="AT9" s="678"/>
      <c r="AU9" s="678"/>
      <c r="AV9" s="678"/>
      <c r="AW9" s="678"/>
      <c r="AX9" s="678"/>
      <c r="AY9" s="678"/>
      <c r="AZ9" s="678"/>
      <c r="BA9" s="678"/>
      <c r="BB9" s="678"/>
      <c r="BC9" s="678"/>
      <c r="BD9" s="678"/>
      <c r="BE9" s="678"/>
      <c r="BF9" s="679"/>
      <c r="BG9" s="680">
        <v>2264681</v>
      </c>
      <c r="BH9" s="681"/>
      <c r="BI9" s="681"/>
      <c r="BJ9" s="681"/>
      <c r="BK9" s="681"/>
      <c r="BL9" s="681"/>
      <c r="BM9" s="681"/>
      <c r="BN9" s="682"/>
      <c r="BO9" s="713">
        <v>48.6</v>
      </c>
      <c r="BP9" s="713"/>
      <c r="BQ9" s="713"/>
      <c r="BR9" s="713"/>
      <c r="BS9" s="686" t="s">
        <v>233</v>
      </c>
      <c r="BT9" s="681"/>
      <c r="BU9" s="681"/>
      <c r="BV9" s="681"/>
      <c r="BW9" s="681"/>
      <c r="BX9" s="681"/>
      <c r="BY9" s="681"/>
      <c r="BZ9" s="681"/>
      <c r="CA9" s="681"/>
      <c r="CB9" s="727"/>
      <c r="CD9" s="719" t="s">
        <v>242</v>
      </c>
      <c r="CE9" s="720"/>
      <c r="CF9" s="720"/>
      <c r="CG9" s="720"/>
      <c r="CH9" s="720"/>
      <c r="CI9" s="720"/>
      <c r="CJ9" s="720"/>
      <c r="CK9" s="720"/>
      <c r="CL9" s="720"/>
      <c r="CM9" s="720"/>
      <c r="CN9" s="720"/>
      <c r="CO9" s="720"/>
      <c r="CP9" s="720"/>
      <c r="CQ9" s="721"/>
      <c r="CR9" s="680">
        <v>1093794</v>
      </c>
      <c r="CS9" s="681"/>
      <c r="CT9" s="681"/>
      <c r="CU9" s="681"/>
      <c r="CV9" s="681"/>
      <c r="CW9" s="681"/>
      <c r="CX9" s="681"/>
      <c r="CY9" s="682"/>
      <c r="CZ9" s="713">
        <v>5.9</v>
      </c>
      <c r="DA9" s="713"/>
      <c r="DB9" s="713"/>
      <c r="DC9" s="713"/>
      <c r="DD9" s="686">
        <v>4200</v>
      </c>
      <c r="DE9" s="681"/>
      <c r="DF9" s="681"/>
      <c r="DG9" s="681"/>
      <c r="DH9" s="681"/>
      <c r="DI9" s="681"/>
      <c r="DJ9" s="681"/>
      <c r="DK9" s="681"/>
      <c r="DL9" s="681"/>
      <c r="DM9" s="681"/>
      <c r="DN9" s="681"/>
      <c r="DO9" s="681"/>
      <c r="DP9" s="682"/>
      <c r="DQ9" s="686">
        <v>973202</v>
      </c>
      <c r="DR9" s="681"/>
      <c r="DS9" s="681"/>
      <c r="DT9" s="681"/>
      <c r="DU9" s="681"/>
      <c r="DV9" s="681"/>
      <c r="DW9" s="681"/>
      <c r="DX9" s="681"/>
      <c r="DY9" s="681"/>
      <c r="DZ9" s="681"/>
      <c r="EA9" s="681"/>
      <c r="EB9" s="681"/>
      <c r="EC9" s="727"/>
    </row>
    <row r="10" spans="2:143" ht="11.25" customHeight="1" x14ac:dyDescent="0.15">
      <c r="B10" s="677" t="s">
        <v>243</v>
      </c>
      <c r="C10" s="678"/>
      <c r="D10" s="678"/>
      <c r="E10" s="678"/>
      <c r="F10" s="678"/>
      <c r="G10" s="678"/>
      <c r="H10" s="678"/>
      <c r="I10" s="678"/>
      <c r="J10" s="678"/>
      <c r="K10" s="678"/>
      <c r="L10" s="678"/>
      <c r="M10" s="678"/>
      <c r="N10" s="678"/>
      <c r="O10" s="678"/>
      <c r="P10" s="678"/>
      <c r="Q10" s="679"/>
      <c r="R10" s="680" t="s">
        <v>226</v>
      </c>
      <c r="S10" s="681"/>
      <c r="T10" s="681"/>
      <c r="U10" s="681"/>
      <c r="V10" s="681"/>
      <c r="W10" s="681"/>
      <c r="X10" s="681"/>
      <c r="Y10" s="682"/>
      <c r="Z10" s="713" t="s">
        <v>226</v>
      </c>
      <c r="AA10" s="713"/>
      <c r="AB10" s="713"/>
      <c r="AC10" s="713"/>
      <c r="AD10" s="714" t="s">
        <v>226</v>
      </c>
      <c r="AE10" s="714"/>
      <c r="AF10" s="714"/>
      <c r="AG10" s="714"/>
      <c r="AH10" s="714"/>
      <c r="AI10" s="714"/>
      <c r="AJ10" s="714"/>
      <c r="AK10" s="714"/>
      <c r="AL10" s="683" t="s">
        <v>226</v>
      </c>
      <c r="AM10" s="684"/>
      <c r="AN10" s="684"/>
      <c r="AO10" s="715"/>
      <c r="AP10" s="677" t="s">
        <v>244</v>
      </c>
      <c r="AQ10" s="678"/>
      <c r="AR10" s="678"/>
      <c r="AS10" s="678"/>
      <c r="AT10" s="678"/>
      <c r="AU10" s="678"/>
      <c r="AV10" s="678"/>
      <c r="AW10" s="678"/>
      <c r="AX10" s="678"/>
      <c r="AY10" s="678"/>
      <c r="AZ10" s="678"/>
      <c r="BA10" s="678"/>
      <c r="BB10" s="678"/>
      <c r="BC10" s="678"/>
      <c r="BD10" s="678"/>
      <c r="BE10" s="678"/>
      <c r="BF10" s="679"/>
      <c r="BG10" s="680">
        <v>62003</v>
      </c>
      <c r="BH10" s="681"/>
      <c r="BI10" s="681"/>
      <c r="BJ10" s="681"/>
      <c r="BK10" s="681"/>
      <c r="BL10" s="681"/>
      <c r="BM10" s="681"/>
      <c r="BN10" s="682"/>
      <c r="BO10" s="713">
        <v>1.3</v>
      </c>
      <c r="BP10" s="713"/>
      <c r="BQ10" s="713"/>
      <c r="BR10" s="713"/>
      <c r="BS10" s="686" t="s">
        <v>226</v>
      </c>
      <c r="BT10" s="681"/>
      <c r="BU10" s="681"/>
      <c r="BV10" s="681"/>
      <c r="BW10" s="681"/>
      <c r="BX10" s="681"/>
      <c r="BY10" s="681"/>
      <c r="BZ10" s="681"/>
      <c r="CA10" s="681"/>
      <c r="CB10" s="727"/>
      <c r="CD10" s="719" t="s">
        <v>245</v>
      </c>
      <c r="CE10" s="720"/>
      <c r="CF10" s="720"/>
      <c r="CG10" s="720"/>
      <c r="CH10" s="720"/>
      <c r="CI10" s="720"/>
      <c r="CJ10" s="720"/>
      <c r="CK10" s="720"/>
      <c r="CL10" s="720"/>
      <c r="CM10" s="720"/>
      <c r="CN10" s="720"/>
      <c r="CO10" s="720"/>
      <c r="CP10" s="720"/>
      <c r="CQ10" s="721"/>
      <c r="CR10" s="680">
        <v>30054</v>
      </c>
      <c r="CS10" s="681"/>
      <c r="CT10" s="681"/>
      <c r="CU10" s="681"/>
      <c r="CV10" s="681"/>
      <c r="CW10" s="681"/>
      <c r="CX10" s="681"/>
      <c r="CY10" s="682"/>
      <c r="CZ10" s="713">
        <v>0.2</v>
      </c>
      <c r="DA10" s="713"/>
      <c r="DB10" s="713"/>
      <c r="DC10" s="713"/>
      <c r="DD10" s="686">
        <v>3173</v>
      </c>
      <c r="DE10" s="681"/>
      <c r="DF10" s="681"/>
      <c r="DG10" s="681"/>
      <c r="DH10" s="681"/>
      <c r="DI10" s="681"/>
      <c r="DJ10" s="681"/>
      <c r="DK10" s="681"/>
      <c r="DL10" s="681"/>
      <c r="DM10" s="681"/>
      <c r="DN10" s="681"/>
      <c r="DO10" s="681"/>
      <c r="DP10" s="682"/>
      <c r="DQ10" s="686">
        <v>28997</v>
      </c>
      <c r="DR10" s="681"/>
      <c r="DS10" s="681"/>
      <c r="DT10" s="681"/>
      <c r="DU10" s="681"/>
      <c r="DV10" s="681"/>
      <c r="DW10" s="681"/>
      <c r="DX10" s="681"/>
      <c r="DY10" s="681"/>
      <c r="DZ10" s="681"/>
      <c r="EA10" s="681"/>
      <c r="EB10" s="681"/>
      <c r="EC10" s="727"/>
    </row>
    <row r="11" spans="2:143" ht="11.25" customHeight="1" x14ac:dyDescent="0.15">
      <c r="B11" s="677" t="s">
        <v>246</v>
      </c>
      <c r="C11" s="678"/>
      <c r="D11" s="678"/>
      <c r="E11" s="678"/>
      <c r="F11" s="678"/>
      <c r="G11" s="678"/>
      <c r="H11" s="678"/>
      <c r="I11" s="678"/>
      <c r="J11" s="678"/>
      <c r="K11" s="678"/>
      <c r="L11" s="678"/>
      <c r="M11" s="678"/>
      <c r="N11" s="678"/>
      <c r="O11" s="678"/>
      <c r="P11" s="678"/>
      <c r="Q11" s="679"/>
      <c r="R11" s="680">
        <v>807730</v>
      </c>
      <c r="S11" s="681"/>
      <c r="T11" s="681"/>
      <c r="U11" s="681"/>
      <c r="V11" s="681"/>
      <c r="W11" s="681"/>
      <c r="X11" s="681"/>
      <c r="Y11" s="682"/>
      <c r="Z11" s="683">
        <v>4.0999999999999996</v>
      </c>
      <c r="AA11" s="684"/>
      <c r="AB11" s="684"/>
      <c r="AC11" s="685"/>
      <c r="AD11" s="686">
        <v>807730</v>
      </c>
      <c r="AE11" s="681"/>
      <c r="AF11" s="681"/>
      <c r="AG11" s="681"/>
      <c r="AH11" s="681"/>
      <c r="AI11" s="681"/>
      <c r="AJ11" s="681"/>
      <c r="AK11" s="682"/>
      <c r="AL11" s="683">
        <v>10.8</v>
      </c>
      <c r="AM11" s="684"/>
      <c r="AN11" s="684"/>
      <c r="AO11" s="715"/>
      <c r="AP11" s="677" t="s">
        <v>247</v>
      </c>
      <c r="AQ11" s="678"/>
      <c r="AR11" s="678"/>
      <c r="AS11" s="678"/>
      <c r="AT11" s="678"/>
      <c r="AU11" s="678"/>
      <c r="AV11" s="678"/>
      <c r="AW11" s="678"/>
      <c r="AX11" s="678"/>
      <c r="AY11" s="678"/>
      <c r="AZ11" s="678"/>
      <c r="BA11" s="678"/>
      <c r="BB11" s="678"/>
      <c r="BC11" s="678"/>
      <c r="BD11" s="678"/>
      <c r="BE11" s="678"/>
      <c r="BF11" s="679"/>
      <c r="BG11" s="680">
        <v>48778</v>
      </c>
      <c r="BH11" s="681"/>
      <c r="BI11" s="681"/>
      <c r="BJ11" s="681"/>
      <c r="BK11" s="681"/>
      <c r="BL11" s="681"/>
      <c r="BM11" s="681"/>
      <c r="BN11" s="682"/>
      <c r="BO11" s="713">
        <v>1</v>
      </c>
      <c r="BP11" s="713"/>
      <c r="BQ11" s="713"/>
      <c r="BR11" s="713"/>
      <c r="BS11" s="686" t="s">
        <v>233</v>
      </c>
      <c r="BT11" s="681"/>
      <c r="BU11" s="681"/>
      <c r="BV11" s="681"/>
      <c r="BW11" s="681"/>
      <c r="BX11" s="681"/>
      <c r="BY11" s="681"/>
      <c r="BZ11" s="681"/>
      <c r="CA11" s="681"/>
      <c r="CB11" s="727"/>
      <c r="CD11" s="719" t="s">
        <v>248</v>
      </c>
      <c r="CE11" s="720"/>
      <c r="CF11" s="720"/>
      <c r="CG11" s="720"/>
      <c r="CH11" s="720"/>
      <c r="CI11" s="720"/>
      <c r="CJ11" s="720"/>
      <c r="CK11" s="720"/>
      <c r="CL11" s="720"/>
      <c r="CM11" s="720"/>
      <c r="CN11" s="720"/>
      <c r="CO11" s="720"/>
      <c r="CP11" s="720"/>
      <c r="CQ11" s="721"/>
      <c r="CR11" s="680">
        <v>187597</v>
      </c>
      <c r="CS11" s="681"/>
      <c r="CT11" s="681"/>
      <c r="CU11" s="681"/>
      <c r="CV11" s="681"/>
      <c r="CW11" s="681"/>
      <c r="CX11" s="681"/>
      <c r="CY11" s="682"/>
      <c r="CZ11" s="713">
        <v>1</v>
      </c>
      <c r="DA11" s="713"/>
      <c r="DB11" s="713"/>
      <c r="DC11" s="713"/>
      <c r="DD11" s="686">
        <v>15066</v>
      </c>
      <c r="DE11" s="681"/>
      <c r="DF11" s="681"/>
      <c r="DG11" s="681"/>
      <c r="DH11" s="681"/>
      <c r="DI11" s="681"/>
      <c r="DJ11" s="681"/>
      <c r="DK11" s="681"/>
      <c r="DL11" s="681"/>
      <c r="DM11" s="681"/>
      <c r="DN11" s="681"/>
      <c r="DO11" s="681"/>
      <c r="DP11" s="682"/>
      <c r="DQ11" s="686">
        <v>163910</v>
      </c>
      <c r="DR11" s="681"/>
      <c r="DS11" s="681"/>
      <c r="DT11" s="681"/>
      <c r="DU11" s="681"/>
      <c r="DV11" s="681"/>
      <c r="DW11" s="681"/>
      <c r="DX11" s="681"/>
      <c r="DY11" s="681"/>
      <c r="DZ11" s="681"/>
      <c r="EA11" s="681"/>
      <c r="EB11" s="681"/>
      <c r="EC11" s="727"/>
    </row>
    <row r="12" spans="2:143" ht="11.25" customHeight="1" x14ac:dyDescent="0.15">
      <c r="B12" s="677" t="s">
        <v>249</v>
      </c>
      <c r="C12" s="678"/>
      <c r="D12" s="678"/>
      <c r="E12" s="678"/>
      <c r="F12" s="678"/>
      <c r="G12" s="678"/>
      <c r="H12" s="678"/>
      <c r="I12" s="678"/>
      <c r="J12" s="678"/>
      <c r="K12" s="678"/>
      <c r="L12" s="678"/>
      <c r="M12" s="678"/>
      <c r="N12" s="678"/>
      <c r="O12" s="678"/>
      <c r="P12" s="678"/>
      <c r="Q12" s="679"/>
      <c r="R12" s="680" t="s">
        <v>233</v>
      </c>
      <c r="S12" s="681"/>
      <c r="T12" s="681"/>
      <c r="U12" s="681"/>
      <c r="V12" s="681"/>
      <c r="W12" s="681"/>
      <c r="X12" s="681"/>
      <c r="Y12" s="682"/>
      <c r="Z12" s="713" t="s">
        <v>233</v>
      </c>
      <c r="AA12" s="713"/>
      <c r="AB12" s="713"/>
      <c r="AC12" s="713"/>
      <c r="AD12" s="714" t="s">
        <v>233</v>
      </c>
      <c r="AE12" s="714"/>
      <c r="AF12" s="714"/>
      <c r="AG12" s="714"/>
      <c r="AH12" s="714"/>
      <c r="AI12" s="714"/>
      <c r="AJ12" s="714"/>
      <c r="AK12" s="714"/>
      <c r="AL12" s="683" t="s">
        <v>233</v>
      </c>
      <c r="AM12" s="684"/>
      <c r="AN12" s="684"/>
      <c r="AO12" s="715"/>
      <c r="AP12" s="677" t="s">
        <v>250</v>
      </c>
      <c r="AQ12" s="678"/>
      <c r="AR12" s="678"/>
      <c r="AS12" s="678"/>
      <c r="AT12" s="678"/>
      <c r="AU12" s="678"/>
      <c r="AV12" s="678"/>
      <c r="AW12" s="678"/>
      <c r="AX12" s="678"/>
      <c r="AY12" s="678"/>
      <c r="AZ12" s="678"/>
      <c r="BA12" s="678"/>
      <c r="BB12" s="678"/>
      <c r="BC12" s="678"/>
      <c r="BD12" s="678"/>
      <c r="BE12" s="678"/>
      <c r="BF12" s="679"/>
      <c r="BG12" s="680">
        <v>1548688</v>
      </c>
      <c r="BH12" s="681"/>
      <c r="BI12" s="681"/>
      <c r="BJ12" s="681"/>
      <c r="BK12" s="681"/>
      <c r="BL12" s="681"/>
      <c r="BM12" s="681"/>
      <c r="BN12" s="682"/>
      <c r="BO12" s="713">
        <v>33.299999999999997</v>
      </c>
      <c r="BP12" s="713"/>
      <c r="BQ12" s="713"/>
      <c r="BR12" s="713"/>
      <c r="BS12" s="686" t="s">
        <v>233</v>
      </c>
      <c r="BT12" s="681"/>
      <c r="BU12" s="681"/>
      <c r="BV12" s="681"/>
      <c r="BW12" s="681"/>
      <c r="BX12" s="681"/>
      <c r="BY12" s="681"/>
      <c r="BZ12" s="681"/>
      <c r="CA12" s="681"/>
      <c r="CB12" s="727"/>
      <c r="CD12" s="719" t="s">
        <v>251</v>
      </c>
      <c r="CE12" s="720"/>
      <c r="CF12" s="720"/>
      <c r="CG12" s="720"/>
      <c r="CH12" s="720"/>
      <c r="CI12" s="720"/>
      <c r="CJ12" s="720"/>
      <c r="CK12" s="720"/>
      <c r="CL12" s="720"/>
      <c r="CM12" s="720"/>
      <c r="CN12" s="720"/>
      <c r="CO12" s="720"/>
      <c r="CP12" s="720"/>
      <c r="CQ12" s="721"/>
      <c r="CR12" s="680">
        <v>590232</v>
      </c>
      <c r="CS12" s="681"/>
      <c r="CT12" s="681"/>
      <c r="CU12" s="681"/>
      <c r="CV12" s="681"/>
      <c r="CW12" s="681"/>
      <c r="CX12" s="681"/>
      <c r="CY12" s="682"/>
      <c r="CZ12" s="713">
        <v>3.2</v>
      </c>
      <c r="DA12" s="713"/>
      <c r="DB12" s="713"/>
      <c r="DC12" s="713"/>
      <c r="DD12" s="686">
        <v>2189</v>
      </c>
      <c r="DE12" s="681"/>
      <c r="DF12" s="681"/>
      <c r="DG12" s="681"/>
      <c r="DH12" s="681"/>
      <c r="DI12" s="681"/>
      <c r="DJ12" s="681"/>
      <c r="DK12" s="681"/>
      <c r="DL12" s="681"/>
      <c r="DM12" s="681"/>
      <c r="DN12" s="681"/>
      <c r="DO12" s="681"/>
      <c r="DP12" s="682"/>
      <c r="DQ12" s="686">
        <v>492681</v>
      </c>
      <c r="DR12" s="681"/>
      <c r="DS12" s="681"/>
      <c r="DT12" s="681"/>
      <c r="DU12" s="681"/>
      <c r="DV12" s="681"/>
      <c r="DW12" s="681"/>
      <c r="DX12" s="681"/>
      <c r="DY12" s="681"/>
      <c r="DZ12" s="681"/>
      <c r="EA12" s="681"/>
      <c r="EB12" s="681"/>
      <c r="EC12" s="727"/>
    </row>
    <row r="13" spans="2:143" ht="11.25" customHeight="1" x14ac:dyDescent="0.15">
      <c r="B13" s="677" t="s">
        <v>252</v>
      </c>
      <c r="C13" s="678"/>
      <c r="D13" s="678"/>
      <c r="E13" s="678"/>
      <c r="F13" s="678"/>
      <c r="G13" s="678"/>
      <c r="H13" s="678"/>
      <c r="I13" s="678"/>
      <c r="J13" s="678"/>
      <c r="K13" s="678"/>
      <c r="L13" s="678"/>
      <c r="M13" s="678"/>
      <c r="N13" s="678"/>
      <c r="O13" s="678"/>
      <c r="P13" s="678"/>
      <c r="Q13" s="679"/>
      <c r="R13" s="680" t="s">
        <v>226</v>
      </c>
      <c r="S13" s="681"/>
      <c r="T13" s="681"/>
      <c r="U13" s="681"/>
      <c r="V13" s="681"/>
      <c r="W13" s="681"/>
      <c r="X13" s="681"/>
      <c r="Y13" s="682"/>
      <c r="Z13" s="713" t="s">
        <v>226</v>
      </c>
      <c r="AA13" s="713"/>
      <c r="AB13" s="713"/>
      <c r="AC13" s="713"/>
      <c r="AD13" s="714" t="s">
        <v>233</v>
      </c>
      <c r="AE13" s="714"/>
      <c r="AF13" s="714"/>
      <c r="AG13" s="714"/>
      <c r="AH13" s="714"/>
      <c r="AI13" s="714"/>
      <c r="AJ13" s="714"/>
      <c r="AK13" s="714"/>
      <c r="AL13" s="683" t="s">
        <v>233</v>
      </c>
      <c r="AM13" s="684"/>
      <c r="AN13" s="684"/>
      <c r="AO13" s="715"/>
      <c r="AP13" s="677" t="s">
        <v>253</v>
      </c>
      <c r="AQ13" s="678"/>
      <c r="AR13" s="678"/>
      <c r="AS13" s="678"/>
      <c r="AT13" s="678"/>
      <c r="AU13" s="678"/>
      <c r="AV13" s="678"/>
      <c r="AW13" s="678"/>
      <c r="AX13" s="678"/>
      <c r="AY13" s="678"/>
      <c r="AZ13" s="678"/>
      <c r="BA13" s="678"/>
      <c r="BB13" s="678"/>
      <c r="BC13" s="678"/>
      <c r="BD13" s="678"/>
      <c r="BE13" s="678"/>
      <c r="BF13" s="679"/>
      <c r="BG13" s="680">
        <v>1545016</v>
      </c>
      <c r="BH13" s="681"/>
      <c r="BI13" s="681"/>
      <c r="BJ13" s="681"/>
      <c r="BK13" s="681"/>
      <c r="BL13" s="681"/>
      <c r="BM13" s="681"/>
      <c r="BN13" s="682"/>
      <c r="BO13" s="713">
        <v>33.200000000000003</v>
      </c>
      <c r="BP13" s="713"/>
      <c r="BQ13" s="713"/>
      <c r="BR13" s="713"/>
      <c r="BS13" s="686" t="s">
        <v>226</v>
      </c>
      <c r="BT13" s="681"/>
      <c r="BU13" s="681"/>
      <c r="BV13" s="681"/>
      <c r="BW13" s="681"/>
      <c r="BX13" s="681"/>
      <c r="BY13" s="681"/>
      <c r="BZ13" s="681"/>
      <c r="CA13" s="681"/>
      <c r="CB13" s="727"/>
      <c r="CD13" s="719" t="s">
        <v>254</v>
      </c>
      <c r="CE13" s="720"/>
      <c r="CF13" s="720"/>
      <c r="CG13" s="720"/>
      <c r="CH13" s="720"/>
      <c r="CI13" s="720"/>
      <c r="CJ13" s="720"/>
      <c r="CK13" s="720"/>
      <c r="CL13" s="720"/>
      <c r="CM13" s="720"/>
      <c r="CN13" s="720"/>
      <c r="CO13" s="720"/>
      <c r="CP13" s="720"/>
      <c r="CQ13" s="721"/>
      <c r="CR13" s="680">
        <v>1957939</v>
      </c>
      <c r="CS13" s="681"/>
      <c r="CT13" s="681"/>
      <c r="CU13" s="681"/>
      <c r="CV13" s="681"/>
      <c r="CW13" s="681"/>
      <c r="CX13" s="681"/>
      <c r="CY13" s="682"/>
      <c r="CZ13" s="713">
        <v>10.6</v>
      </c>
      <c r="DA13" s="713"/>
      <c r="DB13" s="713"/>
      <c r="DC13" s="713"/>
      <c r="DD13" s="686">
        <v>1433205</v>
      </c>
      <c r="DE13" s="681"/>
      <c r="DF13" s="681"/>
      <c r="DG13" s="681"/>
      <c r="DH13" s="681"/>
      <c r="DI13" s="681"/>
      <c r="DJ13" s="681"/>
      <c r="DK13" s="681"/>
      <c r="DL13" s="681"/>
      <c r="DM13" s="681"/>
      <c r="DN13" s="681"/>
      <c r="DO13" s="681"/>
      <c r="DP13" s="682"/>
      <c r="DQ13" s="686">
        <v>693645</v>
      </c>
      <c r="DR13" s="681"/>
      <c r="DS13" s="681"/>
      <c r="DT13" s="681"/>
      <c r="DU13" s="681"/>
      <c r="DV13" s="681"/>
      <c r="DW13" s="681"/>
      <c r="DX13" s="681"/>
      <c r="DY13" s="681"/>
      <c r="DZ13" s="681"/>
      <c r="EA13" s="681"/>
      <c r="EB13" s="681"/>
      <c r="EC13" s="727"/>
    </row>
    <row r="14" spans="2:143" ht="11.25" customHeight="1" x14ac:dyDescent="0.15">
      <c r="B14" s="677" t="s">
        <v>255</v>
      </c>
      <c r="C14" s="678"/>
      <c r="D14" s="678"/>
      <c r="E14" s="678"/>
      <c r="F14" s="678"/>
      <c r="G14" s="678"/>
      <c r="H14" s="678"/>
      <c r="I14" s="678"/>
      <c r="J14" s="678"/>
      <c r="K14" s="678"/>
      <c r="L14" s="678"/>
      <c r="M14" s="678"/>
      <c r="N14" s="678"/>
      <c r="O14" s="678"/>
      <c r="P14" s="678"/>
      <c r="Q14" s="679"/>
      <c r="R14" s="680">
        <v>2</v>
      </c>
      <c r="S14" s="681"/>
      <c r="T14" s="681"/>
      <c r="U14" s="681"/>
      <c r="V14" s="681"/>
      <c r="W14" s="681"/>
      <c r="X14" s="681"/>
      <c r="Y14" s="682"/>
      <c r="Z14" s="713">
        <v>0</v>
      </c>
      <c r="AA14" s="713"/>
      <c r="AB14" s="713"/>
      <c r="AC14" s="713"/>
      <c r="AD14" s="714">
        <v>2</v>
      </c>
      <c r="AE14" s="714"/>
      <c r="AF14" s="714"/>
      <c r="AG14" s="714"/>
      <c r="AH14" s="714"/>
      <c r="AI14" s="714"/>
      <c r="AJ14" s="714"/>
      <c r="AK14" s="714"/>
      <c r="AL14" s="683">
        <v>0</v>
      </c>
      <c r="AM14" s="684"/>
      <c r="AN14" s="684"/>
      <c r="AO14" s="715"/>
      <c r="AP14" s="677" t="s">
        <v>256</v>
      </c>
      <c r="AQ14" s="678"/>
      <c r="AR14" s="678"/>
      <c r="AS14" s="678"/>
      <c r="AT14" s="678"/>
      <c r="AU14" s="678"/>
      <c r="AV14" s="678"/>
      <c r="AW14" s="678"/>
      <c r="AX14" s="678"/>
      <c r="AY14" s="678"/>
      <c r="AZ14" s="678"/>
      <c r="BA14" s="678"/>
      <c r="BB14" s="678"/>
      <c r="BC14" s="678"/>
      <c r="BD14" s="678"/>
      <c r="BE14" s="678"/>
      <c r="BF14" s="679"/>
      <c r="BG14" s="680">
        <v>116747</v>
      </c>
      <c r="BH14" s="681"/>
      <c r="BI14" s="681"/>
      <c r="BJ14" s="681"/>
      <c r="BK14" s="681"/>
      <c r="BL14" s="681"/>
      <c r="BM14" s="681"/>
      <c r="BN14" s="682"/>
      <c r="BO14" s="713">
        <v>2.5</v>
      </c>
      <c r="BP14" s="713"/>
      <c r="BQ14" s="713"/>
      <c r="BR14" s="713"/>
      <c r="BS14" s="686" t="s">
        <v>226</v>
      </c>
      <c r="BT14" s="681"/>
      <c r="BU14" s="681"/>
      <c r="BV14" s="681"/>
      <c r="BW14" s="681"/>
      <c r="BX14" s="681"/>
      <c r="BY14" s="681"/>
      <c r="BZ14" s="681"/>
      <c r="CA14" s="681"/>
      <c r="CB14" s="727"/>
      <c r="CD14" s="719" t="s">
        <v>257</v>
      </c>
      <c r="CE14" s="720"/>
      <c r="CF14" s="720"/>
      <c r="CG14" s="720"/>
      <c r="CH14" s="720"/>
      <c r="CI14" s="720"/>
      <c r="CJ14" s="720"/>
      <c r="CK14" s="720"/>
      <c r="CL14" s="720"/>
      <c r="CM14" s="720"/>
      <c r="CN14" s="720"/>
      <c r="CO14" s="720"/>
      <c r="CP14" s="720"/>
      <c r="CQ14" s="721"/>
      <c r="CR14" s="680">
        <v>419837</v>
      </c>
      <c r="CS14" s="681"/>
      <c r="CT14" s="681"/>
      <c r="CU14" s="681"/>
      <c r="CV14" s="681"/>
      <c r="CW14" s="681"/>
      <c r="CX14" s="681"/>
      <c r="CY14" s="682"/>
      <c r="CZ14" s="713">
        <v>2.2999999999999998</v>
      </c>
      <c r="DA14" s="713"/>
      <c r="DB14" s="713"/>
      <c r="DC14" s="713"/>
      <c r="DD14" s="686">
        <v>10835</v>
      </c>
      <c r="DE14" s="681"/>
      <c r="DF14" s="681"/>
      <c r="DG14" s="681"/>
      <c r="DH14" s="681"/>
      <c r="DI14" s="681"/>
      <c r="DJ14" s="681"/>
      <c r="DK14" s="681"/>
      <c r="DL14" s="681"/>
      <c r="DM14" s="681"/>
      <c r="DN14" s="681"/>
      <c r="DO14" s="681"/>
      <c r="DP14" s="682"/>
      <c r="DQ14" s="686">
        <v>407902</v>
      </c>
      <c r="DR14" s="681"/>
      <c r="DS14" s="681"/>
      <c r="DT14" s="681"/>
      <c r="DU14" s="681"/>
      <c r="DV14" s="681"/>
      <c r="DW14" s="681"/>
      <c r="DX14" s="681"/>
      <c r="DY14" s="681"/>
      <c r="DZ14" s="681"/>
      <c r="EA14" s="681"/>
      <c r="EB14" s="681"/>
      <c r="EC14" s="727"/>
    </row>
    <row r="15" spans="2:143" ht="11.25" customHeight="1" x14ac:dyDescent="0.15">
      <c r="B15" s="677" t="s">
        <v>258</v>
      </c>
      <c r="C15" s="678"/>
      <c r="D15" s="678"/>
      <c r="E15" s="678"/>
      <c r="F15" s="678"/>
      <c r="G15" s="678"/>
      <c r="H15" s="678"/>
      <c r="I15" s="678"/>
      <c r="J15" s="678"/>
      <c r="K15" s="678"/>
      <c r="L15" s="678"/>
      <c r="M15" s="678"/>
      <c r="N15" s="678"/>
      <c r="O15" s="678"/>
      <c r="P15" s="678"/>
      <c r="Q15" s="679"/>
      <c r="R15" s="680" t="s">
        <v>226</v>
      </c>
      <c r="S15" s="681"/>
      <c r="T15" s="681"/>
      <c r="U15" s="681"/>
      <c r="V15" s="681"/>
      <c r="W15" s="681"/>
      <c r="X15" s="681"/>
      <c r="Y15" s="682"/>
      <c r="Z15" s="713" t="s">
        <v>226</v>
      </c>
      <c r="AA15" s="713"/>
      <c r="AB15" s="713"/>
      <c r="AC15" s="713"/>
      <c r="AD15" s="714" t="s">
        <v>233</v>
      </c>
      <c r="AE15" s="714"/>
      <c r="AF15" s="714"/>
      <c r="AG15" s="714"/>
      <c r="AH15" s="714"/>
      <c r="AI15" s="714"/>
      <c r="AJ15" s="714"/>
      <c r="AK15" s="714"/>
      <c r="AL15" s="683" t="s">
        <v>226</v>
      </c>
      <c r="AM15" s="684"/>
      <c r="AN15" s="684"/>
      <c r="AO15" s="715"/>
      <c r="AP15" s="677" t="s">
        <v>259</v>
      </c>
      <c r="AQ15" s="678"/>
      <c r="AR15" s="678"/>
      <c r="AS15" s="678"/>
      <c r="AT15" s="678"/>
      <c r="AU15" s="678"/>
      <c r="AV15" s="678"/>
      <c r="AW15" s="678"/>
      <c r="AX15" s="678"/>
      <c r="AY15" s="678"/>
      <c r="AZ15" s="678"/>
      <c r="BA15" s="678"/>
      <c r="BB15" s="678"/>
      <c r="BC15" s="678"/>
      <c r="BD15" s="678"/>
      <c r="BE15" s="678"/>
      <c r="BF15" s="679"/>
      <c r="BG15" s="680">
        <v>236139</v>
      </c>
      <c r="BH15" s="681"/>
      <c r="BI15" s="681"/>
      <c r="BJ15" s="681"/>
      <c r="BK15" s="681"/>
      <c r="BL15" s="681"/>
      <c r="BM15" s="681"/>
      <c r="BN15" s="682"/>
      <c r="BO15" s="713">
        <v>5.0999999999999996</v>
      </c>
      <c r="BP15" s="713"/>
      <c r="BQ15" s="713"/>
      <c r="BR15" s="713"/>
      <c r="BS15" s="686" t="s">
        <v>226</v>
      </c>
      <c r="BT15" s="681"/>
      <c r="BU15" s="681"/>
      <c r="BV15" s="681"/>
      <c r="BW15" s="681"/>
      <c r="BX15" s="681"/>
      <c r="BY15" s="681"/>
      <c r="BZ15" s="681"/>
      <c r="CA15" s="681"/>
      <c r="CB15" s="727"/>
      <c r="CD15" s="719" t="s">
        <v>260</v>
      </c>
      <c r="CE15" s="720"/>
      <c r="CF15" s="720"/>
      <c r="CG15" s="720"/>
      <c r="CH15" s="720"/>
      <c r="CI15" s="720"/>
      <c r="CJ15" s="720"/>
      <c r="CK15" s="720"/>
      <c r="CL15" s="720"/>
      <c r="CM15" s="720"/>
      <c r="CN15" s="720"/>
      <c r="CO15" s="720"/>
      <c r="CP15" s="720"/>
      <c r="CQ15" s="721"/>
      <c r="CR15" s="680">
        <v>1811894</v>
      </c>
      <c r="CS15" s="681"/>
      <c r="CT15" s="681"/>
      <c r="CU15" s="681"/>
      <c r="CV15" s="681"/>
      <c r="CW15" s="681"/>
      <c r="CX15" s="681"/>
      <c r="CY15" s="682"/>
      <c r="CZ15" s="713">
        <v>9.8000000000000007</v>
      </c>
      <c r="DA15" s="713"/>
      <c r="DB15" s="713"/>
      <c r="DC15" s="713"/>
      <c r="DD15" s="686">
        <v>298550</v>
      </c>
      <c r="DE15" s="681"/>
      <c r="DF15" s="681"/>
      <c r="DG15" s="681"/>
      <c r="DH15" s="681"/>
      <c r="DI15" s="681"/>
      <c r="DJ15" s="681"/>
      <c r="DK15" s="681"/>
      <c r="DL15" s="681"/>
      <c r="DM15" s="681"/>
      <c r="DN15" s="681"/>
      <c r="DO15" s="681"/>
      <c r="DP15" s="682"/>
      <c r="DQ15" s="686">
        <v>1126726</v>
      </c>
      <c r="DR15" s="681"/>
      <c r="DS15" s="681"/>
      <c r="DT15" s="681"/>
      <c r="DU15" s="681"/>
      <c r="DV15" s="681"/>
      <c r="DW15" s="681"/>
      <c r="DX15" s="681"/>
      <c r="DY15" s="681"/>
      <c r="DZ15" s="681"/>
      <c r="EA15" s="681"/>
      <c r="EB15" s="681"/>
      <c r="EC15" s="727"/>
    </row>
    <row r="16" spans="2:143" ht="11.25" customHeight="1" x14ac:dyDescent="0.15">
      <c r="B16" s="677" t="s">
        <v>261</v>
      </c>
      <c r="C16" s="678"/>
      <c r="D16" s="678"/>
      <c r="E16" s="678"/>
      <c r="F16" s="678"/>
      <c r="G16" s="678"/>
      <c r="H16" s="678"/>
      <c r="I16" s="678"/>
      <c r="J16" s="678"/>
      <c r="K16" s="678"/>
      <c r="L16" s="678"/>
      <c r="M16" s="678"/>
      <c r="N16" s="678"/>
      <c r="O16" s="678"/>
      <c r="P16" s="678"/>
      <c r="Q16" s="679"/>
      <c r="R16" s="680">
        <v>5844</v>
      </c>
      <c r="S16" s="681"/>
      <c r="T16" s="681"/>
      <c r="U16" s="681"/>
      <c r="V16" s="681"/>
      <c r="W16" s="681"/>
      <c r="X16" s="681"/>
      <c r="Y16" s="682"/>
      <c r="Z16" s="713">
        <v>0</v>
      </c>
      <c r="AA16" s="713"/>
      <c r="AB16" s="713"/>
      <c r="AC16" s="713"/>
      <c r="AD16" s="714">
        <v>5844</v>
      </c>
      <c r="AE16" s="714"/>
      <c r="AF16" s="714"/>
      <c r="AG16" s="714"/>
      <c r="AH16" s="714"/>
      <c r="AI16" s="714"/>
      <c r="AJ16" s="714"/>
      <c r="AK16" s="714"/>
      <c r="AL16" s="683">
        <v>0.1</v>
      </c>
      <c r="AM16" s="684"/>
      <c r="AN16" s="684"/>
      <c r="AO16" s="715"/>
      <c r="AP16" s="677" t="s">
        <v>262</v>
      </c>
      <c r="AQ16" s="678"/>
      <c r="AR16" s="678"/>
      <c r="AS16" s="678"/>
      <c r="AT16" s="678"/>
      <c r="AU16" s="678"/>
      <c r="AV16" s="678"/>
      <c r="AW16" s="678"/>
      <c r="AX16" s="678"/>
      <c r="AY16" s="678"/>
      <c r="AZ16" s="678"/>
      <c r="BA16" s="678"/>
      <c r="BB16" s="678"/>
      <c r="BC16" s="678"/>
      <c r="BD16" s="678"/>
      <c r="BE16" s="678"/>
      <c r="BF16" s="679"/>
      <c r="BG16" s="680" t="s">
        <v>226</v>
      </c>
      <c r="BH16" s="681"/>
      <c r="BI16" s="681"/>
      <c r="BJ16" s="681"/>
      <c r="BK16" s="681"/>
      <c r="BL16" s="681"/>
      <c r="BM16" s="681"/>
      <c r="BN16" s="682"/>
      <c r="BO16" s="713" t="s">
        <v>226</v>
      </c>
      <c r="BP16" s="713"/>
      <c r="BQ16" s="713"/>
      <c r="BR16" s="713"/>
      <c r="BS16" s="686" t="s">
        <v>226</v>
      </c>
      <c r="BT16" s="681"/>
      <c r="BU16" s="681"/>
      <c r="BV16" s="681"/>
      <c r="BW16" s="681"/>
      <c r="BX16" s="681"/>
      <c r="BY16" s="681"/>
      <c r="BZ16" s="681"/>
      <c r="CA16" s="681"/>
      <c r="CB16" s="727"/>
      <c r="CD16" s="719" t="s">
        <v>263</v>
      </c>
      <c r="CE16" s="720"/>
      <c r="CF16" s="720"/>
      <c r="CG16" s="720"/>
      <c r="CH16" s="720"/>
      <c r="CI16" s="720"/>
      <c r="CJ16" s="720"/>
      <c r="CK16" s="720"/>
      <c r="CL16" s="720"/>
      <c r="CM16" s="720"/>
      <c r="CN16" s="720"/>
      <c r="CO16" s="720"/>
      <c r="CP16" s="720"/>
      <c r="CQ16" s="721"/>
      <c r="CR16" s="680">
        <v>28321</v>
      </c>
      <c r="CS16" s="681"/>
      <c r="CT16" s="681"/>
      <c r="CU16" s="681"/>
      <c r="CV16" s="681"/>
      <c r="CW16" s="681"/>
      <c r="CX16" s="681"/>
      <c r="CY16" s="682"/>
      <c r="CZ16" s="713">
        <v>0.2</v>
      </c>
      <c r="DA16" s="713"/>
      <c r="DB16" s="713"/>
      <c r="DC16" s="713"/>
      <c r="DD16" s="686" t="s">
        <v>226</v>
      </c>
      <c r="DE16" s="681"/>
      <c r="DF16" s="681"/>
      <c r="DG16" s="681"/>
      <c r="DH16" s="681"/>
      <c r="DI16" s="681"/>
      <c r="DJ16" s="681"/>
      <c r="DK16" s="681"/>
      <c r="DL16" s="681"/>
      <c r="DM16" s="681"/>
      <c r="DN16" s="681"/>
      <c r="DO16" s="681"/>
      <c r="DP16" s="682"/>
      <c r="DQ16" s="686">
        <v>21271</v>
      </c>
      <c r="DR16" s="681"/>
      <c r="DS16" s="681"/>
      <c r="DT16" s="681"/>
      <c r="DU16" s="681"/>
      <c r="DV16" s="681"/>
      <c r="DW16" s="681"/>
      <c r="DX16" s="681"/>
      <c r="DY16" s="681"/>
      <c r="DZ16" s="681"/>
      <c r="EA16" s="681"/>
      <c r="EB16" s="681"/>
      <c r="EC16" s="727"/>
    </row>
    <row r="17" spans="2:133" ht="11.25" customHeight="1" x14ac:dyDescent="0.15">
      <c r="B17" s="677" t="s">
        <v>264</v>
      </c>
      <c r="C17" s="678"/>
      <c r="D17" s="678"/>
      <c r="E17" s="678"/>
      <c r="F17" s="678"/>
      <c r="G17" s="678"/>
      <c r="H17" s="678"/>
      <c r="I17" s="678"/>
      <c r="J17" s="678"/>
      <c r="K17" s="678"/>
      <c r="L17" s="678"/>
      <c r="M17" s="678"/>
      <c r="N17" s="678"/>
      <c r="O17" s="678"/>
      <c r="P17" s="678"/>
      <c r="Q17" s="679"/>
      <c r="R17" s="680">
        <v>8666</v>
      </c>
      <c r="S17" s="681"/>
      <c r="T17" s="681"/>
      <c r="U17" s="681"/>
      <c r="V17" s="681"/>
      <c r="W17" s="681"/>
      <c r="X17" s="681"/>
      <c r="Y17" s="682"/>
      <c r="Z17" s="713">
        <v>0</v>
      </c>
      <c r="AA17" s="713"/>
      <c r="AB17" s="713"/>
      <c r="AC17" s="713"/>
      <c r="AD17" s="714">
        <v>8666</v>
      </c>
      <c r="AE17" s="714"/>
      <c r="AF17" s="714"/>
      <c r="AG17" s="714"/>
      <c r="AH17" s="714"/>
      <c r="AI17" s="714"/>
      <c r="AJ17" s="714"/>
      <c r="AK17" s="714"/>
      <c r="AL17" s="683">
        <v>0.1</v>
      </c>
      <c r="AM17" s="684"/>
      <c r="AN17" s="684"/>
      <c r="AO17" s="715"/>
      <c r="AP17" s="677" t="s">
        <v>265</v>
      </c>
      <c r="AQ17" s="678"/>
      <c r="AR17" s="678"/>
      <c r="AS17" s="678"/>
      <c r="AT17" s="678"/>
      <c r="AU17" s="678"/>
      <c r="AV17" s="678"/>
      <c r="AW17" s="678"/>
      <c r="AX17" s="678"/>
      <c r="AY17" s="678"/>
      <c r="AZ17" s="678"/>
      <c r="BA17" s="678"/>
      <c r="BB17" s="678"/>
      <c r="BC17" s="678"/>
      <c r="BD17" s="678"/>
      <c r="BE17" s="678"/>
      <c r="BF17" s="679"/>
      <c r="BG17" s="680" t="s">
        <v>233</v>
      </c>
      <c r="BH17" s="681"/>
      <c r="BI17" s="681"/>
      <c r="BJ17" s="681"/>
      <c r="BK17" s="681"/>
      <c r="BL17" s="681"/>
      <c r="BM17" s="681"/>
      <c r="BN17" s="682"/>
      <c r="BO17" s="713" t="s">
        <v>226</v>
      </c>
      <c r="BP17" s="713"/>
      <c r="BQ17" s="713"/>
      <c r="BR17" s="713"/>
      <c r="BS17" s="686" t="s">
        <v>233</v>
      </c>
      <c r="BT17" s="681"/>
      <c r="BU17" s="681"/>
      <c r="BV17" s="681"/>
      <c r="BW17" s="681"/>
      <c r="BX17" s="681"/>
      <c r="BY17" s="681"/>
      <c r="BZ17" s="681"/>
      <c r="CA17" s="681"/>
      <c r="CB17" s="727"/>
      <c r="CD17" s="719" t="s">
        <v>266</v>
      </c>
      <c r="CE17" s="720"/>
      <c r="CF17" s="720"/>
      <c r="CG17" s="720"/>
      <c r="CH17" s="720"/>
      <c r="CI17" s="720"/>
      <c r="CJ17" s="720"/>
      <c r="CK17" s="720"/>
      <c r="CL17" s="720"/>
      <c r="CM17" s="720"/>
      <c r="CN17" s="720"/>
      <c r="CO17" s="720"/>
      <c r="CP17" s="720"/>
      <c r="CQ17" s="721"/>
      <c r="CR17" s="680">
        <v>1355753</v>
      </c>
      <c r="CS17" s="681"/>
      <c r="CT17" s="681"/>
      <c r="CU17" s="681"/>
      <c r="CV17" s="681"/>
      <c r="CW17" s="681"/>
      <c r="CX17" s="681"/>
      <c r="CY17" s="682"/>
      <c r="CZ17" s="713">
        <v>7.3</v>
      </c>
      <c r="DA17" s="713"/>
      <c r="DB17" s="713"/>
      <c r="DC17" s="713"/>
      <c r="DD17" s="686" t="s">
        <v>233</v>
      </c>
      <c r="DE17" s="681"/>
      <c r="DF17" s="681"/>
      <c r="DG17" s="681"/>
      <c r="DH17" s="681"/>
      <c r="DI17" s="681"/>
      <c r="DJ17" s="681"/>
      <c r="DK17" s="681"/>
      <c r="DL17" s="681"/>
      <c r="DM17" s="681"/>
      <c r="DN17" s="681"/>
      <c r="DO17" s="681"/>
      <c r="DP17" s="682"/>
      <c r="DQ17" s="686">
        <v>1355753</v>
      </c>
      <c r="DR17" s="681"/>
      <c r="DS17" s="681"/>
      <c r="DT17" s="681"/>
      <c r="DU17" s="681"/>
      <c r="DV17" s="681"/>
      <c r="DW17" s="681"/>
      <c r="DX17" s="681"/>
      <c r="DY17" s="681"/>
      <c r="DZ17" s="681"/>
      <c r="EA17" s="681"/>
      <c r="EB17" s="681"/>
      <c r="EC17" s="727"/>
    </row>
    <row r="18" spans="2:133" ht="11.25" customHeight="1" x14ac:dyDescent="0.15">
      <c r="B18" s="677" t="s">
        <v>267</v>
      </c>
      <c r="C18" s="678"/>
      <c r="D18" s="678"/>
      <c r="E18" s="678"/>
      <c r="F18" s="678"/>
      <c r="G18" s="678"/>
      <c r="H18" s="678"/>
      <c r="I18" s="678"/>
      <c r="J18" s="678"/>
      <c r="K18" s="678"/>
      <c r="L18" s="678"/>
      <c r="M18" s="678"/>
      <c r="N18" s="678"/>
      <c r="O18" s="678"/>
      <c r="P18" s="678"/>
      <c r="Q18" s="679"/>
      <c r="R18" s="680">
        <v>42596</v>
      </c>
      <c r="S18" s="681"/>
      <c r="T18" s="681"/>
      <c r="U18" s="681"/>
      <c r="V18" s="681"/>
      <c r="W18" s="681"/>
      <c r="X18" s="681"/>
      <c r="Y18" s="682"/>
      <c r="Z18" s="713">
        <v>0.2</v>
      </c>
      <c r="AA18" s="713"/>
      <c r="AB18" s="713"/>
      <c r="AC18" s="713"/>
      <c r="AD18" s="714">
        <v>42596</v>
      </c>
      <c r="AE18" s="714"/>
      <c r="AF18" s="714"/>
      <c r="AG18" s="714"/>
      <c r="AH18" s="714"/>
      <c r="AI18" s="714"/>
      <c r="AJ18" s="714"/>
      <c r="AK18" s="714"/>
      <c r="AL18" s="683">
        <v>0.6</v>
      </c>
      <c r="AM18" s="684"/>
      <c r="AN18" s="684"/>
      <c r="AO18" s="715"/>
      <c r="AP18" s="677" t="s">
        <v>268</v>
      </c>
      <c r="AQ18" s="678"/>
      <c r="AR18" s="678"/>
      <c r="AS18" s="678"/>
      <c r="AT18" s="678"/>
      <c r="AU18" s="678"/>
      <c r="AV18" s="678"/>
      <c r="AW18" s="678"/>
      <c r="AX18" s="678"/>
      <c r="AY18" s="678"/>
      <c r="AZ18" s="678"/>
      <c r="BA18" s="678"/>
      <c r="BB18" s="678"/>
      <c r="BC18" s="678"/>
      <c r="BD18" s="678"/>
      <c r="BE18" s="678"/>
      <c r="BF18" s="679"/>
      <c r="BG18" s="680" t="s">
        <v>226</v>
      </c>
      <c r="BH18" s="681"/>
      <c r="BI18" s="681"/>
      <c r="BJ18" s="681"/>
      <c r="BK18" s="681"/>
      <c r="BL18" s="681"/>
      <c r="BM18" s="681"/>
      <c r="BN18" s="682"/>
      <c r="BO18" s="713" t="s">
        <v>226</v>
      </c>
      <c r="BP18" s="713"/>
      <c r="BQ18" s="713"/>
      <c r="BR18" s="713"/>
      <c r="BS18" s="686" t="s">
        <v>233</v>
      </c>
      <c r="BT18" s="681"/>
      <c r="BU18" s="681"/>
      <c r="BV18" s="681"/>
      <c r="BW18" s="681"/>
      <c r="BX18" s="681"/>
      <c r="BY18" s="681"/>
      <c r="BZ18" s="681"/>
      <c r="CA18" s="681"/>
      <c r="CB18" s="727"/>
      <c r="CD18" s="719" t="s">
        <v>269</v>
      </c>
      <c r="CE18" s="720"/>
      <c r="CF18" s="720"/>
      <c r="CG18" s="720"/>
      <c r="CH18" s="720"/>
      <c r="CI18" s="720"/>
      <c r="CJ18" s="720"/>
      <c r="CK18" s="720"/>
      <c r="CL18" s="720"/>
      <c r="CM18" s="720"/>
      <c r="CN18" s="720"/>
      <c r="CO18" s="720"/>
      <c r="CP18" s="720"/>
      <c r="CQ18" s="721"/>
      <c r="CR18" s="680" t="s">
        <v>233</v>
      </c>
      <c r="CS18" s="681"/>
      <c r="CT18" s="681"/>
      <c r="CU18" s="681"/>
      <c r="CV18" s="681"/>
      <c r="CW18" s="681"/>
      <c r="CX18" s="681"/>
      <c r="CY18" s="682"/>
      <c r="CZ18" s="713" t="s">
        <v>226</v>
      </c>
      <c r="DA18" s="713"/>
      <c r="DB18" s="713"/>
      <c r="DC18" s="713"/>
      <c r="DD18" s="686" t="s">
        <v>233</v>
      </c>
      <c r="DE18" s="681"/>
      <c r="DF18" s="681"/>
      <c r="DG18" s="681"/>
      <c r="DH18" s="681"/>
      <c r="DI18" s="681"/>
      <c r="DJ18" s="681"/>
      <c r="DK18" s="681"/>
      <c r="DL18" s="681"/>
      <c r="DM18" s="681"/>
      <c r="DN18" s="681"/>
      <c r="DO18" s="681"/>
      <c r="DP18" s="682"/>
      <c r="DQ18" s="686" t="s">
        <v>226</v>
      </c>
      <c r="DR18" s="681"/>
      <c r="DS18" s="681"/>
      <c r="DT18" s="681"/>
      <c r="DU18" s="681"/>
      <c r="DV18" s="681"/>
      <c r="DW18" s="681"/>
      <c r="DX18" s="681"/>
      <c r="DY18" s="681"/>
      <c r="DZ18" s="681"/>
      <c r="EA18" s="681"/>
      <c r="EB18" s="681"/>
      <c r="EC18" s="727"/>
    </row>
    <row r="19" spans="2:133" ht="11.25" customHeight="1" x14ac:dyDescent="0.15">
      <c r="B19" s="677" t="s">
        <v>270</v>
      </c>
      <c r="C19" s="678"/>
      <c r="D19" s="678"/>
      <c r="E19" s="678"/>
      <c r="F19" s="678"/>
      <c r="G19" s="678"/>
      <c r="H19" s="678"/>
      <c r="I19" s="678"/>
      <c r="J19" s="678"/>
      <c r="K19" s="678"/>
      <c r="L19" s="678"/>
      <c r="M19" s="678"/>
      <c r="N19" s="678"/>
      <c r="O19" s="678"/>
      <c r="P19" s="678"/>
      <c r="Q19" s="679"/>
      <c r="R19" s="680">
        <v>37822</v>
      </c>
      <c r="S19" s="681"/>
      <c r="T19" s="681"/>
      <c r="U19" s="681"/>
      <c r="V19" s="681"/>
      <c r="W19" s="681"/>
      <c r="X19" s="681"/>
      <c r="Y19" s="682"/>
      <c r="Z19" s="713">
        <v>0.2</v>
      </c>
      <c r="AA19" s="713"/>
      <c r="AB19" s="713"/>
      <c r="AC19" s="713"/>
      <c r="AD19" s="714">
        <v>37822</v>
      </c>
      <c r="AE19" s="714"/>
      <c r="AF19" s="714"/>
      <c r="AG19" s="714"/>
      <c r="AH19" s="714"/>
      <c r="AI19" s="714"/>
      <c r="AJ19" s="714"/>
      <c r="AK19" s="714"/>
      <c r="AL19" s="683">
        <v>0.5</v>
      </c>
      <c r="AM19" s="684"/>
      <c r="AN19" s="684"/>
      <c r="AO19" s="715"/>
      <c r="AP19" s="677" t="s">
        <v>271</v>
      </c>
      <c r="AQ19" s="678"/>
      <c r="AR19" s="678"/>
      <c r="AS19" s="678"/>
      <c r="AT19" s="678"/>
      <c r="AU19" s="678"/>
      <c r="AV19" s="678"/>
      <c r="AW19" s="678"/>
      <c r="AX19" s="678"/>
      <c r="AY19" s="678"/>
      <c r="AZ19" s="678"/>
      <c r="BA19" s="678"/>
      <c r="BB19" s="678"/>
      <c r="BC19" s="678"/>
      <c r="BD19" s="678"/>
      <c r="BE19" s="678"/>
      <c r="BF19" s="679"/>
      <c r="BG19" s="680">
        <v>307513</v>
      </c>
      <c r="BH19" s="681"/>
      <c r="BI19" s="681"/>
      <c r="BJ19" s="681"/>
      <c r="BK19" s="681"/>
      <c r="BL19" s="681"/>
      <c r="BM19" s="681"/>
      <c r="BN19" s="682"/>
      <c r="BO19" s="713">
        <v>6.6</v>
      </c>
      <c r="BP19" s="713"/>
      <c r="BQ19" s="713"/>
      <c r="BR19" s="713"/>
      <c r="BS19" s="686" t="s">
        <v>233</v>
      </c>
      <c r="BT19" s="681"/>
      <c r="BU19" s="681"/>
      <c r="BV19" s="681"/>
      <c r="BW19" s="681"/>
      <c r="BX19" s="681"/>
      <c r="BY19" s="681"/>
      <c r="BZ19" s="681"/>
      <c r="CA19" s="681"/>
      <c r="CB19" s="727"/>
      <c r="CD19" s="719" t="s">
        <v>272</v>
      </c>
      <c r="CE19" s="720"/>
      <c r="CF19" s="720"/>
      <c r="CG19" s="720"/>
      <c r="CH19" s="720"/>
      <c r="CI19" s="720"/>
      <c r="CJ19" s="720"/>
      <c r="CK19" s="720"/>
      <c r="CL19" s="720"/>
      <c r="CM19" s="720"/>
      <c r="CN19" s="720"/>
      <c r="CO19" s="720"/>
      <c r="CP19" s="720"/>
      <c r="CQ19" s="721"/>
      <c r="CR19" s="680" t="s">
        <v>226</v>
      </c>
      <c r="CS19" s="681"/>
      <c r="CT19" s="681"/>
      <c r="CU19" s="681"/>
      <c r="CV19" s="681"/>
      <c r="CW19" s="681"/>
      <c r="CX19" s="681"/>
      <c r="CY19" s="682"/>
      <c r="CZ19" s="713" t="s">
        <v>226</v>
      </c>
      <c r="DA19" s="713"/>
      <c r="DB19" s="713"/>
      <c r="DC19" s="713"/>
      <c r="DD19" s="686" t="s">
        <v>226</v>
      </c>
      <c r="DE19" s="681"/>
      <c r="DF19" s="681"/>
      <c r="DG19" s="681"/>
      <c r="DH19" s="681"/>
      <c r="DI19" s="681"/>
      <c r="DJ19" s="681"/>
      <c r="DK19" s="681"/>
      <c r="DL19" s="681"/>
      <c r="DM19" s="681"/>
      <c r="DN19" s="681"/>
      <c r="DO19" s="681"/>
      <c r="DP19" s="682"/>
      <c r="DQ19" s="686" t="s">
        <v>226</v>
      </c>
      <c r="DR19" s="681"/>
      <c r="DS19" s="681"/>
      <c r="DT19" s="681"/>
      <c r="DU19" s="681"/>
      <c r="DV19" s="681"/>
      <c r="DW19" s="681"/>
      <c r="DX19" s="681"/>
      <c r="DY19" s="681"/>
      <c r="DZ19" s="681"/>
      <c r="EA19" s="681"/>
      <c r="EB19" s="681"/>
      <c r="EC19" s="727"/>
    </row>
    <row r="20" spans="2:133" ht="11.25" customHeight="1" x14ac:dyDescent="0.15">
      <c r="B20" s="677" t="s">
        <v>273</v>
      </c>
      <c r="C20" s="678"/>
      <c r="D20" s="678"/>
      <c r="E20" s="678"/>
      <c r="F20" s="678"/>
      <c r="G20" s="678"/>
      <c r="H20" s="678"/>
      <c r="I20" s="678"/>
      <c r="J20" s="678"/>
      <c r="K20" s="678"/>
      <c r="L20" s="678"/>
      <c r="M20" s="678"/>
      <c r="N20" s="678"/>
      <c r="O20" s="678"/>
      <c r="P20" s="678"/>
      <c r="Q20" s="679"/>
      <c r="R20" s="680">
        <v>2779</v>
      </c>
      <c r="S20" s="681"/>
      <c r="T20" s="681"/>
      <c r="U20" s="681"/>
      <c r="V20" s="681"/>
      <c r="W20" s="681"/>
      <c r="X20" s="681"/>
      <c r="Y20" s="682"/>
      <c r="Z20" s="713">
        <v>0</v>
      </c>
      <c r="AA20" s="713"/>
      <c r="AB20" s="713"/>
      <c r="AC20" s="713"/>
      <c r="AD20" s="714">
        <v>2779</v>
      </c>
      <c r="AE20" s="714"/>
      <c r="AF20" s="714"/>
      <c r="AG20" s="714"/>
      <c r="AH20" s="714"/>
      <c r="AI20" s="714"/>
      <c r="AJ20" s="714"/>
      <c r="AK20" s="714"/>
      <c r="AL20" s="683">
        <v>0</v>
      </c>
      <c r="AM20" s="684"/>
      <c r="AN20" s="684"/>
      <c r="AO20" s="715"/>
      <c r="AP20" s="677" t="s">
        <v>274</v>
      </c>
      <c r="AQ20" s="678"/>
      <c r="AR20" s="678"/>
      <c r="AS20" s="678"/>
      <c r="AT20" s="678"/>
      <c r="AU20" s="678"/>
      <c r="AV20" s="678"/>
      <c r="AW20" s="678"/>
      <c r="AX20" s="678"/>
      <c r="AY20" s="678"/>
      <c r="AZ20" s="678"/>
      <c r="BA20" s="678"/>
      <c r="BB20" s="678"/>
      <c r="BC20" s="678"/>
      <c r="BD20" s="678"/>
      <c r="BE20" s="678"/>
      <c r="BF20" s="679"/>
      <c r="BG20" s="680">
        <v>307513</v>
      </c>
      <c r="BH20" s="681"/>
      <c r="BI20" s="681"/>
      <c r="BJ20" s="681"/>
      <c r="BK20" s="681"/>
      <c r="BL20" s="681"/>
      <c r="BM20" s="681"/>
      <c r="BN20" s="682"/>
      <c r="BO20" s="713">
        <v>6.6</v>
      </c>
      <c r="BP20" s="713"/>
      <c r="BQ20" s="713"/>
      <c r="BR20" s="713"/>
      <c r="BS20" s="686" t="s">
        <v>233</v>
      </c>
      <c r="BT20" s="681"/>
      <c r="BU20" s="681"/>
      <c r="BV20" s="681"/>
      <c r="BW20" s="681"/>
      <c r="BX20" s="681"/>
      <c r="BY20" s="681"/>
      <c r="BZ20" s="681"/>
      <c r="CA20" s="681"/>
      <c r="CB20" s="727"/>
      <c r="CD20" s="719" t="s">
        <v>275</v>
      </c>
      <c r="CE20" s="720"/>
      <c r="CF20" s="720"/>
      <c r="CG20" s="720"/>
      <c r="CH20" s="720"/>
      <c r="CI20" s="720"/>
      <c r="CJ20" s="720"/>
      <c r="CK20" s="720"/>
      <c r="CL20" s="720"/>
      <c r="CM20" s="720"/>
      <c r="CN20" s="720"/>
      <c r="CO20" s="720"/>
      <c r="CP20" s="720"/>
      <c r="CQ20" s="721"/>
      <c r="CR20" s="680">
        <v>18523235</v>
      </c>
      <c r="CS20" s="681"/>
      <c r="CT20" s="681"/>
      <c r="CU20" s="681"/>
      <c r="CV20" s="681"/>
      <c r="CW20" s="681"/>
      <c r="CX20" s="681"/>
      <c r="CY20" s="682"/>
      <c r="CZ20" s="713">
        <v>100</v>
      </c>
      <c r="DA20" s="713"/>
      <c r="DB20" s="713"/>
      <c r="DC20" s="713"/>
      <c r="DD20" s="686">
        <v>2066621</v>
      </c>
      <c r="DE20" s="681"/>
      <c r="DF20" s="681"/>
      <c r="DG20" s="681"/>
      <c r="DH20" s="681"/>
      <c r="DI20" s="681"/>
      <c r="DJ20" s="681"/>
      <c r="DK20" s="681"/>
      <c r="DL20" s="681"/>
      <c r="DM20" s="681"/>
      <c r="DN20" s="681"/>
      <c r="DO20" s="681"/>
      <c r="DP20" s="682"/>
      <c r="DQ20" s="686">
        <v>9060395</v>
      </c>
      <c r="DR20" s="681"/>
      <c r="DS20" s="681"/>
      <c r="DT20" s="681"/>
      <c r="DU20" s="681"/>
      <c r="DV20" s="681"/>
      <c r="DW20" s="681"/>
      <c r="DX20" s="681"/>
      <c r="DY20" s="681"/>
      <c r="DZ20" s="681"/>
      <c r="EA20" s="681"/>
      <c r="EB20" s="681"/>
      <c r="EC20" s="727"/>
    </row>
    <row r="21" spans="2:133" ht="11.25" customHeight="1" x14ac:dyDescent="0.15">
      <c r="B21" s="677" t="s">
        <v>276</v>
      </c>
      <c r="C21" s="678"/>
      <c r="D21" s="678"/>
      <c r="E21" s="678"/>
      <c r="F21" s="678"/>
      <c r="G21" s="678"/>
      <c r="H21" s="678"/>
      <c r="I21" s="678"/>
      <c r="J21" s="678"/>
      <c r="K21" s="678"/>
      <c r="L21" s="678"/>
      <c r="M21" s="678"/>
      <c r="N21" s="678"/>
      <c r="O21" s="678"/>
      <c r="P21" s="678"/>
      <c r="Q21" s="679"/>
      <c r="R21" s="680">
        <v>1995</v>
      </c>
      <c r="S21" s="681"/>
      <c r="T21" s="681"/>
      <c r="U21" s="681"/>
      <c r="V21" s="681"/>
      <c r="W21" s="681"/>
      <c r="X21" s="681"/>
      <c r="Y21" s="682"/>
      <c r="Z21" s="713">
        <v>0</v>
      </c>
      <c r="AA21" s="713"/>
      <c r="AB21" s="713"/>
      <c r="AC21" s="713"/>
      <c r="AD21" s="714">
        <v>1995</v>
      </c>
      <c r="AE21" s="714"/>
      <c r="AF21" s="714"/>
      <c r="AG21" s="714"/>
      <c r="AH21" s="714"/>
      <c r="AI21" s="714"/>
      <c r="AJ21" s="714"/>
      <c r="AK21" s="714"/>
      <c r="AL21" s="683">
        <v>0</v>
      </c>
      <c r="AM21" s="684"/>
      <c r="AN21" s="684"/>
      <c r="AO21" s="715"/>
      <c r="AP21" s="774" t="s">
        <v>277</v>
      </c>
      <c r="AQ21" s="782"/>
      <c r="AR21" s="782"/>
      <c r="AS21" s="782"/>
      <c r="AT21" s="782"/>
      <c r="AU21" s="782"/>
      <c r="AV21" s="782"/>
      <c r="AW21" s="782"/>
      <c r="AX21" s="782"/>
      <c r="AY21" s="782"/>
      <c r="AZ21" s="782"/>
      <c r="BA21" s="782"/>
      <c r="BB21" s="782"/>
      <c r="BC21" s="782"/>
      <c r="BD21" s="782"/>
      <c r="BE21" s="782"/>
      <c r="BF21" s="776"/>
      <c r="BG21" s="680">
        <v>60</v>
      </c>
      <c r="BH21" s="681"/>
      <c r="BI21" s="681"/>
      <c r="BJ21" s="681"/>
      <c r="BK21" s="681"/>
      <c r="BL21" s="681"/>
      <c r="BM21" s="681"/>
      <c r="BN21" s="682"/>
      <c r="BO21" s="713">
        <v>0</v>
      </c>
      <c r="BP21" s="713"/>
      <c r="BQ21" s="713"/>
      <c r="BR21" s="713"/>
      <c r="BS21" s="686" t="s">
        <v>226</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15">
      <c r="B22" s="677" t="s">
        <v>278</v>
      </c>
      <c r="C22" s="678"/>
      <c r="D22" s="678"/>
      <c r="E22" s="678"/>
      <c r="F22" s="678"/>
      <c r="G22" s="678"/>
      <c r="H22" s="678"/>
      <c r="I22" s="678"/>
      <c r="J22" s="678"/>
      <c r="K22" s="678"/>
      <c r="L22" s="678"/>
      <c r="M22" s="678"/>
      <c r="N22" s="678"/>
      <c r="O22" s="678"/>
      <c r="P22" s="678"/>
      <c r="Q22" s="679"/>
      <c r="R22" s="680">
        <v>2195938</v>
      </c>
      <c r="S22" s="681"/>
      <c r="T22" s="681"/>
      <c r="U22" s="681"/>
      <c r="V22" s="681"/>
      <c r="W22" s="681"/>
      <c r="X22" s="681"/>
      <c r="Y22" s="682"/>
      <c r="Z22" s="713">
        <v>11.2</v>
      </c>
      <c r="AA22" s="713"/>
      <c r="AB22" s="713"/>
      <c r="AC22" s="713"/>
      <c r="AD22" s="714">
        <v>2127144</v>
      </c>
      <c r="AE22" s="714"/>
      <c r="AF22" s="714"/>
      <c r="AG22" s="714"/>
      <c r="AH22" s="714"/>
      <c r="AI22" s="714"/>
      <c r="AJ22" s="714"/>
      <c r="AK22" s="714"/>
      <c r="AL22" s="683">
        <v>28.4</v>
      </c>
      <c r="AM22" s="684"/>
      <c r="AN22" s="684"/>
      <c r="AO22" s="715"/>
      <c r="AP22" s="774" t="s">
        <v>279</v>
      </c>
      <c r="AQ22" s="782"/>
      <c r="AR22" s="782"/>
      <c r="AS22" s="782"/>
      <c r="AT22" s="782"/>
      <c r="AU22" s="782"/>
      <c r="AV22" s="782"/>
      <c r="AW22" s="782"/>
      <c r="AX22" s="782"/>
      <c r="AY22" s="782"/>
      <c r="AZ22" s="782"/>
      <c r="BA22" s="782"/>
      <c r="BB22" s="782"/>
      <c r="BC22" s="782"/>
      <c r="BD22" s="782"/>
      <c r="BE22" s="782"/>
      <c r="BF22" s="776"/>
      <c r="BG22" s="680" t="s">
        <v>233</v>
      </c>
      <c r="BH22" s="681"/>
      <c r="BI22" s="681"/>
      <c r="BJ22" s="681"/>
      <c r="BK22" s="681"/>
      <c r="BL22" s="681"/>
      <c r="BM22" s="681"/>
      <c r="BN22" s="682"/>
      <c r="BO22" s="713" t="s">
        <v>233</v>
      </c>
      <c r="BP22" s="713"/>
      <c r="BQ22" s="713"/>
      <c r="BR22" s="713"/>
      <c r="BS22" s="686" t="s">
        <v>233</v>
      </c>
      <c r="BT22" s="681"/>
      <c r="BU22" s="681"/>
      <c r="BV22" s="681"/>
      <c r="BW22" s="681"/>
      <c r="BX22" s="681"/>
      <c r="BY22" s="681"/>
      <c r="BZ22" s="681"/>
      <c r="CA22" s="681"/>
      <c r="CB22" s="727"/>
      <c r="CD22" s="784" t="s">
        <v>280</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15">
      <c r="B23" s="677" t="s">
        <v>281</v>
      </c>
      <c r="C23" s="678"/>
      <c r="D23" s="678"/>
      <c r="E23" s="678"/>
      <c r="F23" s="678"/>
      <c r="G23" s="678"/>
      <c r="H23" s="678"/>
      <c r="I23" s="678"/>
      <c r="J23" s="678"/>
      <c r="K23" s="678"/>
      <c r="L23" s="678"/>
      <c r="M23" s="678"/>
      <c r="N23" s="678"/>
      <c r="O23" s="678"/>
      <c r="P23" s="678"/>
      <c r="Q23" s="679"/>
      <c r="R23" s="680">
        <v>2127144</v>
      </c>
      <c r="S23" s="681"/>
      <c r="T23" s="681"/>
      <c r="U23" s="681"/>
      <c r="V23" s="681"/>
      <c r="W23" s="681"/>
      <c r="X23" s="681"/>
      <c r="Y23" s="682"/>
      <c r="Z23" s="713">
        <v>10.9</v>
      </c>
      <c r="AA23" s="713"/>
      <c r="AB23" s="713"/>
      <c r="AC23" s="713"/>
      <c r="AD23" s="714">
        <v>2127144</v>
      </c>
      <c r="AE23" s="714"/>
      <c r="AF23" s="714"/>
      <c r="AG23" s="714"/>
      <c r="AH23" s="714"/>
      <c r="AI23" s="714"/>
      <c r="AJ23" s="714"/>
      <c r="AK23" s="714"/>
      <c r="AL23" s="683">
        <v>28.4</v>
      </c>
      <c r="AM23" s="684"/>
      <c r="AN23" s="684"/>
      <c r="AO23" s="715"/>
      <c r="AP23" s="774" t="s">
        <v>282</v>
      </c>
      <c r="AQ23" s="782"/>
      <c r="AR23" s="782"/>
      <c r="AS23" s="782"/>
      <c r="AT23" s="782"/>
      <c r="AU23" s="782"/>
      <c r="AV23" s="782"/>
      <c r="AW23" s="782"/>
      <c r="AX23" s="782"/>
      <c r="AY23" s="782"/>
      <c r="AZ23" s="782"/>
      <c r="BA23" s="782"/>
      <c r="BB23" s="782"/>
      <c r="BC23" s="782"/>
      <c r="BD23" s="782"/>
      <c r="BE23" s="782"/>
      <c r="BF23" s="776"/>
      <c r="BG23" s="680">
        <v>307453</v>
      </c>
      <c r="BH23" s="681"/>
      <c r="BI23" s="681"/>
      <c r="BJ23" s="681"/>
      <c r="BK23" s="681"/>
      <c r="BL23" s="681"/>
      <c r="BM23" s="681"/>
      <c r="BN23" s="682"/>
      <c r="BO23" s="713">
        <v>6.6</v>
      </c>
      <c r="BP23" s="713"/>
      <c r="BQ23" s="713"/>
      <c r="BR23" s="713"/>
      <c r="BS23" s="686" t="s">
        <v>233</v>
      </c>
      <c r="BT23" s="681"/>
      <c r="BU23" s="681"/>
      <c r="BV23" s="681"/>
      <c r="BW23" s="681"/>
      <c r="BX23" s="681"/>
      <c r="BY23" s="681"/>
      <c r="BZ23" s="681"/>
      <c r="CA23" s="681"/>
      <c r="CB23" s="727"/>
      <c r="CD23" s="784" t="s">
        <v>220</v>
      </c>
      <c r="CE23" s="785"/>
      <c r="CF23" s="785"/>
      <c r="CG23" s="785"/>
      <c r="CH23" s="785"/>
      <c r="CI23" s="785"/>
      <c r="CJ23" s="785"/>
      <c r="CK23" s="785"/>
      <c r="CL23" s="785"/>
      <c r="CM23" s="785"/>
      <c r="CN23" s="785"/>
      <c r="CO23" s="785"/>
      <c r="CP23" s="785"/>
      <c r="CQ23" s="786"/>
      <c r="CR23" s="784" t="s">
        <v>283</v>
      </c>
      <c r="CS23" s="785"/>
      <c r="CT23" s="785"/>
      <c r="CU23" s="785"/>
      <c r="CV23" s="785"/>
      <c r="CW23" s="785"/>
      <c r="CX23" s="785"/>
      <c r="CY23" s="786"/>
      <c r="CZ23" s="784" t="s">
        <v>284</v>
      </c>
      <c r="DA23" s="785"/>
      <c r="DB23" s="785"/>
      <c r="DC23" s="786"/>
      <c r="DD23" s="784" t="s">
        <v>285</v>
      </c>
      <c r="DE23" s="785"/>
      <c r="DF23" s="785"/>
      <c r="DG23" s="785"/>
      <c r="DH23" s="785"/>
      <c r="DI23" s="785"/>
      <c r="DJ23" s="785"/>
      <c r="DK23" s="786"/>
      <c r="DL23" s="793" t="s">
        <v>286</v>
      </c>
      <c r="DM23" s="794"/>
      <c r="DN23" s="794"/>
      <c r="DO23" s="794"/>
      <c r="DP23" s="794"/>
      <c r="DQ23" s="794"/>
      <c r="DR23" s="794"/>
      <c r="DS23" s="794"/>
      <c r="DT23" s="794"/>
      <c r="DU23" s="794"/>
      <c r="DV23" s="795"/>
      <c r="DW23" s="784" t="s">
        <v>287</v>
      </c>
      <c r="DX23" s="785"/>
      <c r="DY23" s="785"/>
      <c r="DZ23" s="785"/>
      <c r="EA23" s="785"/>
      <c r="EB23" s="785"/>
      <c r="EC23" s="786"/>
    </row>
    <row r="24" spans="2:133" ht="11.25" customHeight="1" x14ac:dyDescent="0.15">
      <c r="B24" s="677" t="s">
        <v>288</v>
      </c>
      <c r="C24" s="678"/>
      <c r="D24" s="678"/>
      <c r="E24" s="678"/>
      <c r="F24" s="678"/>
      <c r="G24" s="678"/>
      <c r="H24" s="678"/>
      <c r="I24" s="678"/>
      <c r="J24" s="678"/>
      <c r="K24" s="678"/>
      <c r="L24" s="678"/>
      <c r="M24" s="678"/>
      <c r="N24" s="678"/>
      <c r="O24" s="678"/>
      <c r="P24" s="678"/>
      <c r="Q24" s="679"/>
      <c r="R24" s="680">
        <v>68794</v>
      </c>
      <c r="S24" s="681"/>
      <c r="T24" s="681"/>
      <c r="U24" s="681"/>
      <c r="V24" s="681"/>
      <c r="W24" s="681"/>
      <c r="X24" s="681"/>
      <c r="Y24" s="682"/>
      <c r="Z24" s="713">
        <v>0.4</v>
      </c>
      <c r="AA24" s="713"/>
      <c r="AB24" s="713"/>
      <c r="AC24" s="713"/>
      <c r="AD24" s="714" t="s">
        <v>226</v>
      </c>
      <c r="AE24" s="714"/>
      <c r="AF24" s="714"/>
      <c r="AG24" s="714"/>
      <c r="AH24" s="714"/>
      <c r="AI24" s="714"/>
      <c r="AJ24" s="714"/>
      <c r="AK24" s="714"/>
      <c r="AL24" s="683" t="s">
        <v>233</v>
      </c>
      <c r="AM24" s="684"/>
      <c r="AN24" s="684"/>
      <c r="AO24" s="715"/>
      <c r="AP24" s="774" t="s">
        <v>289</v>
      </c>
      <c r="AQ24" s="782"/>
      <c r="AR24" s="782"/>
      <c r="AS24" s="782"/>
      <c r="AT24" s="782"/>
      <c r="AU24" s="782"/>
      <c r="AV24" s="782"/>
      <c r="AW24" s="782"/>
      <c r="AX24" s="782"/>
      <c r="AY24" s="782"/>
      <c r="AZ24" s="782"/>
      <c r="BA24" s="782"/>
      <c r="BB24" s="782"/>
      <c r="BC24" s="782"/>
      <c r="BD24" s="782"/>
      <c r="BE24" s="782"/>
      <c r="BF24" s="776"/>
      <c r="BG24" s="680" t="s">
        <v>226</v>
      </c>
      <c r="BH24" s="681"/>
      <c r="BI24" s="681"/>
      <c r="BJ24" s="681"/>
      <c r="BK24" s="681"/>
      <c r="BL24" s="681"/>
      <c r="BM24" s="681"/>
      <c r="BN24" s="682"/>
      <c r="BO24" s="713" t="s">
        <v>226</v>
      </c>
      <c r="BP24" s="713"/>
      <c r="BQ24" s="713"/>
      <c r="BR24" s="713"/>
      <c r="BS24" s="686" t="s">
        <v>233</v>
      </c>
      <c r="BT24" s="681"/>
      <c r="BU24" s="681"/>
      <c r="BV24" s="681"/>
      <c r="BW24" s="681"/>
      <c r="BX24" s="681"/>
      <c r="BY24" s="681"/>
      <c r="BZ24" s="681"/>
      <c r="CA24" s="681"/>
      <c r="CB24" s="727"/>
      <c r="CD24" s="738" t="s">
        <v>290</v>
      </c>
      <c r="CE24" s="739"/>
      <c r="CF24" s="739"/>
      <c r="CG24" s="739"/>
      <c r="CH24" s="739"/>
      <c r="CI24" s="739"/>
      <c r="CJ24" s="739"/>
      <c r="CK24" s="739"/>
      <c r="CL24" s="739"/>
      <c r="CM24" s="739"/>
      <c r="CN24" s="739"/>
      <c r="CO24" s="739"/>
      <c r="CP24" s="739"/>
      <c r="CQ24" s="740"/>
      <c r="CR24" s="735">
        <v>6450821</v>
      </c>
      <c r="CS24" s="736"/>
      <c r="CT24" s="736"/>
      <c r="CU24" s="736"/>
      <c r="CV24" s="736"/>
      <c r="CW24" s="736"/>
      <c r="CX24" s="736"/>
      <c r="CY24" s="779"/>
      <c r="CZ24" s="780">
        <v>34.799999999999997</v>
      </c>
      <c r="DA24" s="751"/>
      <c r="DB24" s="751"/>
      <c r="DC24" s="783"/>
      <c r="DD24" s="778">
        <v>3808397</v>
      </c>
      <c r="DE24" s="736"/>
      <c r="DF24" s="736"/>
      <c r="DG24" s="736"/>
      <c r="DH24" s="736"/>
      <c r="DI24" s="736"/>
      <c r="DJ24" s="736"/>
      <c r="DK24" s="779"/>
      <c r="DL24" s="778">
        <v>3795106</v>
      </c>
      <c r="DM24" s="736"/>
      <c r="DN24" s="736"/>
      <c r="DO24" s="736"/>
      <c r="DP24" s="736"/>
      <c r="DQ24" s="736"/>
      <c r="DR24" s="736"/>
      <c r="DS24" s="736"/>
      <c r="DT24" s="736"/>
      <c r="DU24" s="736"/>
      <c r="DV24" s="779"/>
      <c r="DW24" s="780">
        <v>47.7</v>
      </c>
      <c r="DX24" s="751"/>
      <c r="DY24" s="751"/>
      <c r="DZ24" s="751"/>
      <c r="EA24" s="751"/>
      <c r="EB24" s="751"/>
      <c r="EC24" s="781"/>
    </row>
    <row r="25" spans="2:133" ht="11.25" customHeight="1" x14ac:dyDescent="0.15">
      <c r="B25" s="677" t="s">
        <v>291</v>
      </c>
      <c r="C25" s="678"/>
      <c r="D25" s="678"/>
      <c r="E25" s="678"/>
      <c r="F25" s="678"/>
      <c r="G25" s="678"/>
      <c r="H25" s="678"/>
      <c r="I25" s="678"/>
      <c r="J25" s="678"/>
      <c r="K25" s="678"/>
      <c r="L25" s="678"/>
      <c r="M25" s="678"/>
      <c r="N25" s="678"/>
      <c r="O25" s="678"/>
      <c r="P25" s="678"/>
      <c r="Q25" s="679"/>
      <c r="R25" s="680" t="s">
        <v>226</v>
      </c>
      <c r="S25" s="681"/>
      <c r="T25" s="681"/>
      <c r="U25" s="681"/>
      <c r="V25" s="681"/>
      <c r="W25" s="681"/>
      <c r="X25" s="681"/>
      <c r="Y25" s="682"/>
      <c r="Z25" s="713" t="s">
        <v>226</v>
      </c>
      <c r="AA25" s="713"/>
      <c r="AB25" s="713"/>
      <c r="AC25" s="713"/>
      <c r="AD25" s="714" t="s">
        <v>226</v>
      </c>
      <c r="AE25" s="714"/>
      <c r="AF25" s="714"/>
      <c r="AG25" s="714"/>
      <c r="AH25" s="714"/>
      <c r="AI25" s="714"/>
      <c r="AJ25" s="714"/>
      <c r="AK25" s="714"/>
      <c r="AL25" s="683" t="s">
        <v>233</v>
      </c>
      <c r="AM25" s="684"/>
      <c r="AN25" s="684"/>
      <c r="AO25" s="715"/>
      <c r="AP25" s="774" t="s">
        <v>292</v>
      </c>
      <c r="AQ25" s="782"/>
      <c r="AR25" s="782"/>
      <c r="AS25" s="782"/>
      <c r="AT25" s="782"/>
      <c r="AU25" s="782"/>
      <c r="AV25" s="782"/>
      <c r="AW25" s="782"/>
      <c r="AX25" s="782"/>
      <c r="AY25" s="782"/>
      <c r="AZ25" s="782"/>
      <c r="BA25" s="782"/>
      <c r="BB25" s="782"/>
      <c r="BC25" s="782"/>
      <c r="BD25" s="782"/>
      <c r="BE25" s="782"/>
      <c r="BF25" s="776"/>
      <c r="BG25" s="680" t="s">
        <v>233</v>
      </c>
      <c r="BH25" s="681"/>
      <c r="BI25" s="681"/>
      <c r="BJ25" s="681"/>
      <c r="BK25" s="681"/>
      <c r="BL25" s="681"/>
      <c r="BM25" s="681"/>
      <c r="BN25" s="682"/>
      <c r="BO25" s="713" t="s">
        <v>226</v>
      </c>
      <c r="BP25" s="713"/>
      <c r="BQ25" s="713"/>
      <c r="BR25" s="713"/>
      <c r="BS25" s="686" t="s">
        <v>233</v>
      </c>
      <c r="BT25" s="681"/>
      <c r="BU25" s="681"/>
      <c r="BV25" s="681"/>
      <c r="BW25" s="681"/>
      <c r="BX25" s="681"/>
      <c r="BY25" s="681"/>
      <c r="BZ25" s="681"/>
      <c r="CA25" s="681"/>
      <c r="CB25" s="727"/>
      <c r="CD25" s="719" t="s">
        <v>293</v>
      </c>
      <c r="CE25" s="720"/>
      <c r="CF25" s="720"/>
      <c r="CG25" s="720"/>
      <c r="CH25" s="720"/>
      <c r="CI25" s="720"/>
      <c r="CJ25" s="720"/>
      <c r="CK25" s="720"/>
      <c r="CL25" s="720"/>
      <c r="CM25" s="720"/>
      <c r="CN25" s="720"/>
      <c r="CO25" s="720"/>
      <c r="CP25" s="720"/>
      <c r="CQ25" s="721"/>
      <c r="CR25" s="680">
        <v>1773712</v>
      </c>
      <c r="CS25" s="699"/>
      <c r="CT25" s="699"/>
      <c r="CU25" s="699"/>
      <c r="CV25" s="699"/>
      <c r="CW25" s="699"/>
      <c r="CX25" s="699"/>
      <c r="CY25" s="700"/>
      <c r="CZ25" s="683">
        <v>9.6</v>
      </c>
      <c r="DA25" s="701"/>
      <c r="DB25" s="701"/>
      <c r="DC25" s="702"/>
      <c r="DD25" s="686">
        <v>1573344</v>
      </c>
      <c r="DE25" s="699"/>
      <c r="DF25" s="699"/>
      <c r="DG25" s="699"/>
      <c r="DH25" s="699"/>
      <c r="DI25" s="699"/>
      <c r="DJ25" s="699"/>
      <c r="DK25" s="700"/>
      <c r="DL25" s="686">
        <v>1561915</v>
      </c>
      <c r="DM25" s="699"/>
      <c r="DN25" s="699"/>
      <c r="DO25" s="699"/>
      <c r="DP25" s="699"/>
      <c r="DQ25" s="699"/>
      <c r="DR25" s="699"/>
      <c r="DS25" s="699"/>
      <c r="DT25" s="699"/>
      <c r="DU25" s="699"/>
      <c r="DV25" s="700"/>
      <c r="DW25" s="683">
        <v>19.600000000000001</v>
      </c>
      <c r="DX25" s="701"/>
      <c r="DY25" s="701"/>
      <c r="DZ25" s="701"/>
      <c r="EA25" s="701"/>
      <c r="EB25" s="701"/>
      <c r="EC25" s="722"/>
    </row>
    <row r="26" spans="2:133" ht="11.25" customHeight="1" x14ac:dyDescent="0.15">
      <c r="B26" s="677" t="s">
        <v>294</v>
      </c>
      <c r="C26" s="678"/>
      <c r="D26" s="678"/>
      <c r="E26" s="678"/>
      <c r="F26" s="678"/>
      <c r="G26" s="678"/>
      <c r="H26" s="678"/>
      <c r="I26" s="678"/>
      <c r="J26" s="678"/>
      <c r="K26" s="678"/>
      <c r="L26" s="678"/>
      <c r="M26" s="678"/>
      <c r="N26" s="678"/>
      <c r="O26" s="678"/>
      <c r="P26" s="678"/>
      <c r="Q26" s="679"/>
      <c r="R26" s="680">
        <v>7859915</v>
      </c>
      <c r="S26" s="681"/>
      <c r="T26" s="681"/>
      <c r="U26" s="681"/>
      <c r="V26" s="681"/>
      <c r="W26" s="681"/>
      <c r="X26" s="681"/>
      <c r="Y26" s="682"/>
      <c r="Z26" s="713">
        <v>40.1</v>
      </c>
      <c r="AA26" s="713"/>
      <c r="AB26" s="713"/>
      <c r="AC26" s="713"/>
      <c r="AD26" s="714">
        <v>7483668</v>
      </c>
      <c r="AE26" s="714"/>
      <c r="AF26" s="714"/>
      <c r="AG26" s="714"/>
      <c r="AH26" s="714"/>
      <c r="AI26" s="714"/>
      <c r="AJ26" s="714"/>
      <c r="AK26" s="714"/>
      <c r="AL26" s="683">
        <v>99.8</v>
      </c>
      <c r="AM26" s="684"/>
      <c r="AN26" s="684"/>
      <c r="AO26" s="715"/>
      <c r="AP26" s="774" t="s">
        <v>295</v>
      </c>
      <c r="AQ26" s="775"/>
      <c r="AR26" s="775"/>
      <c r="AS26" s="775"/>
      <c r="AT26" s="775"/>
      <c r="AU26" s="775"/>
      <c r="AV26" s="775"/>
      <c r="AW26" s="775"/>
      <c r="AX26" s="775"/>
      <c r="AY26" s="775"/>
      <c r="AZ26" s="775"/>
      <c r="BA26" s="775"/>
      <c r="BB26" s="775"/>
      <c r="BC26" s="775"/>
      <c r="BD26" s="775"/>
      <c r="BE26" s="775"/>
      <c r="BF26" s="776"/>
      <c r="BG26" s="680" t="s">
        <v>226</v>
      </c>
      <c r="BH26" s="681"/>
      <c r="BI26" s="681"/>
      <c r="BJ26" s="681"/>
      <c r="BK26" s="681"/>
      <c r="BL26" s="681"/>
      <c r="BM26" s="681"/>
      <c r="BN26" s="682"/>
      <c r="BO26" s="713" t="s">
        <v>226</v>
      </c>
      <c r="BP26" s="713"/>
      <c r="BQ26" s="713"/>
      <c r="BR26" s="713"/>
      <c r="BS26" s="686" t="s">
        <v>226</v>
      </c>
      <c r="BT26" s="681"/>
      <c r="BU26" s="681"/>
      <c r="BV26" s="681"/>
      <c r="BW26" s="681"/>
      <c r="BX26" s="681"/>
      <c r="BY26" s="681"/>
      <c r="BZ26" s="681"/>
      <c r="CA26" s="681"/>
      <c r="CB26" s="727"/>
      <c r="CD26" s="719" t="s">
        <v>296</v>
      </c>
      <c r="CE26" s="720"/>
      <c r="CF26" s="720"/>
      <c r="CG26" s="720"/>
      <c r="CH26" s="720"/>
      <c r="CI26" s="720"/>
      <c r="CJ26" s="720"/>
      <c r="CK26" s="720"/>
      <c r="CL26" s="720"/>
      <c r="CM26" s="720"/>
      <c r="CN26" s="720"/>
      <c r="CO26" s="720"/>
      <c r="CP26" s="720"/>
      <c r="CQ26" s="721"/>
      <c r="CR26" s="680">
        <v>1051133</v>
      </c>
      <c r="CS26" s="681"/>
      <c r="CT26" s="681"/>
      <c r="CU26" s="681"/>
      <c r="CV26" s="681"/>
      <c r="CW26" s="681"/>
      <c r="CX26" s="681"/>
      <c r="CY26" s="682"/>
      <c r="CZ26" s="683">
        <v>5.7</v>
      </c>
      <c r="DA26" s="701"/>
      <c r="DB26" s="701"/>
      <c r="DC26" s="702"/>
      <c r="DD26" s="686">
        <v>850765</v>
      </c>
      <c r="DE26" s="681"/>
      <c r="DF26" s="681"/>
      <c r="DG26" s="681"/>
      <c r="DH26" s="681"/>
      <c r="DI26" s="681"/>
      <c r="DJ26" s="681"/>
      <c r="DK26" s="682"/>
      <c r="DL26" s="686" t="s">
        <v>226</v>
      </c>
      <c r="DM26" s="681"/>
      <c r="DN26" s="681"/>
      <c r="DO26" s="681"/>
      <c r="DP26" s="681"/>
      <c r="DQ26" s="681"/>
      <c r="DR26" s="681"/>
      <c r="DS26" s="681"/>
      <c r="DT26" s="681"/>
      <c r="DU26" s="681"/>
      <c r="DV26" s="682"/>
      <c r="DW26" s="683" t="s">
        <v>226</v>
      </c>
      <c r="DX26" s="701"/>
      <c r="DY26" s="701"/>
      <c r="DZ26" s="701"/>
      <c r="EA26" s="701"/>
      <c r="EB26" s="701"/>
      <c r="EC26" s="722"/>
    </row>
    <row r="27" spans="2:133" ht="11.25" customHeight="1" x14ac:dyDescent="0.15">
      <c r="B27" s="677" t="s">
        <v>297</v>
      </c>
      <c r="C27" s="678"/>
      <c r="D27" s="678"/>
      <c r="E27" s="678"/>
      <c r="F27" s="678"/>
      <c r="G27" s="678"/>
      <c r="H27" s="678"/>
      <c r="I27" s="678"/>
      <c r="J27" s="678"/>
      <c r="K27" s="678"/>
      <c r="L27" s="678"/>
      <c r="M27" s="678"/>
      <c r="N27" s="678"/>
      <c r="O27" s="678"/>
      <c r="P27" s="678"/>
      <c r="Q27" s="679"/>
      <c r="R27" s="680">
        <v>4589</v>
      </c>
      <c r="S27" s="681"/>
      <c r="T27" s="681"/>
      <c r="U27" s="681"/>
      <c r="V27" s="681"/>
      <c r="W27" s="681"/>
      <c r="X27" s="681"/>
      <c r="Y27" s="682"/>
      <c r="Z27" s="713">
        <v>0</v>
      </c>
      <c r="AA27" s="713"/>
      <c r="AB27" s="713"/>
      <c r="AC27" s="713"/>
      <c r="AD27" s="714">
        <v>4589</v>
      </c>
      <c r="AE27" s="714"/>
      <c r="AF27" s="714"/>
      <c r="AG27" s="714"/>
      <c r="AH27" s="714"/>
      <c r="AI27" s="714"/>
      <c r="AJ27" s="714"/>
      <c r="AK27" s="714"/>
      <c r="AL27" s="683">
        <v>0.1</v>
      </c>
      <c r="AM27" s="684"/>
      <c r="AN27" s="684"/>
      <c r="AO27" s="715"/>
      <c r="AP27" s="677" t="s">
        <v>298</v>
      </c>
      <c r="AQ27" s="678"/>
      <c r="AR27" s="678"/>
      <c r="AS27" s="678"/>
      <c r="AT27" s="678"/>
      <c r="AU27" s="678"/>
      <c r="AV27" s="678"/>
      <c r="AW27" s="678"/>
      <c r="AX27" s="678"/>
      <c r="AY27" s="678"/>
      <c r="AZ27" s="678"/>
      <c r="BA27" s="678"/>
      <c r="BB27" s="678"/>
      <c r="BC27" s="678"/>
      <c r="BD27" s="678"/>
      <c r="BE27" s="678"/>
      <c r="BF27" s="679"/>
      <c r="BG27" s="680">
        <v>4657209</v>
      </c>
      <c r="BH27" s="681"/>
      <c r="BI27" s="681"/>
      <c r="BJ27" s="681"/>
      <c r="BK27" s="681"/>
      <c r="BL27" s="681"/>
      <c r="BM27" s="681"/>
      <c r="BN27" s="682"/>
      <c r="BO27" s="713">
        <v>100</v>
      </c>
      <c r="BP27" s="713"/>
      <c r="BQ27" s="713"/>
      <c r="BR27" s="713"/>
      <c r="BS27" s="686" t="s">
        <v>233</v>
      </c>
      <c r="BT27" s="681"/>
      <c r="BU27" s="681"/>
      <c r="BV27" s="681"/>
      <c r="BW27" s="681"/>
      <c r="BX27" s="681"/>
      <c r="BY27" s="681"/>
      <c r="BZ27" s="681"/>
      <c r="CA27" s="681"/>
      <c r="CB27" s="727"/>
      <c r="CD27" s="719" t="s">
        <v>299</v>
      </c>
      <c r="CE27" s="720"/>
      <c r="CF27" s="720"/>
      <c r="CG27" s="720"/>
      <c r="CH27" s="720"/>
      <c r="CI27" s="720"/>
      <c r="CJ27" s="720"/>
      <c r="CK27" s="720"/>
      <c r="CL27" s="720"/>
      <c r="CM27" s="720"/>
      <c r="CN27" s="720"/>
      <c r="CO27" s="720"/>
      <c r="CP27" s="720"/>
      <c r="CQ27" s="721"/>
      <c r="CR27" s="680">
        <v>3321356</v>
      </c>
      <c r="CS27" s="699"/>
      <c r="CT27" s="699"/>
      <c r="CU27" s="699"/>
      <c r="CV27" s="699"/>
      <c r="CW27" s="699"/>
      <c r="CX27" s="699"/>
      <c r="CY27" s="700"/>
      <c r="CZ27" s="683">
        <v>17.899999999999999</v>
      </c>
      <c r="DA27" s="701"/>
      <c r="DB27" s="701"/>
      <c r="DC27" s="702"/>
      <c r="DD27" s="686">
        <v>879300</v>
      </c>
      <c r="DE27" s="699"/>
      <c r="DF27" s="699"/>
      <c r="DG27" s="699"/>
      <c r="DH27" s="699"/>
      <c r="DI27" s="699"/>
      <c r="DJ27" s="699"/>
      <c r="DK27" s="700"/>
      <c r="DL27" s="686">
        <v>877438</v>
      </c>
      <c r="DM27" s="699"/>
      <c r="DN27" s="699"/>
      <c r="DO27" s="699"/>
      <c r="DP27" s="699"/>
      <c r="DQ27" s="699"/>
      <c r="DR27" s="699"/>
      <c r="DS27" s="699"/>
      <c r="DT27" s="699"/>
      <c r="DU27" s="699"/>
      <c r="DV27" s="700"/>
      <c r="DW27" s="683">
        <v>11</v>
      </c>
      <c r="DX27" s="701"/>
      <c r="DY27" s="701"/>
      <c r="DZ27" s="701"/>
      <c r="EA27" s="701"/>
      <c r="EB27" s="701"/>
      <c r="EC27" s="722"/>
    </row>
    <row r="28" spans="2:133" ht="11.25" customHeight="1" x14ac:dyDescent="0.15">
      <c r="B28" s="677" t="s">
        <v>300</v>
      </c>
      <c r="C28" s="678"/>
      <c r="D28" s="678"/>
      <c r="E28" s="678"/>
      <c r="F28" s="678"/>
      <c r="G28" s="678"/>
      <c r="H28" s="678"/>
      <c r="I28" s="678"/>
      <c r="J28" s="678"/>
      <c r="K28" s="678"/>
      <c r="L28" s="678"/>
      <c r="M28" s="678"/>
      <c r="N28" s="678"/>
      <c r="O28" s="678"/>
      <c r="P28" s="678"/>
      <c r="Q28" s="679"/>
      <c r="R28" s="680">
        <v>161042</v>
      </c>
      <c r="S28" s="681"/>
      <c r="T28" s="681"/>
      <c r="U28" s="681"/>
      <c r="V28" s="681"/>
      <c r="W28" s="681"/>
      <c r="X28" s="681"/>
      <c r="Y28" s="682"/>
      <c r="Z28" s="713">
        <v>0.8</v>
      </c>
      <c r="AA28" s="713"/>
      <c r="AB28" s="713"/>
      <c r="AC28" s="713"/>
      <c r="AD28" s="714" t="s">
        <v>226</v>
      </c>
      <c r="AE28" s="714"/>
      <c r="AF28" s="714"/>
      <c r="AG28" s="714"/>
      <c r="AH28" s="714"/>
      <c r="AI28" s="714"/>
      <c r="AJ28" s="714"/>
      <c r="AK28" s="714"/>
      <c r="AL28" s="683" t="s">
        <v>233</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301</v>
      </c>
      <c r="CE28" s="720"/>
      <c r="CF28" s="720"/>
      <c r="CG28" s="720"/>
      <c r="CH28" s="720"/>
      <c r="CI28" s="720"/>
      <c r="CJ28" s="720"/>
      <c r="CK28" s="720"/>
      <c r="CL28" s="720"/>
      <c r="CM28" s="720"/>
      <c r="CN28" s="720"/>
      <c r="CO28" s="720"/>
      <c r="CP28" s="720"/>
      <c r="CQ28" s="721"/>
      <c r="CR28" s="680">
        <v>1355753</v>
      </c>
      <c r="CS28" s="681"/>
      <c r="CT28" s="681"/>
      <c r="CU28" s="681"/>
      <c r="CV28" s="681"/>
      <c r="CW28" s="681"/>
      <c r="CX28" s="681"/>
      <c r="CY28" s="682"/>
      <c r="CZ28" s="683">
        <v>7.3</v>
      </c>
      <c r="DA28" s="701"/>
      <c r="DB28" s="701"/>
      <c r="DC28" s="702"/>
      <c r="DD28" s="686">
        <v>1355753</v>
      </c>
      <c r="DE28" s="681"/>
      <c r="DF28" s="681"/>
      <c r="DG28" s="681"/>
      <c r="DH28" s="681"/>
      <c r="DI28" s="681"/>
      <c r="DJ28" s="681"/>
      <c r="DK28" s="682"/>
      <c r="DL28" s="686">
        <v>1355753</v>
      </c>
      <c r="DM28" s="681"/>
      <c r="DN28" s="681"/>
      <c r="DO28" s="681"/>
      <c r="DP28" s="681"/>
      <c r="DQ28" s="681"/>
      <c r="DR28" s="681"/>
      <c r="DS28" s="681"/>
      <c r="DT28" s="681"/>
      <c r="DU28" s="681"/>
      <c r="DV28" s="682"/>
      <c r="DW28" s="683">
        <v>17.100000000000001</v>
      </c>
      <c r="DX28" s="701"/>
      <c r="DY28" s="701"/>
      <c r="DZ28" s="701"/>
      <c r="EA28" s="701"/>
      <c r="EB28" s="701"/>
      <c r="EC28" s="722"/>
    </row>
    <row r="29" spans="2:133" ht="11.25" customHeight="1" x14ac:dyDescent="0.15">
      <c r="B29" s="677" t="s">
        <v>302</v>
      </c>
      <c r="C29" s="678"/>
      <c r="D29" s="678"/>
      <c r="E29" s="678"/>
      <c r="F29" s="678"/>
      <c r="G29" s="678"/>
      <c r="H29" s="678"/>
      <c r="I29" s="678"/>
      <c r="J29" s="678"/>
      <c r="K29" s="678"/>
      <c r="L29" s="678"/>
      <c r="M29" s="678"/>
      <c r="N29" s="678"/>
      <c r="O29" s="678"/>
      <c r="P29" s="678"/>
      <c r="Q29" s="679"/>
      <c r="R29" s="680">
        <v>105418</v>
      </c>
      <c r="S29" s="681"/>
      <c r="T29" s="681"/>
      <c r="U29" s="681"/>
      <c r="V29" s="681"/>
      <c r="W29" s="681"/>
      <c r="X29" s="681"/>
      <c r="Y29" s="682"/>
      <c r="Z29" s="713">
        <v>0.5</v>
      </c>
      <c r="AA29" s="713"/>
      <c r="AB29" s="713"/>
      <c r="AC29" s="713"/>
      <c r="AD29" s="714">
        <v>7914</v>
      </c>
      <c r="AE29" s="714"/>
      <c r="AF29" s="714"/>
      <c r="AG29" s="714"/>
      <c r="AH29" s="714"/>
      <c r="AI29" s="714"/>
      <c r="AJ29" s="714"/>
      <c r="AK29" s="714"/>
      <c r="AL29" s="683">
        <v>0.1</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303</v>
      </c>
      <c r="CE29" s="766"/>
      <c r="CF29" s="719" t="s">
        <v>304</v>
      </c>
      <c r="CG29" s="720"/>
      <c r="CH29" s="720"/>
      <c r="CI29" s="720"/>
      <c r="CJ29" s="720"/>
      <c r="CK29" s="720"/>
      <c r="CL29" s="720"/>
      <c r="CM29" s="720"/>
      <c r="CN29" s="720"/>
      <c r="CO29" s="720"/>
      <c r="CP29" s="720"/>
      <c r="CQ29" s="721"/>
      <c r="CR29" s="680">
        <v>1355643</v>
      </c>
      <c r="CS29" s="699"/>
      <c r="CT29" s="699"/>
      <c r="CU29" s="699"/>
      <c r="CV29" s="699"/>
      <c r="CW29" s="699"/>
      <c r="CX29" s="699"/>
      <c r="CY29" s="700"/>
      <c r="CZ29" s="683">
        <v>7.3</v>
      </c>
      <c r="DA29" s="701"/>
      <c r="DB29" s="701"/>
      <c r="DC29" s="702"/>
      <c r="DD29" s="686">
        <v>1355643</v>
      </c>
      <c r="DE29" s="699"/>
      <c r="DF29" s="699"/>
      <c r="DG29" s="699"/>
      <c r="DH29" s="699"/>
      <c r="DI29" s="699"/>
      <c r="DJ29" s="699"/>
      <c r="DK29" s="700"/>
      <c r="DL29" s="686">
        <v>1355643</v>
      </c>
      <c r="DM29" s="699"/>
      <c r="DN29" s="699"/>
      <c r="DO29" s="699"/>
      <c r="DP29" s="699"/>
      <c r="DQ29" s="699"/>
      <c r="DR29" s="699"/>
      <c r="DS29" s="699"/>
      <c r="DT29" s="699"/>
      <c r="DU29" s="699"/>
      <c r="DV29" s="700"/>
      <c r="DW29" s="683">
        <v>17.100000000000001</v>
      </c>
      <c r="DX29" s="701"/>
      <c r="DY29" s="701"/>
      <c r="DZ29" s="701"/>
      <c r="EA29" s="701"/>
      <c r="EB29" s="701"/>
      <c r="EC29" s="722"/>
    </row>
    <row r="30" spans="2:133" ht="11.25" customHeight="1" x14ac:dyDescent="0.15">
      <c r="B30" s="677" t="s">
        <v>305</v>
      </c>
      <c r="C30" s="678"/>
      <c r="D30" s="678"/>
      <c r="E30" s="678"/>
      <c r="F30" s="678"/>
      <c r="G30" s="678"/>
      <c r="H30" s="678"/>
      <c r="I30" s="678"/>
      <c r="J30" s="678"/>
      <c r="K30" s="678"/>
      <c r="L30" s="678"/>
      <c r="M30" s="678"/>
      <c r="N30" s="678"/>
      <c r="O30" s="678"/>
      <c r="P30" s="678"/>
      <c r="Q30" s="679"/>
      <c r="R30" s="680">
        <v>66216</v>
      </c>
      <c r="S30" s="681"/>
      <c r="T30" s="681"/>
      <c r="U30" s="681"/>
      <c r="V30" s="681"/>
      <c r="W30" s="681"/>
      <c r="X30" s="681"/>
      <c r="Y30" s="682"/>
      <c r="Z30" s="713">
        <v>0.3</v>
      </c>
      <c r="AA30" s="713"/>
      <c r="AB30" s="713"/>
      <c r="AC30" s="713"/>
      <c r="AD30" s="714" t="s">
        <v>226</v>
      </c>
      <c r="AE30" s="714"/>
      <c r="AF30" s="714"/>
      <c r="AG30" s="714"/>
      <c r="AH30" s="714"/>
      <c r="AI30" s="714"/>
      <c r="AJ30" s="714"/>
      <c r="AK30" s="714"/>
      <c r="AL30" s="683" t="s">
        <v>226</v>
      </c>
      <c r="AM30" s="684"/>
      <c r="AN30" s="684"/>
      <c r="AO30" s="715"/>
      <c r="AP30" s="741" t="s">
        <v>220</v>
      </c>
      <c r="AQ30" s="742"/>
      <c r="AR30" s="742"/>
      <c r="AS30" s="742"/>
      <c r="AT30" s="742"/>
      <c r="AU30" s="742"/>
      <c r="AV30" s="742"/>
      <c r="AW30" s="742"/>
      <c r="AX30" s="742"/>
      <c r="AY30" s="742"/>
      <c r="AZ30" s="742"/>
      <c r="BA30" s="742"/>
      <c r="BB30" s="742"/>
      <c r="BC30" s="742"/>
      <c r="BD30" s="742"/>
      <c r="BE30" s="742"/>
      <c r="BF30" s="743"/>
      <c r="BG30" s="741" t="s">
        <v>306</v>
      </c>
      <c r="BH30" s="754"/>
      <c r="BI30" s="754"/>
      <c r="BJ30" s="754"/>
      <c r="BK30" s="754"/>
      <c r="BL30" s="754"/>
      <c r="BM30" s="754"/>
      <c r="BN30" s="754"/>
      <c r="BO30" s="754"/>
      <c r="BP30" s="754"/>
      <c r="BQ30" s="755"/>
      <c r="BR30" s="741" t="s">
        <v>307</v>
      </c>
      <c r="BS30" s="754"/>
      <c r="BT30" s="754"/>
      <c r="BU30" s="754"/>
      <c r="BV30" s="754"/>
      <c r="BW30" s="754"/>
      <c r="BX30" s="754"/>
      <c r="BY30" s="754"/>
      <c r="BZ30" s="754"/>
      <c r="CA30" s="754"/>
      <c r="CB30" s="755"/>
      <c r="CD30" s="767"/>
      <c r="CE30" s="768"/>
      <c r="CF30" s="719" t="s">
        <v>308</v>
      </c>
      <c r="CG30" s="720"/>
      <c r="CH30" s="720"/>
      <c r="CI30" s="720"/>
      <c r="CJ30" s="720"/>
      <c r="CK30" s="720"/>
      <c r="CL30" s="720"/>
      <c r="CM30" s="720"/>
      <c r="CN30" s="720"/>
      <c r="CO30" s="720"/>
      <c r="CP30" s="720"/>
      <c r="CQ30" s="721"/>
      <c r="CR30" s="680">
        <v>1291445</v>
      </c>
      <c r="CS30" s="681"/>
      <c r="CT30" s="681"/>
      <c r="CU30" s="681"/>
      <c r="CV30" s="681"/>
      <c r="CW30" s="681"/>
      <c r="CX30" s="681"/>
      <c r="CY30" s="682"/>
      <c r="CZ30" s="683">
        <v>7</v>
      </c>
      <c r="DA30" s="701"/>
      <c r="DB30" s="701"/>
      <c r="DC30" s="702"/>
      <c r="DD30" s="686">
        <v>1291445</v>
      </c>
      <c r="DE30" s="681"/>
      <c r="DF30" s="681"/>
      <c r="DG30" s="681"/>
      <c r="DH30" s="681"/>
      <c r="DI30" s="681"/>
      <c r="DJ30" s="681"/>
      <c r="DK30" s="682"/>
      <c r="DL30" s="686">
        <v>1291445</v>
      </c>
      <c r="DM30" s="681"/>
      <c r="DN30" s="681"/>
      <c r="DO30" s="681"/>
      <c r="DP30" s="681"/>
      <c r="DQ30" s="681"/>
      <c r="DR30" s="681"/>
      <c r="DS30" s="681"/>
      <c r="DT30" s="681"/>
      <c r="DU30" s="681"/>
      <c r="DV30" s="682"/>
      <c r="DW30" s="683">
        <v>16.2</v>
      </c>
      <c r="DX30" s="701"/>
      <c r="DY30" s="701"/>
      <c r="DZ30" s="701"/>
      <c r="EA30" s="701"/>
      <c r="EB30" s="701"/>
      <c r="EC30" s="722"/>
    </row>
    <row r="31" spans="2:133" ht="11.25" customHeight="1" x14ac:dyDescent="0.15">
      <c r="B31" s="677" t="s">
        <v>309</v>
      </c>
      <c r="C31" s="678"/>
      <c r="D31" s="678"/>
      <c r="E31" s="678"/>
      <c r="F31" s="678"/>
      <c r="G31" s="678"/>
      <c r="H31" s="678"/>
      <c r="I31" s="678"/>
      <c r="J31" s="678"/>
      <c r="K31" s="678"/>
      <c r="L31" s="678"/>
      <c r="M31" s="678"/>
      <c r="N31" s="678"/>
      <c r="O31" s="678"/>
      <c r="P31" s="678"/>
      <c r="Q31" s="679"/>
      <c r="R31" s="680">
        <v>7649233</v>
      </c>
      <c r="S31" s="681"/>
      <c r="T31" s="681"/>
      <c r="U31" s="681"/>
      <c r="V31" s="681"/>
      <c r="W31" s="681"/>
      <c r="X31" s="681"/>
      <c r="Y31" s="682"/>
      <c r="Z31" s="713">
        <v>39.1</v>
      </c>
      <c r="AA31" s="713"/>
      <c r="AB31" s="713"/>
      <c r="AC31" s="713"/>
      <c r="AD31" s="714" t="s">
        <v>226</v>
      </c>
      <c r="AE31" s="714"/>
      <c r="AF31" s="714"/>
      <c r="AG31" s="714"/>
      <c r="AH31" s="714"/>
      <c r="AI31" s="714"/>
      <c r="AJ31" s="714"/>
      <c r="AK31" s="714"/>
      <c r="AL31" s="683" t="s">
        <v>226</v>
      </c>
      <c r="AM31" s="684"/>
      <c r="AN31" s="684"/>
      <c r="AO31" s="715"/>
      <c r="AP31" s="756" t="s">
        <v>310</v>
      </c>
      <c r="AQ31" s="757"/>
      <c r="AR31" s="757"/>
      <c r="AS31" s="757"/>
      <c r="AT31" s="762" t="s">
        <v>311</v>
      </c>
      <c r="AU31" s="231"/>
      <c r="AV31" s="231"/>
      <c r="AW31" s="231"/>
      <c r="AX31" s="746" t="s">
        <v>186</v>
      </c>
      <c r="AY31" s="747"/>
      <c r="AZ31" s="747"/>
      <c r="BA31" s="747"/>
      <c r="BB31" s="747"/>
      <c r="BC31" s="747"/>
      <c r="BD31" s="747"/>
      <c r="BE31" s="747"/>
      <c r="BF31" s="748"/>
      <c r="BG31" s="749">
        <v>99.4</v>
      </c>
      <c r="BH31" s="750"/>
      <c r="BI31" s="750"/>
      <c r="BJ31" s="750"/>
      <c r="BK31" s="750"/>
      <c r="BL31" s="750"/>
      <c r="BM31" s="751">
        <v>97.9</v>
      </c>
      <c r="BN31" s="750"/>
      <c r="BO31" s="750"/>
      <c r="BP31" s="750"/>
      <c r="BQ31" s="752"/>
      <c r="BR31" s="749">
        <v>99.6</v>
      </c>
      <c r="BS31" s="750"/>
      <c r="BT31" s="750"/>
      <c r="BU31" s="750"/>
      <c r="BV31" s="750"/>
      <c r="BW31" s="750"/>
      <c r="BX31" s="751">
        <v>98.1</v>
      </c>
      <c r="BY31" s="750"/>
      <c r="BZ31" s="750"/>
      <c r="CA31" s="750"/>
      <c r="CB31" s="752"/>
      <c r="CD31" s="767"/>
      <c r="CE31" s="768"/>
      <c r="CF31" s="719" t="s">
        <v>312</v>
      </c>
      <c r="CG31" s="720"/>
      <c r="CH31" s="720"/>
      <c r="CI31" s="720"/>
      <c r="CJ31" s="720"/>
      <c r="CK31" s="720"/>
      <c r="CL31" s="720"/>
      <c r="CM31" s="720"/>
      <c r="CN31" s="720"/>
      <c r="CO31" s="720"/>
      <c r="CP31" s="720"/>
      <c r="CQ31" s="721"/>
      <c r="CR31" s="680">
        <v>64198</v>
      </c>
      <c r="CS31" s="699"/>
      <c r="CT31" s="699"/>
      <c r="CU31" s="699"/>
      <c r="CV31" s="699"/>
      <c r="CW31" s="699"/>
      <c r="CX31" s="699"/>
      <c r="CY31" s="700"/>
      <c r="CZ31" s="683">
        <v>0.3</v>
      </c>
      <c r="DA31" s="701"/>
      <c r="DB31" s="701"/>
      <c r="DC31" s="702"/>
      <c r="DD31" s="686">
        <v>64198</v>
      </c>
      <c r="DE31" s="699"/>
      <c r="DF31" s="699"/>
      <c r="DG31" s="699"/>
      <c r="DH31" s="699"/>
      <c r="DI31" s="699"/>
      <c r="DJ31" s="699"/>
      <c r="DK31" s="700"/>
      <c r="DL31" s="686">
        <v>64198</v>
      </c>
      <c r="DM31" s="699"/>
      <c r="DN31" s="699"/>
      <c r="DO31" s="699"/>
      <c r="DP31" s="699"/>
      <c r="DQ31" s="699"/>
      <c r="DR31" s="699"/>
      <c r="DS31" s="699"/>
      <c r="DT31" s="699"/>
      <c r="DU31" s="699"/>
      <c r="DV31" s="700"/>
      <c r="DW31" s="683">
        <v>0.8</v>
      </c>
      <c r="DX31" s="701"/>
      <c r="DY31" s="701"/>
      <c r="DZ31" s="701"/>
      <c r="EA31" s="701"/>
      <c r="EB31" s="701"/>
      <c r="EC31" s="722"/>
    </row>
    <row r="32" spans="2:133" ht="11.25" customHeight="1" x14ac:dyDescent="0.15">
      <c r="B32" s="771" t="s">
        <v>313</v>
      </c>
      <c r="C32" s="772"/>
      <c r="D32" s="772"/>
      <c r="E32" s="772"/>
      <c r="F32" s="772"/>
      <c r="G32" s="772"/>
      <c r="H32" s="772"/>
      <c r="I32" s="772"/>
      <c r="J32" s="772"/>
      <c r="K32" s="772"/>
      <c r="L32" s="772"/>
      <c r="M32" s="772"/>
      <c r="N32" s="772"/>
      <c r="O32" s="772"/>
      <c r="P32" s="772"/>
      <c r="Q32" s="773"/>
      <c r="R32" s="680" t="s">
        <v>226</v>
      </c>
      <c r="S32" s="681"/>
      <c r="T32" s="681"/>
      <c r="U32" s="681"/>
      <c r="V32" s="681"/>
      <c r="W32" s="681"/>
      <c r="X32" s="681"/>
      <c r="Y32" s="682"/>
      <c r="Z32" s="713" t="s">
        <v>233</v>
      </c>
      <c r="AA32" s="713"/>
      <c r="AB32" s="713"/>
      <c r="AC32" s="713"/>
      <c r="AD32" s="714" t="s">
        <v>226</v>
      </c>
      <c r="AE32" s="714"/>
      <c r="AF32" s="714"/>
      <c r="AG32" s="714"/>
      <c r="AH32" s="714"/>
      <c r="AI32" s="714"/>
      <c r="AJ32" s="714"/>
      <c r="AK32" s="714"/>
      <c r="AL32" s="683" t="s">
        <v>233</v>
      </c>
      <c r="AM32" s="684"/>
      <c r="AN32" s="684"/>
      <c r="AO32" s="715"/>
      <c r="AP32" s="758"/>
      <c r="AQ32" s="759"/>
      <c r="AR32" s="759"/>
      <c r="AS32" s="759"/>
      <c r="AT32" s="763"/>
      <c r="AU32" s="230" t="s">
        <v>314</v>
      </c>
      <c r="AV32" s="230"/>
      <c r="AW32" s="230"/>
      <c r="AX32" s="677" t="s">
        <v>315</v>
      </c>
      <c r="AY32" s="678"/>
      <c r="AZ32" s="678"/>
      <c r="BA32" s="678"/>
      <c r="BB32" s="678"/>
      <c r="BC32" s="678"/>
      <c r="BD32" s="678"/>
      <c r="BE32" s="678"/>
      <c r="BF32" s="679"/>
      <c r="BG32" s="753">
        <v>99.6</v>
      </c>
      <c r="BH32" s="699"/>
      <c r="BI32" s="699"/>
      <c r="BJ32" s="699"/>
      <c r="BK32" s="699"/>
      <c r="BL32" s="699"/>
      <c r="BM32" s="684">
        <v>98.3</v>
      </c>
      <c r="BN32" s="745"/>
      <c r="BO32" s="745"/>
      <c r="BP32" s="745"/>
      <c r="BQ32" s="726"/>
      <c r="BR32" s="753">
        <v>99.6</v>
      </c>
      <c r="BS32" s="699"/>
      <c r="BT32" s="699"/>
      <c r="BU32" s="699"/>
      <c r="BV32" s="699"/>
      <c r="BW32" s="699"/>
      <c r="BX32" s="684">
        <v>98.2</v>
      </c>
      <c r="BY32" s="745"/>
      <c r="BZ32" s="745"/>
      <c r="CA32" s="745"/>
      <c r="CB32" s="726"/>
      <c r="CD32" s="769"/>
      <c r="CE32" s="770"/>
      <c r="CF32" s="719" t="s">
        <v>316</v>
      </c>
      <c r="CG32" s="720"/>
      <c r="CH32" s="720"/>
      <c r="CI32" s="720"/>
      <c r="CJ32" s="720"/>
      <c r="CK32" s="720"/>
      <c r="CL32" s="720"/>
      <c r="CM32" s="720"/>
      <c r="CN32" s="720"/>
      <c r="CO32" s="720"/>
      <c r="CP32" s="720"/>
      <c r="CQ32" s="721"/>
      <c r="CR32" s="680">
        <v>110</v>
      </c>
      <c r="CS32" s="681"/>
      <c r="CT32" s="681"/>
      <c r="CU32" s="681"/>
      <c r="CV32" s="681"/>
      <c r="CW32" s="681"/>
      <c r="CX32" s="681"/>
      <c r="CY32" s="682"/>
      <c r="CZ32" s="683">
        <v>0</v>
      </c>
      <c r="DA32" s="701"/>
      <c r="DB32" s="701"/>
      <c r="DC32" s="702"/>
      <c r="DD32" s="686">
        <v>110</v>
      </c>
      <c r="DE32" s="681"/>
      <c r="DF32" s="681"/>
      <c r="DG32" s="681"/>
      <c r="DH32" s="681"/>
      <c r="DI32" s="681"/>
      <c r="DJ32" s="681"/>
      <c r="DK32" s="682"/>
      <c r="DL32" s="686">
        <v>110</v>
      </c>
      <c r="DM32" s="681"/>
      <c r="DN32" s="681"/>
      <c r="DO32" s="681"/>
      <c r="DP32" s="681"/>
      <c r="DQ32" s="681"/>
      <c r="DR32" s="681"/>
      <c r="DS32" s="681"/>
      <c r="DT32" s="681"/>
      <c r="DU32" s="681"/>
      <c r="DV32" s="682"/>
      <c r="DW32" s="683">
        <v>0</v>
      </c>
      <c r="DX32" s="701"/>
      <c r="DY32" s="701"/>
      <c r="DZ32" s="701"/>
      <c r="EA32" s="701"/>
      <c r="EB32" s="701"/>
      <c r="EC32" s="722"/>
    </row>
    <row r="33" spans="2:133" ht="11.25" customHeight="1" x14ac:dyDescent="0.15">
      <c r="B33" s="677" t="s">
        <v>317</v>
      </c>
      <c r="C33" s="678"/>
      <c r="D33" s="678"/>
      <c r="E33" s="678"/>
      <c r="F33" s="678"/>
      <c r="G33" s="678"/>
      <c r="H33" s="678"/>
      <c r="I33" s="678"/>
      <c r="J33" s="678"/>
      <c r="K33" s="678"/>
      <c r="L33" s="678"/>
      <c r="M33" s="678"/>
      <c r="N33" s="678"/>
      <c r="O33" s="678"/>
      <c r="P33" s="678"/>
      <c r="Q33" s="679"/>
      <c r="R33" s="680">
        <v>1236119</v>
      </c>
      <c r="S33" s="681"/>
      <c r="T33" s="681"/>
      <c r="U33" s="681"/>
      <c r="V33" s="681"/>
      <c r="W33" s="681"/>
      <c r="X33" s="681"/>
      <c r="Y33" s="682"/>
      <c r="Z33" s="713">
        <v>6.3</v>
      </c>
      <c r="AA33" s="713"/>
      <c r="AB33" s="713"/>
      <c r="AC33" s="713"/>
      <c r="AD33" s="714" t="s">
        <v>226</v>
      </c>
      <c r="AE33" s="714"/>
      <c r="AF33" s="714"/>
      <c r="AG33" s="714"/>
      <c r="AH33" s="714"/>
      <c r="AI33" s="714"/>
      <c r="AJ33" s="714"/>
      <c r="AK33" s="714"/>
      <c r="AL33" s="683" t="s">
        <v>226</v>
      </c>
      <c r="AM33" s="684"/>
      <c r="AN33" s="684"/>
      <c r="AO33" s="715"/>
      <c r="AP33" s="760"/>
      <c r="AQ33" s="761"/>
      <c r="AR33" s="761"/>
      <c r="AS33" s="761"/>
      <c r="AT33" s="764"/>
      <c r="AU33" s="232"/>
      <c r="AV33" s="232"/>
      <c r="AW33" s="232"/>
      <c r="AX33" s="661" t="s">
        <v>318</v>
      </c>
      <c r="AY33" s="662"/>
      <c r="AZ33" s="662"/>
      <c r="BA33" s="662"/>
      <c r="BB33" s="662"/>
      <c r="BC33" s="662"/>
      <c r="BD33" s="662"/>
      <c r="BE33" s="662"/>
      <c r="BF33" s="663"/>
      <c r="BG33" s="744">
        <v>98.8</v>
      </c>
      <c r="BH33" s="665"/>
      <c r="BI33" s="665"/>
      <c r="BJ33" s="665"/>
      <c r="BK33" s="665"/>
      <c r="BL33" s="665"/>
      <c r="BM33" s="707">
        <v>97.1</v>
      </c>
      <c r="BN33" s="665"/>
      <c r="BO33" s="665"/>
      <c r="BP33" s="665"/>
      <c r="BQ33" s="709"/>
      <c r="BR33" s="744">
        <v>99.6</v>
      </c>
      <c r="BS33" s="665"/>
      <c r="BT33" s="665"/>
      <c r="BU33" s="665"/>
      <c r="BV33" s="665"/>
      <c r="BW33" s="665"/>
      <c r="BX33" s="707">
        <v>97.7</v>
      </c>
      <c r="BY33" s="665"/>
      <c r="BZ33" s="665"/>
      <c r="CA33" s="665"/>
      <c r="CB33" s="709"/>
      <c r="CD33" s="719" t="s">
        <v>319</v>
      </c>
      <c r="CE33" s="720"/>
      <c r="CF33" s="720"/>
      <c r="CG33" s="720"/>
      <c r="CH33" s="720"/>
      <c r="CI33" s="720"/>
      <c r="CJ33" s="720"/>
      <c r="CK33" s="720"/>
      <c r="CL33" s="720"/>
      <c r="CM33" s="720"/>
      <c r="CN33" s="720"/>
      <c r="CO33" s="720"/>
      <c r="CP33" s="720"/>
      <c r="CQ33" s="721"/>
      <c r="CR33" s="680">
        <v>9977472</v>
      </c>
      <c r="CS33" s="699"/>
      <c r="CT33" s="699"/>
      <c r="CU33" s="699"/>
      <c r="CV33" s="699"/>
      <c r="CW33" s="699"/>
      <c r="CX33" s="699"/>
      <c r="CY33" s="700"/>
      <c r="CZ33" s="683">
        <v>53.9</v>
      </c>
      <c r="DA33" s="701"/>
      <c r="DB33" s="701"/>
      <c r="DC33" s="702"/>
      <c r="DD33" s="686">
        <v>4711052</v>
      </c>
      <c r="DE33" s="699"/>
      <c r="DF33" s="699"/>
      <c r="DG33" s="699"/>
      <c r="DH33" s="699"/>
      <c r="DI33" s="699"/>
      <c r="DJ33" s="699"/>
      <c r="DK33" s="700"/>
      <c r="DL33" s="686">
        <v>3636533</v>
      </c>
      <c r="DM33" s="699"/>
      <c r="DN33" s="699"/>
      <c r="DO33" s="699"/>
      <c r="DP33" s="699"/>
      <c r="DQ33" s="699"/>
      <c r="DR33" s="699"/>
      <c r="DS33" s="699"/>
      <c r="DT33" s="699"/>
      <c r="DU33" s="699"/>
      <c r="DV33" s="700"/>
      <c r="DW33" s="683">
        <v>45.7</v>
      </c>
      <c r="DX33" s="701"/>
      <c r="DY33" s="701"/>
      <c r="DZ33" s="701"/>
      <c r="EA33" s="701"/>
      <c r="EB33" s="701"/>
      <c r="EC33" s="722"/>
    </row>
    <row r="34" spans="2:133" ht="11.25" customHeight="1" x14ac:dyDescent="0.15">
      <c r="B34" s="677" t="s">
        <v>320</v>
      </c>
      <c r="C34" s="678"/>
      <c r="D34" s="678"/>
      <c r="E34" s="678"/>
      <c r="F34" s="678"/>
      <c r="G34" s="678"/>
      <c r="H34" s="678"/>
      <c r="I34" s="678"/>
      <c r="J34" s="678"/>
      <c r="K34" s="678"/>
      <c r="L34" s="678"/>
      <c r="M34" s="678"/>
      <c r="N34" s="678"/>
      <c r="O34" s="678"/>
      <c r="P34" s="678"/>
      <c r="Q34" s="679"/>
      <c r="R34" s="680">
        <v>11262</v>
      </c>
      <c r="S34" s="681"/>
      <c r="T34" s="681"/>
      <c r="U34" s="681"/>
      <c r="V34" s="681"/>
      <c r="W34" s="681"/>
      <c r="X34" s="681"/>
      <c r="Y34" s="682"/>
      <c r="Z34" s="713">
        <v>0.1</v>
      </c>
      <c r="AA34" s="713"/>
      <c r="AB34" s="713"/>
      <c r="AC34" s="713"/>
      <c r="AD34" s="714" t="s">
        <v>233</v>
      </c>
      <c r="AE34" s="714"/>
      <c r="AF34" s="714"/>
      <c r="AG34" s="714"/>
      <c r="AH34" s="714"/>
      <c r="AI34" s="714"/>
      <c r="AJ34" s="714"/>
      <c r="AK34" s="714"/>
      <c r="AL34" s="683" t="s">
        <v>226</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321</v>
      </c>
      <c r="CE34" s="720"/>
      <c r="CF34" s="720"/>
      <c r="CG34" s="720"/>
      <c r="CH34" s="720"/>
      <c r="CI34" s="720"/>
      <c r="CJ34" s="720"/>
      <c r="CK34" s="720"/>
      <c r="CL34" s="720"/>
      <c r="CM34" s="720"/>
      <c r="CN34" s="720"/>
      <c r="CO34" s="720"/>
      <c r="CP34" s="720"/>
      <c r="CQ34" s="721"/>
      <c r="CR34" s="680">
        <v>2075436</v>
      </c>
      <c r="CS34" s="681"/>
      <c r="CT34" s="681"/>
      <c r="CU34" s="681"/>
      <c r="CV34" s="681"/>
      <c r="CW34" s="681"/>
      <c r="CX34" s="681"/>
      <c r="CY34" s="682"/>
      <c r="CZ34" s="683">
        <v>11.2</v>
      </c>
      <c r="DA34" s="701"/>
      <c r="DB34" s="701"/>
      <c r="DC34" s="702"/>
      <c r="DD34" s="686">
        <v>1654626</v>
      </c>
      <c r="DE34" s="681"/>
      <c r="DF34" s="681"/>
      <c r="DG34" s="681"/>
      <c r="DH34" s="681"/>
      <c r="DI34" s="681"/>
      <c r="DJ34" s="681"/>
      <c r="DK34" s="682"/>
      <c r="DL34" s="686">
        <v>1335591</v>
      </c>
      <c r="DM34" s="681"/>
      <c r="DN34" s="681"/>
      <c r="DO34" s="681"/>
      <c r="DP34" s="681"/>
      <c r="DQ34" s="681"/>
      <c r="DR34" s="681"/>
      <c r="DS34" s="681"/>
      <c r="DT34" s="681"/>
      <c r="DU34" s="681"/>
      <c r="DV34" s="682"/>
      <c r="DW34" s="683">
        <v>16.8</v>
      </c>
      <c r="DX34" s="701"/>
      <c r="DY34" s="701"/>
      <c r="DZ34" s="701"/>
      <c r="EA34" s="701"/>
      <c r="EB34" s="701"/>
      <c r="EC34" s="722"/>
    </row>
    <row r="35" spans="2:133" ht="11.25" customHeight="1" x14ac:dyDescent="0.15">
      <c r="B35" s="677" t="s">
        <v>322</v>
      </c>
      <c r="C35" s="678"/>
      <c r="D35" s="678"/>
      <c r="E35" s="678"/>
      <c r="F35" s="678"/>
      <c r="G35" s="678"/>
      <c r="H35" s="678"/>
      <c r="I35" s="678"/>
      <c r="J35" s="678"/>
      <c r="K35" s="678"/>
      <c r="L35" s="678"/>
      <c r="M35" s="678"/>
      <c r="N35" s="678"/>
      <c r="O35" s="678"/>
      <c r="P35" s="678"/>
      <c r="Q35" s="679"/>
      <c r="R35" s="680">
        <v>97401</v>
      </c>
      <c r="S35" s="681"/>
      <c r="T35" s="681"/>
      <c r="U35" s="681"/>
      <c r="V35" s="681"/>
      <c r="W35" s="681"/>
      <c r="X35" s="681"/>
      <c r="Y35" s="682"/>
      <c r="Z35" s="713">
        <v>0.5</v>
      </c>
      <c r="AA35" s="713"/>
      <c r="AB35" s="713"/>
      <c r="AC35" s="713"/>
      <c r="AD35" s="714" t="s">
        <v>226</v>
      </c>
      <c r="AE35" s="714"/>
      <c r="AF35" s="714"/>
      <c r="AG35" s="714"/>
      <c r="AH35" s="714"/>
      <c r="AI35" s="714"/>
      <c r="AJ35" s="714"/>
      <c r="AK35" s="714"/>
      <c r="AL35" s="683" t="s">
        <v>226</v>
      </c>
      <c r="AM35" s="684"/>
      <c r="AN35" s="684"/>
      <c r="AO35" s="715"/>
      <c r="AP35" s="235"/>
      <c r="AQ35" s="741" t="s">
        <v>323</v>
      </c>
      <c r="AR35" s="742"/>
      <c r="AS35" s="742"/>
      <c r="AT35" s="742"/>
      <c r="AU35" s="742"/>
      <c r="AV35" s="742"/>
      <c r="AW35" s="742"/>
      <c r="AX35" s="742"/>
      <c r="AY35" s="742"/>
      <c r="AZ35" s="742"/>
      <c r="BA35" s="742"/>
      <c r="BB35" s="742"/>
      <c r="BC35" s="742"/>
      <c r="BD35" s="742"/>
      <c r="BE35" s="742"/>
      <c r="BF35" s="743"/>
      <c r="BG35" s="741" t="s">
        <v>324</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325</v>
      </c>
      <c r="CE35" s="720"/>
      <c r="CF35" s="720"/>
      <c r="CG35" s="720"/>
      <c r="CH35" s="720"/>
      <c r="CI35" s="720"/>
      <c r="CJ35" s="720"/>
      <c r="CK35" s="720"/>
      <c r="CL35" s="720"/>
      <c r="CM35" s="720"/>
      <c r="CN35" s="720"/>
      <c r="CO35" s="720"/>
      <c r="CP35" s="720"/>
      <c r="CQ35" s="721"/>
      <c r="CR35" s="680">
        <v>111965</v>
      </c>
      <c r="CS35" s="699"/>
      <c r="CT35" s="699"/>
      <c r="CU35" s="699"/>
      <c r="CV35" s="699"/>
      <c r="CW35" s="699"/>
      <c r="CX35" s="699"/>
      <c r="CY35" s="700"/>
      <c r="CZ35" s="683">
        <v>0.6</v>
      </c>
      <c r="DA35" s="701"/>
      <c r="DB35" s="701"/>
      <c r="DC35" s="702"/>
      <c r="DD35" s="686">
        <v>83238</v>
      </c>
      <c r="DE35" s="699"/>
      <c r="DF35" s="699"/>
      <c r="DG35" s="699"/>
      <c r="DH35" s="699"/>
      <c r="DI35" s="699"/>
      <c r="DJ35" s="699"/>
      <c r="DK35" s="700"/>
      <c r="DL35" s="686">
        <v>83238</v>
      </c>
      <c r="DM35" s="699"/>
      <c r="DN35" s="699"/>
      <c r="DO35" s="699"/>
      <c r="DP35" s="699"/>
      <c r="DQ35" s="699"/>
      <c r="DR35" s="699"/>
      <c r="DS35" s="699"/>
      <c r="DT35" s="699"/>
      <c r="DU35" s="699"/>
      <c r="DV35" s="700"/>
      <c r="DW35" s="683">
        <v>1</v>
      </c>
      <c r="DX35" s="701"/>
      <c r="DY35" s="701"/>
      <c r="DZ35" s="701"/>
      <c r="EA35" s="701"/>
      <c r="EB35" s="701"/>
      <c r="EC35" s="722"/>
    </row>
    <row r="36" spans="2:133" ht="11.25" customHeight="1" x14ac:dyDescent="0.15">
      <c r="B36" s="677" t="s">
        <v>326</v>
      </c>
      <c r="C36" s="678"/>
      <c r="D36" s="678"/>
      <c r="E36" s="678"/>
      <c r="F36" s="678"/>
      <c r="G36" s="678"/>
      <c r="H36" s="678"/>
      <c r="I36" s="678"/>
      <c r="J36" s="678"/>
      <c r="K36" s="678"/>
      <c r="L36" s="678"/>
      <c r="M36" s="678"/>
      <c r="N36" s="678"/>
      <c r="O36" s="678"/>
      <c r="P36" s="678"/>
      <c r="Q36" s="679"/>
      <c r="R36" s="680">
        <v>505721</v>
      </c>
      <c r="S36" s="681"/>
      <c r="T36" s="681"/>
      <c r="U36" s="681"/>
      <c r="V36" s="681"/>
      <c r="W36" s="681"/>
      <c r="X36" s="681"/>
      <c r="Y36" s="682"/>
      <c r="Z36" s="713">
        <v>2.6</v>
      </c>
      <c r="AA36" s="713"/>
      <c r="AB36" s="713"/>
      <c r="AC36" s="713"/>
      <c r="AD36" s="714" t="s">
        <v>233</v>
      </c>
      <c r="AE36" s="714"/>
      <c r="AF36" s="714"/>
      <c r="AG36" s="714"/>
      <c r="AH36" s="714"/>
      <c r="AI36" s="714"/>
      <c r="AJ36" s="714"/>
      <c r="AK36" s="714"/>
      <c r="AL36" s="683" t="s">
        <v>226</v>
      </c>
      <c r="AM36" s="684"/>
      <c r="AN36" s="684"/>
      <c r="AO36" s="715"/>
      <c r="AP36" s="235"/>
      <c r="AQ36" s="732" t="s">
        <v>327</v>
      </c>
      <c r="AR36" s="733"/>
      <c r="AS36" s="733"/>
      <c r="AT36" s="733"/>
      <c r="AU36" s="733"/>
      <c r="AV36" s="733"/>
      <c r="AW36" s="733"/>
      <c r="AX36" s="733"/>
      <c r="AY36" s="734"/>
      <c r="AZ36" s="735">
        <v>1589878</v>
      </c>
      <c r="BA36" s="736"/>
      <c r="BB36" s="736"/>
      <c r="BC36" s="736"/>
      <c r="BD36" s="736"/>
      <c r="BE36" s="736"/>
      <c r="BF36" s="737"/>
      <c r="BG36" s="738" t="s">
        <v>328</v>
      </c>
      <c r="BH36" s="739"/>
      <c r="BI36" s="739"/>
      <c r="BJ36" s="739"/>
      <c r="BK36" s="739"/>
      <c r="BL36" s="739"/>
      <c r="BM36" s="739"/>
      <c r="BN36" s="739"/>
      <c r="BO36" s="739"/>
      <c r="BP36" s="739"/>
      <c r="BQ36" s="739"/>
      <c r="BR36" s="739"/>
      <c r="BS36" s="739"/>
      <c r="BT36" s="739"/>
      <c r="BU36" s="740"/>
      <c r="BV36" s="735">
        <v>108696</v>
      </c>
      <c r="BW36" s="736"/>
      <c r="BX36" s="736"/>
      <c r="BY36" s="736"/>
      <c r="BZ36" s="736"/>
      <c r="CA36" s="736"/>
      <c r="CB36" s="737"/>
      <c r="CD36" s="719" t="s">
        <v>329</v>
      </c>
      <c r="CE36" s="720"/>
      <c r="CF36" s="720"/>
      <c r="CG36" s="720"/>
      <c r="CH36" s="720"/>
      <c r="CI36" s="720"/>
      <c r="CJ36" s="720"/>
      <c r="CK36" s="720"/>
      <c r="CL36" s="720"/>
      <c r="CM36" s="720"/>
      <c r="CN36" s="720"/>
      <c r="CO36" s="720"/>
      <c r="CP36" s="720"/>
      <c r="CQ36" s="721"/>
      <c r="CR36" s="680">
        <v>6091385</v>
      </c>
      <c r="CS36" s="681"/>
      <c r="CT36" s="681"/>
      <c r="CU36" s="681"/>
      <c r="CV36" s="681"/>
      <c r="CW36" s="681"/>
      <c r="CX36" s="681"/>
      <c r="CY36" s="682"/>
      <c r="CZ36" s="683">
        <v>32.9</v>
      </c>
      <c r="DA36" s="701"/>
      <c r="DB36" s="701"/>
      <c r="DC36" s="702"/>
      <c r="DD36" s="686">
        <v>1644687</v>
      </c>
      <c r="DE36" s="681"/>
      <c r="DF36" s="681"/>
      <c r="DG36" s="681"/>
      <c r="DH36" s="681"/>
      <c r="DI36" s="681"/>
      <c r="DJ36" s="681"/>
      <c r="DK36" s="682"/>
      <c r="DL36" s="686">
        <v>1233069</v>
      </c>
      <c r="DM36" s="681"/>
      <c r="DN36" s="681"/>
      <c r="DO36" s="681"/>
      <c r="DP36" s="681"/>
      <c r="DQ36" s="681"/>
      <c r="DR36" s="681"/>
      <c r="DS36" s="681"/>
      <c r="DT36" s="681"/>
      <c r="DU36" s="681"/>
      <c r="DV36" s="682"/>
      <c r="DW36" s="683">
        <v>15.5</v>
      </c>
      <c r="DX36" s="701"/>
      <c r="DY36" s="701"/>
      <c r="DZ36" s="701"/>
      <c r="EA36" s="701"/>
      <c r="EB36" s="701"/>
      <c r="EC36" s="722"/>
    </row>
    <row r="37" spans="2:133" ht="11.25" customHeight="1" x14ac:dyDescent="0.15">
      <c r="B37" s="677" t="s">
        <v>330</v>
      </c>
      <c r="C37" s="678"/>
      <c r="D37" s="678"/>
      <c r="E37" s="678"/>
      <c r="F37" s="678"/>
      <c r="G37" s="678"/>
      <c r="H37" s="678"/>
      <c r="I37" s="678"/>
      <c r="J37" s="678"/>
      <c r="K37" s="678"/>
      <c r="L37" s="678"/>
      <c r="M37" s="678"/>
      <c r="N37" s="678"/>
      <c r="O37" s="678"/>
      <c r="P37" s="678"/>
      <c r="Q37" s="679"/>
      <c r="R37" s="680">
        <v>447805</v>
      </c>
      <c r="S37" s="681"/>
      <c r="T37" s="681"/>
      <c r="U37" s="681"/>
      <c r="V37" s="681"/>
      <c r="W37" s="681"/>
      <c r="X37" s="681"/>
      <c r="Y37" s="682"/>
      <c r="Z37" s="713">
        <v>2.2999999999999998</v>
      </c>
      <c r="AA37" s="713"/>
      <c r="AB37" s="713"/>
      <c r="AC37" s="713"/>
      <c r="AD37" s="714" t="s">
        <v>226</v>
      </c>
      <c r="AE37" s="714"/>
      <c r="AF37" s="714"/>
      <c r="AG37" s="714"/>
      <c r="AH37" s="714"/>
      <c r="AI37" s="714"/>
      <c r="AJ37" s="714"/>
      <c r="AK37" s="714"/>
      <c r="AL37" s="683" t="s">
        <v>226</v>
      </c>
      <c r="AM37" s="684"/>
      <c r="AN37" s="684"/>
      <c r="AO37" s="715"/>
      <c r="AQ37" s="723" t="s">
        <v>331</v>
      </c>
      <c r="AR37" s="724"/>
      <c r="AS37" s="724"/>
      <c r="AT37" s="724"/>
      <c r="AU37" s="724"/>
      <c r="AV37" s="724"/>
      <c r="AW37" s="724"/>
      <c r="AX37" s="724"/>
      <c r="AY37" s="725"/>
      <c r="AZ37" s="680">
        <v>191513</v>
      </c>
      <c r="BA37" s="681"/>
      <c r="BB37" s="681"/>
      <c r="BC37" s="681"/>
      <c r="BD37" s="699"/>
      <c r="BE37" s="699"/>
      <c r="BF37" s="726"/>
      <c r="BG37" s="719" t="s">
        <v>332</v>
      </c>
      <c r="BH37" s="720"/>
      <c r="BI37" s="720"/>
      <c r="BJ37" s="720"/>
      <c r="BK37" s="720"/>
      <c r="BL37" s="720"/>
      <c r="BM37" s="720"/>
      <c r="BN37" s="720"/>
      <c r="BO37" s="720"/>
      <c r="BP37" s="720"/>
      <c r="BQ37" s="720"/>
      <c r="BR37" s="720"/>
      <c r="BS37" s="720"/>
      <c r="BT37" s="720"/>
      <c r="BU37" s="721"/>
      <c r="BV37" s="680">
        <v>95664</v>
      </c>
      <c r="BW37" s="681"/>
      <c r="BX37" s="681"/>
      <c r="BY37" s="681"/>
      <c r="BZ37" s="681"/>
      <c r="CA37" s="681"/>
      <c r="CB37" s="727"/>
      <c r="CD37" s="719" t="s">
        <v>333</v>
      </c>
      <c r="CE37" s="720"/>
      <c r="CF37" s="720"/>
      <c r="CG37" s="720"/>
      <c r="CH37" s="720"/>
      <c r="CI37" s="720"/>
      <c r="CJ37" s="720"/>
      <c r="CK37" s="720"/>
      <c r="CL37" s="720"/>
      <c r="CM37" s="720"/>
      <c r="CN37" s="720"/>
      <c r="CO37" s="720"/>
      <c r="CP37" s="720"/>
      <c r="CQ37" s="721"/>
      <c r="CR37" s="680">
        <v>413203</v>
      </c>
      <c r="CS37" s="699"/>
      <c r="CT37" s="699"/>
      <c r="CU37" s="699"/>
      <c r="CV37" s="699"/>
      <c r="CW37" s="699"/>
      <c r="CX37" s="699"/>
      <c r="CY37" s="700"/>
      <c r="CZ37" s="683">
        <v>2.2000000000000002</v>
      </c>
      <c r="DA37" s="701"/>
      <c r="DB37" s="701"/>
      <c r="DC37" s="702"/>
      <c r="DD37" s="686">
        <v>407850</v>
      </c>
      <c r="DE37" s="699"/>
      <c r="DF37" s="699"/>
      <c r="DG37" s="699"/>
      <c r="DH37" s="699"/>
      <c r="DI37" s="699"/>
      <c r="DJ37" s="699"/>
      <c r="DK37" s="700"/>
      <c r="DL37" s="686">
        <v>407850</v>
      </c>
      <c r="DM37" s="699"/>
      <c r="DN37" s="699"/>
      <c r="DO37" s="699"/>
      <c r="DP37" s="699"/>
      <c r="DQ37" s="699"/>
      <c r="DR37" s="699"/>
      <c r="DS37" s="699"/>
      <c r="DT37" s="699"/>
      <c r="DU37" s="699"/>
      <c r="DV37" s="700"/>
      <c r="DW37" s="683">
        <v>5.0999999999999996</v>
      </c>
      <c r="DX37" s="701"/>
      <c r="DY37" s="701"/>
      <c r="DZ37" s="701"/>
      <c r="EA37" s="701"/>
      <c r="EB37" s="701"/>
      <c r="EC37" s="722"/>
    </row>
    <row r="38" spans="2:133" ht="11.25" customHeight="1" x14ac:dyDescent="0.15">
      <c r="B38" s="677" t="s">
        <v>334</v>
      </c>
      <c r="C38" s="678"/>
      <c r="D38" s="678"/>
      <c r="E38" s="678"/>
      <c r="F38" s="678"/>
      <c r="G38" s="678"/>
      <c r="H38" s="678"/>
      <c r="I38" s="678"/>
      <c r="J38" s="678"/>
      <c r="K38" s="678"/>
      <c r="L38" s="678"/>
      <c r="M38" s="678"/>
      <c r="N38" s="678"/>
      <c r="O38" s="678"/>
      <c r="P38" s="678"/>
      <c r="Q38" s="679"/>
      <c r="R38" s="680">
        <v>302274</v>
      </c>
      <c r="S38" s="681"/>
      <c r="T38" s="681"/>
      <c r="U38" s="681"/>
      <c r="V38" s="681"/>
      <c r="W38" s="681"/>
      <c r="X38" s="681"/>
      <c r="Y38" s="682"/>
      <c r="Z38" s="713">
        <v>1.5</v>
      </c>
      <c r="AA38" s="713"/>
      <c r="AB38" s="713"/>
      <c r="AC38" s="713"/>
      <c r="AD38" s="714">
        <v>830</v>
      </c>
      <c r="AE38" s="714"/>
      <c r="AF38" s="714"/>
      <c r="AG38" s="714"/>
      <c r="AH38" s="714"/>
      <c r="AI38" s="714"/>
      <c r="AJ38" s="714"/>
      <c r="AK38" s="714"/>
      <c r="AL38" s="683">
        <v>0</v>
      </c>
      <c r="AM38" s="684"/>
      <c r="AN38" s="684"/>
      <c r="AO38" s="715"/>
      <c r="AQ38" s="723" t="s">
        <v>335</v>
      </c>
      <c r="AR38" s="724"/>
      <c r="AS38" s="724"/>
      <c r="AT38" s="724"/>
      <c r="AU38" s="724"/>
      <c r="AV38" s="724"/>
      <c r="AW38" s="724"/>
      <c r="AX38" s="724"/>
      <c r="AY38" s="725"/>
      <c r="AZ38" s="680">
        <v>110000</v>
      </c>
      <c r="BA38" s="681"/>
      <c r="BB38" s="681"/>
      <c r="BC38" s="681"/>
      <c r="BD38" s="699"/>
      <c r="BE38" s="699"/>
      <c r="BF38" s="726"/>
      <c r="BG38" s="719" t="s">
        <v>336</v>
      </c>
      <c r="BH38" s="720"/>
      <c r="BI38" s="720"/>
      <c r="BJ38" s="720"/>
      <c r="BK38" s="720"/>
      <c r="BL38" s="720"/>
      <c r="BM38" s="720"/>
      <c r="BN38" s="720"/>
      <c r="BO38" s="720"/>
      <c r="BP38" s="720"/>
      <c r="BQ38" s="720"/>
      <c r="BR38" s="720"/>
      <c r="BS38" s="720"/>
      <c r="BT38" s="720"/>
      <c r="BU38" s="721"/>
      <c r="BV38" s="680">
        <v>4822</v>
      </c>
      <c r="BW38" s="681"/>
      <c r="BX38" s="681"/>
      <c r="BY38" s="681"/>
      <c r="BZ38" s="681"/>
      <c r="CA38" s="681"/>
      <c r="CB38" s="727"/>
      <c r="CD38" s="719" t="s">
        <v>337</v>
      </c>
      <c r="CE38" s="720"/>
      <c r="CF38" s="720"/>
      <c r="CG38" s="720"/>
      <c r="CH38" s="720"/>
      <c r="CI38" s="720"/>
      <c r="CJ38" s="720"/>
      <c r="CK38" s="720"/>
      <c r="CL38" s="720"/>
      <c r="CM38" s="720"/>
      <c r="CN38" s="720"/>
      <c r="CO38" s="720"/>
      <c r="CP38" s="720"/>
      <c r="CQ38" s="721"/>
      <c r="CR38" s="680">
        <v>1476632</v>
      </c>
      <c r="CS38" s="681"/>
      <c r="CT38" s="681"/>
      <c r="CU38" s="681"/>
      <c r="CV38" s="681"/>
      <c r="CW38" s="681"/>
      <c r="CX38" s="681"/>
      <c r="CY38" s="682"/>
      <c r="CZ38" s="683">
        <v>8</v>
      </c>
      <c r="DA38" s="701"/>
      <c r="DB38" s="701"/>
      <c r="DC38" s="702"/>
      <c r="DD38" s="686">
        <v>1157055</v>
      </c>
      <c r="DE38" s="681"/>
      <c r="DF38" s="681"/>
      <c r="DG38" s="681"/>
      <c r="DH38" s="681"/>
      <c r="DI38" s="681"/>
      <c r="DJ38" s="681"/>
      <c r="DK38" s="682"/>
      <c r="DL38" s="686">
        <v>984635</v>
      </c>
      <c r="DM38" s="681"/>
      <c r="DN38" s="681"/>
      <c r="DO38" s="681"/>
      <c r="DP38" s="681"/>
      <c r="DQ38" s="681"/>
      <c r="DR38" s="681"/>
      <c r="DS38" s="681"/>
      <c r="DT38" s="681"/>
      <c r="DU38" s="681"/>
      <c r="DV38" s="682"/>
      <c r="DW38" s="683">
        <v>12.4</v>
      </c>
      <c r="DX38" s="701"/>
      <c r="DY38" s="701"/>
      <c r="DZ38" s="701"/>
      <c r="EA38" s="701"/>
      <c r="EB38" s="701"/>
      <c r="EC38" s="722"/>
    </row>
    <row r="39" spans="2:133" ht="11.25" customHeight="1" x14ac:dyDescent="0.15">
      <c r="B39" s="677" t="s">
        <v>338</v>
      </c>
      <c r="C39" s="678"/>
      <c r="D39" s="678"/>
      <c r="E39" s="678"/>
      <c r="F39" s="678"/>
      <c r="G39" s="678"/>
      <c r="H39" s="678"/>
      <c r="I39" s="678"/>
      <c r="J39" s="678"/>
      <c r="K39" s="678"/>
      <c r="L39" s="678"/>
      <c r="M39" s="678"/>
      <c r="N39" s="678"/>
      <c r="O39" s="678"/>
      <c r="P39" s="678"/>
      <c r="Q39" s="679"/>
      <c r="R39" s="680">
        <v>1136215</v>
      </c>
      <c r="S39" s="681"/>
      <c r="T39" s="681"/>
      <c r="U39" s="681"/>
      <c r="V39" s="681"/>
      <c r="W39" s="681"/>
      <c r="X39" s="681"/>
      <c r="Y39" s="682"/>
      <c r="Z39" s="713">
        <v>5.8</v>
      </c>
      <c r="AA39" s="713"/>
      <c r="AB39" s="713"/>
      <c r="AC39" s="713"/>
      <c r="AD39" s="714" t="s">
        <v>233</v>
      </c>
      <c r="AE39" s="714"/>
      <c r="AF39" s="714"/>
      <c r="AG39" s="714"/>
      <c r="AH39" s="714"/>
      <c r="AI39" s="714"/>
      <c r="AJ39" s="714"/>
      <c r="AK39" s="714"/>
      <c r="AL39" s="683" t="s">
        <v>226</v>
      </c>
      <c r="AM39" s="684"/>
      <c r="AN39" s="684"/>
      <c r="AO39" s="715"/>
      <c r="AQ39" s="723" t="s">
        <v>339</v>
      </c>
      <c r="AR39" s="724"/>
      <c r="AS39" s="724"/>
      <c r="AT39" s="724"/>
      <c r="AU39" s="724"/>
      <c r="AV39" s="724"/>
      <c r="AW39" s="724"/>
      <c r="AX39" s="724"/>
      <c r="AY39" s="725"/>
      <c r="AZ39" s="680">
        <v>3246</v>
      </c>
      <c r="BA39" s="681"/>
      <c r="BB39" s="681"/>
      <c r="BC39" s="681"/>
      <c r="BD39" s="699"/>
      <c r="BE39" s="699"/>
      <c r="BF39" s="726"/>
      <c r="BG39" s="719" t="s">
        <v>340</v>
      </c>
      <c r="BH39" s="720"/>
      <c r="BI39" s="720"/>
      <c r="BJ39" s="720"/>
      <c r="BK39" s="720"/>
      <c r="BL39" s="720"/>
      <c r="BM39" s="720"/>
      <c r="BN39" s="720"/>
      <c r="BO39" s="720"/>
      <c r="BP39" s="720"/>
      <c r="BQ39" s="720"/>
      <c r="BR39" s="720"/>
      <c r="BS39" s="720"/>
      <c r="BT39" s="720"/>
      <c r="BU39" s="721"/>
      <c r="BV39" s="680">
        <v>7836</v>
      </c>
      <c r="BW39" s="681"/>
      <c r="BX39" s="681"/>
      <c r="BY39" s="681"/>
      <c r="BZ39" s="681"/>
      <c r="CA39" s="681"/>
      <c r="CB39" s="727"/>
      <c r="CD39" s="719" t="s">
        <v>341</v>
      </c>
      <c r="CE39" s="720"/>
      <c r="CF39" s="720"/>
      <c r="CG39" s="720"/>
      <c r="CH39" s="720"/>
      <c r="CI39" s="720"/>
      <c r="CJ39" s="720"/>
      <c r="CK39" s="720"/>
      <c r="CL39" s="720"/>
      <c r="CM39" s="720"/>
      <c r="CN39" s="720"/>
      <c r="CO39" s="720"/>
      <c r="CP39" s="720"/>
      <c r="CQ39" s="721"/>
      <c r="CR39" s="680">
        <v>171780</v>
      </c>
      <c r="CS39" s="699"/>
      <c r="CT39" s="699"/>
      <c r="CU39" s="699"/>
      <c r="CV39" s="699"/>
      <c r="CW39" s="699"/>
      <c r="CX39" s="699"/>
      <c r="CY39" s="700"/>
      <c r="CZ39" s="683">
        <v>0.9</v>
      </c>
      <c r="DA39" s="701"/>
      <c r="DB39" s="701"/>
      <c r="DC39" s="702"/>
      <c r="DD39" s="686">
        <v>171172</v>
      </c>
      <c r="DE39" s="699"/>
      <c r="DF39" s="699"/>
      <c r="DG39" s="699"/>
      <c r="DH39" s="699"/>
      <c r="DI39" s="699"/>
      <c r="DJ39" s="699"/>
      <c r="DK39" s="700"/>
      <c r="DL39" s="686" t="s">
        <v>226</v>
      </c>
      <c r="DM39" s="699"/>
      <c r="DN39" s="699"/>
      <c r="DO39" s="699"/>
      <c r="DP39" s="699"/>
      <c r="DQ39" s="699"/>
      <c r="DR39" s="699"/>
      <c r="DS39" s="699"/>
      <c r="DT39" s="699"/>
      <c r="DU39" s="699"/>
      <c r="DV39" s="700"/>
      <c r="DW39" s="683" t="s">
        <v>233</v>
      </c>
      <c r="DX39" s="701"/>
      <c r="DY39" s="701"/>
      <c r="DZ39" s="701"/>
      <c r="EA39" s="701"/>
      <c r="EB39" s="701"/>
      <c r="EC39" s="722"/>
    </row>
    <row r="40" spans="2:133" ht="11.25" customHeight="1" x14ac:dyDescent="0.15">
      <c r="B40" s="677" t="s">
        <v>342</v>
      </c>
      <c r="C40" s="678"/>
      <c r="D40" s="678"/>
      <c r="E40" s="678"/>
      <c r="F40" s="678"/>
      <c r="G40" s="678"/>
      <c r="H40" s="678"/>
      <c r="I40" s="678"/>
      <c r="J40" s="678"/>
      <c r="K40" s="678"/>
      <c r="L40" s="678"/>
      <c r="M40" s="678"/>
      <c r="N40" s="678"/>
      <c r="O40" s="678"/>
      <c r="P40" s="678"/>
      <c r="Q40" s="679"/>
      <c r="R40" s="680" t="s">
        <v>226</v>
      </c>
      <c r="S40" s="681"/>
      <c r="T40" s="681"/>
      <c r="U40" s="681"/>
      <c r="V40" s="681"/>
      <c r="W40" s="681"/>
      <c r="X40" s="681"/>
      <c r="Y40" s="682"/>
      <c r="Z40" s="713" t="s">
        <v>226</v>
      </c>
      <c r="AA40" s="713"/>
      <c r="AB40" s="713"/>
      <c r="AC40" s="713"/>
      <c r="AD40" s="714" t="s">
        <v>233</v>
      </c>
      <c r="AE40" s="714"/>
      <c r="AF40" s="714"/>
      <c r="AG40" s="714"/>
      <c r="AH40" s="714"/>
      <c r="AI40" s="714"/>
      <c r="AJ40" s="714"/>
      <c r="AK40" s="714"/>
      <c r="AL40" s="683" t="s">
        <v>233</v>
      </c>
      <c r="AM40" s="684"/>
      <c r="AN40" s="684"/>
      <c r="AO40" s="715"/>
      <c r="AQ40" s="723" t="s">
        <v>343</v>
      </c>
      <c r="AR40" s="724"/>
      <c r="AS40" s="724"/>
      <c r="AT40" s="724"/>
      <c r="AU40" s="724"/>
      <c r="AV40" s="724"/>
      <c r="AW40" s="724"/>
      <c r="AX40" s="724"/>
      <c r="AY40" s="725"/>
      <c r="AZ40" s="680" t="s">
        <v>233</v>
      </c>
      <c r="BA40" s="681"/>
      <c r="BB40" s="681"/>
      <c r="BC40" s="681"/>
      <c r="BD40" s="699"/>
      <c r="BE40" s="699"/>
      <c r="BF40" s="726"/>
      <c r="BG40" s="728" t="s">
        <v>344</v>
      </c>
      <c r="BH40" s="729"/>
      <c r="BI40" s="729"/>
      <c r="BJ40" s="729"/>
      <c r="BK40" s="729"/>
      <c r="BL40" s="236"/>
      <c r="BM40" s="720" t="s">
        <v>345</v>
      </c>
      <c r="BN40" s="720"/>
      <c r="BO40" s="720"/>
      <c r="BP40" s="720"/>
      <c r="BQ40" s="720"/>
      <c r="BR40" s="720"/>
      <c r="BS40" s="720"/>
      <c r="BT40" s="720"/>
      <c r="BU40" s="721"/>
      <c r="BV40" s="680">
        <v>108</v>
      </c>
      <c r="BW40" s="681"/>
      <c r="BX40" s="681"/>
      <c r="BY40" s="681"/>
      <c r="BZ40" s="681"/>
      <c r="CA40" s="681"/>
      <c r="CB40" s="727"/>
      <c r="CD40" s="719" t="s">
        <v>346</v>
      </c>
      <c r="CE40" s="720"/>
      <c r="CF40" s="720"/>
      <c r="CG40" s="720"/>
      <c r="CH40" s="720"/>
      <c r="CI40" s="720"/>
      <c r="CJ40" s="720"/>
      <c r="CK40" s="720"/>
      <c r="CL40" s="720"/>
      <c r="CM40" s="720"/>
      <c r="CN40" s="720"/>
      <c r="CO40" s="720"/>
      <c r="CP40" s="720"/>
      <c r="CQ40" s="721"/>
      <c r="CR40" s="680">
        <v>50274</v>
      </c>
      <c r="CS40" s="681"/>
      <c r="CT40" s="681"/>
      <c r="CU40" s="681"/>
      <c r="CV40" s="681"/>
      <c r="CW40" s="681"/>
      <c r="CX40" s="681"/>
      <c r="CY40" s="682"/>
      <c r="CZ40" s="683">
        <v>0.3</v>
      </c>
      <c r="DA40" s="701"/>
      <c r="DB40" s="701"/>
      <c r="DC40" s="702"/>
      <c r="DD40" s="686">
        <v>274</v>
      </c>
      <c r="DE40" s="681"/>
      <c r="DF40" s="681"/>
      <c r="DG40" s="681"/>
      <c r="DH40" s="681"/>
      <c r="DI40" s="681"/>
      <c r="DJ40" s="681"/>
      <c r="DK40" s="682"/>
      <c r="DL40" s="686" t="s">
        <v>226</v>
      </c>
      <c r="DM40" s="681"/>
      <c r="DN40" s="681"/>
      <c r="DO40" s="681"/>
      <c r="DP40" s="681"/>
      <c r="DQ40" s="681"/>
      <c r="DR40" s="681"/>
      <c r="DS40" s="681"/>
      <c r="DT40" s="681"/>
      <c r="DU40" s="681"/>
      <c r="DV40" s="682"/>
      <c r="DW40" s="683" t="s">
        <v>233</v>
      </c>
      <c r="DX40" s="701"/>
      <c r="DY40" s="701"/>
      <c r="DZ40" s="701"/>
      <c r="EA40" s="701"/>
      <c r="EB40" s="701"/>
      <c r="EC40" s="722"/>
    </row>
    <row r="41" spans="2:133" ht="11.25" customHeight="1" x14ac:dyDescent="0.15">
      <c r="B41" s="677" t="s">
        <v>347</v>
      </c>
      <c r="C41" s="678"/>
      <c r="D41" s="678"/>
      <c r="E41" s="678"/>
      <c r="F41" s="678"/>
      <c r="G41" s="678"/>
      <c r="H41" s="678"/>
      <c r="I41" s="678"/>
      <c r="J41" s="678"/>
      <c r="K41" s="678"/>
      <c r="L41" s="678"/>
      <c r="M41" s="678"/>
      <c r="N41" s="678"/>
      <c r="O41" s="678"/>
      <c r="P41" s="678"/>
      <c r="Q41" s="679"/>
      <c r="R41" s="680" t="s">
        <v>233</v>
      </c>
      <c r="S41" s="681"/>
      <c r="T41" s="681"/>
      <c r="U41" s="681"/>
      <c r="V41" s="681"/>
      <c r="W41" s="681"/>
      <c r="X41" s="681"/>
      <c r="Y41" s="682"/>
      <c r="Z41" s="713" t="s">
        <v>226</v>
      </c>
      <c r="AA41" s="713"/>
      <c r="AB41" s="713"/>
      <c r="AC41" s="713"/>
      <c r="AD41" s="714" t="s">
        <v>226</v>
      </c>
      <c r="AE41" s="714"/>
      <c r="AF41" s="714"/>
      <c r="AG41" s="714"/>
      <c r="AH41" s="714"/>
      <c r="AI41" s="714"/>
      <c r="AJ41" s="714"/>
      <c r="AK41" s="714"/>
      <c r="AL41" s="683" t="s">
        <v>226</v>
      </c>
      <c r="AM41" s="684"/>
      <c r="AN41" s="684"/>
      <c r="AO41" s="715"/>
      <c r="AQ41" s="723" t="s">
        <v>348</v>
      </c>
      <c r="AR41" s="724"/>
      <c r="AS41" s="724"/>
      <c r="AT41" s="724"/>
      <c r="AU41" s="724"/>
      <c r="AV41" s="724"/>
      <c r="AW41" s="724"/>
      <c r="AX41" s="724"/>
      <c r="AY41" s="725"/>
      <c r="AZ41" s="680">
        <v>288789</v>
      </c>
      <c r="BA41" s="681"/>
      <c r="BB41" s="681"/>
      <c r="BC41" s="681"/>
      <c r="BD41" s="699"/>
      <c r="BE41" s="699"/>
      <c r="BF41" s="726"/>
      <c r="BG41" s="728"/>
      <c r="BH41" s="729"/>
      <c r="BI41" s="729"/>
      <c r="BJ41" s="729"/>
      <c r="BK41" s="729"/>
      <c r="BL41" s="236"/>
      <c r="BM41" s="720" t="s">
        <v>349</v>
      </c>
      <c r="BN41" s="720"/>
      <c r="BO41" s="720"/>
      <c r="BP41" s="720"/>
      <c r="BQ41" s="720"/>
      <c r="BR41" s="720"/>
      <c r="BS41" s="720"/>
      <c r="BT41" s="720"/>
      <c r="BU41" s="721"/>
      <c r="BV41" s="680">
        <v>1</v>
      </c>
      <c r="BW41" s="681"/>
      <c r="BX41" s="681"/>
      <c r="BY41" s="681"/>
      <c r="BZ41" s="681"/>
      <c r="CA41" s="681"/>
      <c r="CB41" s="727"/>
      <c r="CD41" s="719" t="s">
        <v>350</v>
      </c>
      <c r="CE41" s="720"/>
      <c r="CF41" s="720"/>
      <c r="CG41" s="720"/>
      <c r="CH41" s="720"/>
      <c r="CI41" s="720"/>
      <c r="CJ41" s="720"/>
      <c r="CK41" s="720"/>
      <c r="CL41" s="720"/>
      <c r="CM41" s="720"/>
      <c r="CN41" s="720"/>
      <c r="CO41" s="720"/>
      <c r="CP41" s="720"/>
      <c r="CQ41" s="721"/>
      <c r="CR41" s="680" t="s">
        <v>226</v>
      </c>
      <c r="CS41" s="699"/>
      <c r="CT41" s="699"/>
      <c r="CU41" s="699"/>
      <c r="CV41" s="699"/>
      <c r="CW41" s="699"/>
      <c r="CX41" s="699"/>
      <c r="CY41" s="700"/>
      <c r="CZ41" s="683" t="s">
        <v>233</v>
      </c>
      <c r="DA41" s="701"/>
      <c r="DB41" s="701"/>
      <c r="DC41" s="702"/>
      <c r="DD41" s="686" t="s">
        <v>233</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15">
      <c r="B42" s="677" t="s">
        <v>351</v>
      </c>
      <c r="C42" s="678"/>
      <c r="D42" s="678"/>
      <c r="E42" s="678"/>
      <c r="F42" s="678"/>
      <c r="G42" s="678"/>
      <c r="H42" s="678"/>
      <c r="I42" s="678"/>
      <c r="J42" s="678"/>
      <c r="K42" s="678"/>
      <c r="L42" s="678"/>
      <c r="M42" s="678"/>
      <c r="N42" s="678"/>
      <c r="O42" s="678"/>
      <c r="P42" s="678"/>
      <c r="Q42" s="679"/>
      <c r="R42" s="680">
        <v>452561</v>
      </c>
      <c r="S42" s="681"/>
      <c r="T42" s="681"/>
      <c r="U42" s="681"/>
      <c r="V42" s="681"/>
      <c r="W42" s="681"/>
      <c r="X42" s="681"/>
      <c r="Y42" s="682"/>
      <c r="Z42" s="713">
        <v>2.2999999999999998</v>
      </c>
      <c r="AA42" s="713"/>
      <c r="AB42" s="713"/>
      <c r="AC42" s="713"/>
      <c r="AD42" s="714" t="s">
        <v>233</v>
      </c>
      <c r="AE42" s="714"/>
      <c r="AF42" s="714"/>
      <c r="AG42" s="714"/>
      <c r="AH42" s="714"/>
      <c r="AI42" s="714"/>
      <c r="AJ42" s="714"/>
      <c r="AK42" s="714"/>
      <c r="AL42" s="683" t="s">
        <v>233</v>
      </c>
      <c r="AM42" s="684"/>
      <c r="AN42" s="684"/>
      <c r="AO42" s="715"/>
      <c r="AQ42" s="716" t="s">
        <v>352</v>
      </c>
      <c r="AR42" s="717"/>
      <c r="AS42" s="717"/>
      <c r="AT42" s="717"/>
      <c r="AU42" s="717"/>
      <c r="AV42" s="717"/>
      <c r="AW42" s="717"/>
      <c r="AX42" s="717"/>
      <c r="AY42" s="718"/>
      <c r="AZ42" s="664">
        <v>996330</v>
      </c>
      <c r="BA42" s="703"/>
      <c r="BB42" s="703"/>
      <c r="BC42" s="703"/>
      <c r="BD42" s="665"/>
      <c r="BE42" s="665"/>
      <c r="BF42" s="709"/>
      <c r="BG42" s="730"/>
      <c r="BH42" s="731"/>
      <c r="BI42" s="731"/>
      <c r="BJ42" s="731"/>
      <c r="BK42" s="731"/>
      <c r="BL42" s="237"/>
      <c r="BM42" s="710" t="s">
        <v>353</v>
      </c>
      <c r="BN42" s="710"/>
      <c r="BO42" s="710"/>
      <c r="BP42" s="710"/>
      <c r="BQ42" s="710"/>
      <c r="BR42" s="710"/>
      <c r="BS42" s="710"/>
      <c r="BT42" s="710"/>
      <c r="BU42" s="711"/>
      <c r="BV42" s="664">
        <v>362</v>
      </c>
      <c r="BW42" s="703"/>
      <c r="BX42" s="703"/>
      <c r="BY42" s="703"/>
      <c r="BZ42" s="703"/>
      <c r="CA42" s="703"/>
      <c r="CB42" s="712"/>
      <c r="CD42" s="677" t="s">
        <v>354</v>
      </c>
      <c r="CE42" s="678"/>
      <c r="CF42" s="678"/>
      <c r="CG42" s="678"/>
      <c r="CH42" s="678"/>
      <c r="CI42" s="678"/>
      <c r="CJ42" s="678"/>
      <c r="CK42" s="678"/>
      <c r="CL42" s="678"/>
      <c r="CM42" s="678"/>
      <c r="CN42" s="678"/>
      <c r="CO42" s="678"/>
      <c r="CP42" s="678"/>
      <c r="CQ42" s="679"/>
      <c r="CR42" s="680">
        <v>2094942</v>
      </c>
      <c r="CS42" s="681"/>
      <c r="CT42" s="681"/>
      <c r="CU42" s="681"/>
      <c r="CV42" s="681"/>
      <c r="CW42" s="681"/>
      <c r="CX42" s="681"/>
      <c r="CY42" s="682"/>
      <c r="CZ42" s="683">
        <v>11.3</v>
      </c>
      <c r="DA42" s="684"/>
      <c r="DB42" s="684"/>
      <c r="DC42" s="685"/>
      <c r="DD42" s="686">
        <v>540946</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15">
      <c r="B43" s="661" t="s">
        <v>355</v>
      </c>
      <c r="C43" s="662"/>
      <c r="D43" s="662"/>
      <c r="E43" s="662"/>
      <c r="F43" s="662"/>
      <c r="G43" s="662"/>
      <c r="H43" s="662"/>
      <c r="I43" s="662"/>
      <c r="J43" s="662"/>
      <c r="K43" s="662"/>
      <c r="L43" s="662"/>
      <c r="M43" s="662"/>
      <c r="N43" s="662"/>
      <c r="O43" s="662"/>
      <c r="P43" s="662"/>
      <c r="Q43" s="663"/>
      <c r="R43" s="664">
        <v>19583210</v>
      </c>
      <c r="S43" s="703"/>
      <c r="T43" s="703"/>
      <c r="U43" s="703"/>
      <c r="V43" s="703"/>
      <c r="W43" s="703"/>
      <c r="X43" s="703"/>
      <c r="Y43" s="704"/>
      <c r="Z43" s="705">
        <v>100</v>
      </c>
      <c r="AA43" s="705"/>
      <c r="AB43" s="705"/>
      <c r="AC43" s="705"/>
      <c r="AD43" s="706">
        <v>7497001</v>
      </c>
      <c r="AE43" s="706"/>
      <c r="AF43" s="706"/>
      <c r="AG43" s="706"/>
      <c r="AH43" s="706"/>
      <c r="AI43" s="706"/>
      <c r="AJ43" s="706"/>
      <c r="AK43" s="706"/>
      <c r="AL43" s="667">
        <v>100</v>
      </c>
      <c r="AM43" s="707"/>
      <c r="AN43" s="707"/>
      <c r="AO43" s="708"/>
      <c r="BV43" s="238"/>
      <c r="BW43" s="238"/>
      <c r="BX43" s="238"/>
      <c r="BY43" s="238"/>
      <c r="BZ43" s="238"/>
      <c r="CA43" s="238"/>
      <c r="CB43" s="238"/>
      <c r="CD43" s="677" t="s">
        <v>356</v>
      </c>
      <c r="CE43" s="678"/>
      <c r="CF43" s="678"/>
      <c r="CG43" s="678"/>
      <c r="CH43" s="678"/>
      <c r="CI43" s="678"/>
      <c r="CJ43" s="678"/>
      <c r="CK43" s="678"/>
      <c r="CL43" s="678"/>
      <c r="CM43" s="678"/>
      <c r="CN43" s="678"/>
      <c r="CO43" s="678"/>
      <c r="CP43" s="678"/>
      <c r="CQ43" s="679"/>
      <c r="CR43" s="680">
        <v>24186</v>
      </c>
      <c r="CS43" s="699"/>
      <c r="CT43" s="699"/>
      <c r="CU43" s="699"/>
      <c r="CV43" s="699"/>
      <c r="CW43" s="699"/>
      <c r="CX43" s="699"/>
      <c r="CY43" s="700"/>
      <c r="CZ43" s="683">
        <v>0.1</v>
      </c>
      <c r="DA43" s="701"/>
      <c r="DB43" s="701"/>
      <c r="DC43" s="702"/>
      <c r="DD43" s="686">
        <v>24186</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303</v>
      </c>
      <c r="CE44" s="694"/>
      <c r="CF44" s="677" t="s">
        <v>357</v>
      </c>
      <c r="CG44" s="678"/>
      <c r="CH44" s="678"/>
      <c r="CI44" s="678"/>
      <c r="CJ44" s="678"/>
      <c r="CK44" s="678"/>
      <c r="CL44" s="678"/>
      <c r="CM44" s="678"/>
      <c r="CN44" s="678"/>
      <c r="CO44" s="678"/>
      <c r="CP44" s="678"/>
      <c r="CQ44" s="679"/>
      <c r="CR44" s="680">
        <v>2066621</v>
      </c>
      <c r="CS44" s="681"/>
      <c r="CT44" s="681"/>
      <c r="CU44" s="681"/>
      <c r="CV44" s="681"/>
      <c r="CW44" s="681"/>
      <c r="CX44" s="681"/>
      <c r="CY44" s="682"/>
      <c r="CZ44" s="683">
        <v>11.2</v>
      </c>
      <c r="DA44" s="684"/>
      <c r="DB44" s="684"/>
      <c r="DC44" s="685"/>
      <c r="DD44" s="686">
        <v>519675</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15">
      <c r="B45" s="240" t="s">
        <v>358</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359</v>
      </c>
      <c r="CG45" s="678"/>
      <c r="CH45" s="678"/>
      <c r="CI45" s="678"/>
      <c r="CJ45" s="678"/>
      <c r="CK45" s="678"/>
      <c r="CL45" s="678"/>
      <c r="CM45" s="678"/>
      <c r="CN45" s="678"/>
      <c r="CO45" s="678"/>
      <c r="CP45" s="678"/>
      <c r="CQ45" s="679"/>
      <c r="CR45" s="680">
        <v>777405</v>
      </c>
      <c r="CS45" s="699"/>
      <c r="CT45" s="699"/>
      <c r="CU45" s="699"/>
      <c r="CV45" s="699"/>
      <c r="CW45" s="699"/>
      <c r="CX45" s="699"/>
      <c r="CY45" s="700"/>
      <c r="CZ45" s="683">
        <v>4.2</v>
      </c>
      <c r="DA45" s="701"/>
      <c r="DB45" s="701"/>
      <c r="DC45" s="702"/>
      <c r="DD45" s="686">
        <v>83826</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15">
      <c r="B46" s="241" t="s">
        <v>360</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361</v>
      </c>
      <c r="CG46" s="678"/>
      <c r="CH46" s="678"/>
      <c r="CI46" s="678"/>
      <c r="CJ46" s="678"/>
      <c r="CK46" s="678"/>
      <c r="CL46" s="678"/>
      <c r="CM46" s="678"/>
      <c r="CN46" s="678"/>
      <c r="CO46" s="678"/>
      <c r="CP46" s="678"/>
      <c r="CQ46" s="679"/>
      <c r="CR46" s="680">
        <v>583752</v>
      </c>
      <c r="CS46" s="681"/>
      <c r="CT46" s="681"/>
      <c r="CU46" s="681"/>
      <c r="CV46" s="681"/>
      <c r="CW46" s="681"/>
      <c r="CX46" s="681"/>
      <c r="CY46" s="682"/>
      <c r="CZ46" s="683">
        <v>3.2</v>
      </c>
      <c r="DA46" s="684"/>
      <c r="DB46" s="684"/>
      <c r="DC46" s="685"/>
      <c r="DD46" s="686">
        <v>416505</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15">
      <c r="B47" s="242" t="s">
        <v>362</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363</v>
      </c>
      <c r="CG47" s="678"/>
      <c r="CH47" s="678"/>
      <c r="CI47" s="678"/>
      <c r="CJ47" s="678"/>
      <c r="CK47" s="678"/>
      <c r="CL47" s="678"/>
      <c r="CM47" s="678"/>
      <c r="CN47" s="678"/>
      <c r="CO47" s="678"/>
      <c r="CP47" s="678"/>
      <c r="CQ47" s="679"/>
      <c r="CR47" s="680">
        <v>28321</v>
      </c>
      <c r="CS47" s="699"/>
      <c r="CT47" s="699"/>
      <c r="CU47" s="699"/>
      <c r="CV47" s="699"/>
      <c r="CW47" s="699"/>
      <c r="CX47" s="699"/>
      <c r="CY47" s="700"/>
      <c r="CZ47" s="683">
        <v>0.2</v>
      </c>
      <c r="DA47" s="701"/>
      <c r="DB47" s="701"/>
      <c r="DC47" s="702"/>
      <c r="DD47" s="686">
        <v>21271</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364</v>
      </c>
      <c r="CG48" s="678"/>
      <c r="CH48" s="678"/>
      <c r="CI48" s="678"/>
      <c r="CJ48" s="678"/>
      <c r="CK48" s="678"/>
      <c r="CL48" s="678"/>
      <c r="CM48" s="678"/>
      <c r="CN48" s="678"/>
      <c r="CO48" s="678"/>
      <c r="CP48" s="678"/>
      <c r="CQ48" s="679"/>
      <c r="CR48" s="680" t="s">
        <v>226</v>
      </c>
      <c r="CS48" s="681"/>
      <c r="CT48" s="681"/>
      <c r="CU48" s="681"/>
      <c r="CV48" s="681"/>
      <c r="CW48" s="681"/>
      <c r="CX48" s="681"/>
      <c r="CY48" s="682"/>
      <c r="CZ48" s="683" t="s">
        <v>233</v>
      </c>
      <c r="DA48" s="684"/>
      <c r="DB48" s="684"/>
      <c r="DC48" s="685"/>
      <c r="DD48" s="686" t="s">
        <v>226</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365</v>
      </c>
      <c r="CE49" s="662"/>
      <c r="CF49" s="662"/>
      <c r="CG49" s="662"/>
      <c r="CH49" s="662"/>
      <c r="CI49" s="662"/>
      <c r="CJ49" s="662"/>
      <c r="CK49" s="662"/>
      <c r="CL49" s="662"/>
      <c r="CM49" s="662"/>
      <c r="CN49" s="662"/>
      <c r="CO49" s="662"/>
      <c r="CP49" s="662"/>
      <c r="CQ49" s="663"/>
      <c r="CR49" s="664">
        <v>18523235</v>
      </c>
      <c r="CS49" s="665"/>
      <c r="CT49" s="665"/>
      <c r="CU49" s="665"/>
      <c r="CV49" s="665"/>
      <c r="CW49" s="665"/>
      <c r="CX49" s="665"/>
      <c r="CY49" s="666"/>
      <c r="CZ49" s="667">
        <v>100</v>
      </c>
      <c r="DA49" s="668"/>
      <c r="DB49" s="668"/>
      <c r="DC49" s="669"/>
      <c r="DD49" s="670">
        <v>9060395</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btrhmKx/bP2b3gr5Fv58fycINV2oGIYtNgki+tyESdHV8Ed2bu58BnZ8ua9hEEWZ6iivmr7bfoi5NdWVPFUR1g==" saltValue="2XB7nkauE/i0FAXIaLA6FA=="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366</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367</v>
      </c>
      <c r="DK2" s="1206"/>
      <c r="DL2" s="1206"/>
      <c r="DM2" s="1206"/>
      <c r="DN2" s="1206"/>
      <c r="DO2" s="1207"/>
      <c r="DP2" s="251"/>
      <c r="DQ2" s="1205" t="s">
        <v>368</v>
      </c>
      <c r="DR2" s="1206"/>
      <c r="DS2" s="1206"/>
      <c r="DT2" s="1206"/>
      <c r="DU2" s="1206"/>
      <c r="DV2" s="1206"/>
      <c r="DW2" s="1206"/>
      <c r="DX2" s="1206"/>
      <c r="DY2" s="1206"/>
      <c r="DZ2" s="1207"/>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58" t="s">
        <v>369</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370</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90" t="s">
        <v>371</v>
      </c>
      <c r="B5" s="1091"/>
      <c r="C5" s="1091"/>
      <c r="D5" s="1091"/>
      <c r="E5" s="1091"/>
      <c r="F5" s="1091"/>
      <c r="G5" s="1091"/>
      <c r="H5" s="1091"/>
      <c r="I5" s="1091"/>
      <c r="J5" s="1091"/>
      <c r="K5" s="1091"/>
      <c r="L5" s="1091"/>
      <c r="M5" s="1091"/>
      <c r="N5" s="1091"/>
      <c r="O5" s="1091"/>
      <c r="P5" s="1092"/>
      <c r="Q5" s="1096" t="s">
        <v>372</v>
      </c>
      <c r="R5" s="1097"/>
      <c r="S5" s="1097"/>
      <c r="T5" s="1097"/>
      <c r="U5" s="1098"/>
      <c r="V5" s="1096" t="s">
        <v>373</v>
      </c>
      <c r="W5" s="1097"/>
      <c r="X5" s="1097"/>
      <c r="Y5" s="1097"/>
      <c r="Z5" s="1098"/>
      <c r="AA5" s="1096" t="s">
        <v>374</v>
      </c>
      <c r="AB5" s="1097"/>
      <c r="AC5" s="1097"/>
      <c r="AD5" s="1097"/>
      <c r="AE5" s="1097"/>
      <c r="AF5" s="1208" t="s">
        <v>375</v>
      </c>
      <c r="AG5" s="1097"/>
      <c r="AH5" s="1097"/>
      <c r="AI5" s="1097"/>
      <c r="AJ5" s="1112"/>
      <c r="AK5" s="1097" t="s">
        <v>376</v>
      </c>
      <c r="AL5" s="1097"/>
      <c r="AM5" s="1097"/>
      <c r="AN5" s="1097"/>
      <c r="AO5" s="1098"/>
      <c r="AP5" s="1096" t="s">
        <v>377</v>
      </c>
      <c r="AQ5" s="1097"/>
      <c r="AR5" s="1097"/>
      <c r="AS5" s="1097"/>
      <c r="AT5" s="1098"/>
      <c r="AU5" s="1096" t="s">
        <v>378</v>
      </c>
      <c r="AV5" s="1097"/>
      <c r="AW5" s="1097"/>
      <c r="AX5" s="1097"/>
      <c r="AY5" s="1112"/>
      <c r="AZ5" s="258"/>
      <c r="BA5" s="258"/>
      <c r="BB5" s="258"/>
      <c r="BC5" s="258"/>
      <c r="BD5" s="258"/>
      <c r="BE5" s="259"/>
      <c r="BF5" s="259"/>
      <c r="BG5" s="259"/>
      <c r="BH5" s="259"/>
      <c r="BI5" s="259"/>
      <c r="BJ5" s="259"/>
      <c r="BK5" s="259"/>
      <c r="BL5" s="259"/>
      <c r="BM5" s="259"/>
      <c r="BN5" s="259"/>
      <c r="BO5" s="259"/>
      <c r="BP5" s="259"/>
      <c r="BQ5" s="1090" t="s">
        <v>379</v>
      </c>
      <c r="BR5" s="1091"/>
      <c r="BS5" s="1091"/>
      <c r="BT5" s="1091"/>
      <c r="BU5" s="1091"/>
      <c r="BV5" s="1091"/>
      <c r="BW5" s="1091"/>
      <c r="BX5" s="1091"/>
      <c r="BY5" s="1091"/>
      <c r="BZ5" s="1091"/>
      <c r="CA5" s="1091"/>
      <c r="CB5" s="1091"/>
      <c r="CC5" s="1091"/>
      <c r="CD5" s="1091"/>
      <c r="CE5" s="1091"/>
      <c r="CF5" s="1091"/>
      <c r="CG5" s="1092"/>
      <c r="CH5" s="1096" t="s">
        <v>380</v>
      </c>
      <c r="CI5" s="1097"/>
      <c r="CJ5" s="1097"/>
      <c r="CK5" s="1097"/>
      <c r="CL5" s="1098"/>
      <c r="CM5" s="1096" t="s">
        <v>381</v>
      </c>
      <c r="CN5" s="1097"/>
      <c r="CO5" s="1097"/>
      <c r="CP5" s="1097"/>
      <c r="CQ5" s="1098"/>
      <c r="CR5" s="1096" t="s">
        <v>382</v>
      </c>
      <c r="CS5" s="1097"/>
      <c r="CT5" s="1097"/>
      <c r="CU5" s="1097"/>
      <c r="CV5" s="1098"/>
      <c r="CW5" s="1096" t="s">
        <v>383</v>
      </c>
      <c r="CX5" s="1097"/>
      <c r="CY5" s="1097"/>
      <c r="CZ5" s="1097"/>
      <c r="DA5" s="1098"/>
      <c r="DB5" s="1096" t="s">
        <v>384</v>
      </c>
      <c r="DC5" s="1097"/>
      <c r="DD5" s="1097"/>
      <c r="DE5" s="1097"/>
      <c r="DF5" s="1098"/>
      <c r="DG5" s="1193" t="s">
        <v>385</v>
      </c>
      <c r="DH5" s="1194"/>
      <c r="DI5" s="1194"/>
      <c r="DJ5" s="1194"/>
      <c r="DK5" s="1195"/>
      <c r="DL5" s="1193" t="s">
        <v>386</v>
      </c>
      <c r="DM5" s="1194"/>
      <c r="DN5" s="1194"/>
      <c r="DO5" s="1194"/>
      <c r="DP5" s="1195"/>
      <c r="DQ5" s="1096" t="s">
        <v>387</v>
      </c>
      <c r="DR5" s="1097"/>
      <c r="DS5" s="1097"/>
      <c r="DT5" s="1097"/>
      <c r="DU5" s="1098"/>
      <c r="DV5" s="1096" t="s">
        <v>378</v>
      </c>
      <c r="DW5" s="1097"/>
      <c r="DX5" s="1097"/>
      <c r="DY5" s="1097"/>
      <c r="DZ5" s="1112"/>
      <c r="EA5" s="256"/>
    </row>
    <row r="6" spans="1:131" s="257" customFormat="1" ht="26.25" customHeight="1" thickBot="1" x14ac:dyDescent="0.2">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x14ac:dyDescent="0.15">
      <c r="A7" s="260">
        <v>1</v>
      </c>
      <c r="B7" s="1145" t="s">
        <v>388</v>
      </c>
      <c r="C7" s="1146"/>
      <c r="D7" s="1146"/>
      <c r="E7" s="1146"/>
      <c r="F7" s="1146"/>
      <c r="G7" s="1146"/>
      <c r="H7" s="1146"/>
      <c r="I7" s="1146"/>
      <c r="J7" s="1146"/>
      <c r="K7" s="1146"/>
      <c r="L7" s="1146"/>
      <c r="M7" s="1146"/>
      <c r="N7" s="1146"/>
      <c r="O7" s="1146"/>
      <c r="P7" s="1147"/>
      <c r="Q7" s="1199">
        <v>19185</v>
      </c>
      <c r="R7" s="1200"/>
      <c r="S7" s="1200"/>
      <c r="T7" s="1200"/>
      <c r="U7" s="1200"/>
      <c r="V7" s="1200">
        <v>18125</v>
      </c>
      <c r="W7" s="1200"/>
      <c r="X7" s="1200"/>
      <c r="Y7" s="1200"/>
      <c r="Z7" s="1200"/>
      <c r="AA7" s="1200">
        <v>1060</v>
      </c>
      <c r="AB7" s="1200"/>
      <c r="AC7" s="1200"/>
      <c r="AD7" s="1200"/>
      <c r="AE7" s="1201"/>
      <c r="AF7" s="1202">
        <v>939</v>
      </c>
      <c r="AG7" s="1203"/>
      <c r="AH7" s="1203"/>
      <c r="AI7" s="1203"/>
      <c r="AJ7" s="1204"/>
      <c r="AK7" s="1186">
        <v>1</v>
      </c>
      <c r="AL7" s="1187"/>
      <c r="AM7" s="1187"/>
      <c r="AN7" s="1187"/>
      <c r="AO7" s="1187"/>
      <c r="AP7" s="1187">
        <v>13305</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t="s">
        <v>595</v>
      </c>
      <c r="BS7" s="1190" t="s">
        <v>596</v>
      </c>
      <c r="BT7" s="1191"/>
      <c r="BU7" s="1191"/>
      <c r="BV7" s="1191"/>
      <c r="BW7" s="1191"/>
      <c r="BX7" s="1191"/>
      <c r="BY7" s="1191"/>
      <c r="BZ7" s="1191"/>
      <c r="CA7" s="1191"/>
      <c r="CB7" s="1191"/>
      <c r="CC7" s="1191"/>
      <c r="CD7" s="1191"/>
      <c r="CE7" s="1191"/>
      <c r="CF7" s="1191"/>
      <c r="CG7" s="1192"/>
      <c r="CH7" s="1183">
        <v>0</v>
      </c>
      <c r="CI7" s="1184"/>
      <c r="CJ7" s="1184"/>
      <c r="CK7" s="1184"/>
      <c r="CL7" s="1185"/>
      <c r="CM7" s="1183">
        <v>8</v>
      </c>
      <c r="CN7" s="1184"/>
      <c r="CO7" s="1184"/>
      <c r="CP7" s="1184"/>
      <c r="CQ7" s="1185"/>
      <c r="CR7" s="1183">
        <v>3</v>
      </c>
      <c r="CS7" s="1184"/>
      <c r="CT7" s="1184"/>
      <c r="CU7" s="1184"/>
      <c r="CV7" s="1185"/>
      <c r="CW7" s="1183">
        <v>0</v>
      </c>
      <c r="CX7" s="1184"/>
      <c r="CY7" s="1184"/>
      <c r="CZ7" s="1184"/>
      <c r="DA7" s="1185"/>
      <c r="DB7" s="1183" t="s">
        <v>598</v>
      </c>
      <c r="DC7" s="1184"/>
      <c r="DD7" s="1184"/>
      <c r="DE7" s="1184"/>
      <c r="DF7" s="1185"/>
      <c r="DG7" s="1183">
        <v>828</v>
      </c>
      <c r="DH7" s="1184"/>
      <c r="DI7" s="1184"/>
      <c r="DJ7" s="1184"/>
      <c r="DK7" s="1185"/>
      <c r="DL7" s="1183" t="s">
        <v>598</v>
      </c>
      <c r="DM7" s="1184"/>
      <c r="DN7" s="1184"/>
      <c r="DO7" s="1184"/>
      <c r="DP7" s="1185"/>
      <c r="DQ7" s="1183" t="s">
        <v>598</v>
      </c>
      <c r="DR7" s="1184"/>
      <c r="DS7" s="1184"/>
      <c r="DT7" s="1184"/>
      <c r="DU7" s="1185"/>
      <c r="DV7" s="1210"/>
      <c r="DW7" s="1211"/>
      <c r="DX7" s="1211"/>
      <c r="DY7" s="1211"/>
      <c r="DZ7" s="1212"/>
      <c r="EA7" s="256"/>
    </row>
    <row r="8" spans="1:131" s="257" customFormat="1" ht="26.25" customHeight="1" x14ac:dyDescent="0.15">
      <c r="A8" s="263">
        <v>2</v>
      </c>
      <c r="B8" s="1132"/>
      <c r="C8" s="1133"/>
      <c r="D8" s="1133"/>
      <c r="E8" s="1133"/>
      <c r="F8" s="1133"/>
      <c r="G8" s="1133"/>
      <c r="H8" s="1133"/>
      <c r="I8" s="1133"/>
      <c r="J8" s="1133"/>
      <c r="K8" s="1133"/>
      <c r="L8" s="1133"/>
      <c r="M8" s="1133"/>
      <c r="N8" s="1133"/>
      <c r="O8" s="1133"/>
      <c r="P8" s="1134"/>
      <c r="Q8" s="1138"/>
      <c r="R8" s="1139"/>
      <c r="S8" s="1139"/>
      <c r="T8" s="1139"/>
      <c r="U8" s="1139"/>
      <c r="V8" s="1139"/>
      <c r="W8" s="1139"/>
      <c r="X8" s="1139"/>
      <c r="Y8" s="1139"/>
      <c r="Z8" s="1139"/>
      <c r="AA8" s="1139"/>
      <c r="AB8" s="1139"/>
      <c r="AC8" s="1139"/>
      <c r="AD8" s="1139"/>
      <c r="AE8" s="1140"/>
      <c r="AF8" s="1114"/>
      <c r="AG8" s="1115"/>
      <c r="AH8" s="1115"/>
      <c r="AI8" s="1115"/>
      <c r="AJ8" s="1116"/>
      <c r="AK8" s="1181"/>
      <c r="AL8" s="1182"/>
      <c r="AM8" s="1182"/>
      <c r="AN8" s="1182"/>
      <c r="AO8" s="1182"/>
      <c r="AP8" s="1182"/>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t="s">
        <v>595</v>
      </c>
      <c r="BS8" s="1109" t="s">
        <v>597</v>
      </c>
      <c r="BT8" s="1110"/>
      <c r="BU8" s="1110"/>
      <c r="BV8" s="1110"/>
      <c r="BW8" s="1110"/>
      <c r="BX8" s="1110"/>
      <c r="BY8" s="1110"/>
      <c r="BZ8" s="1110"/>
      <c r="CA8" s="1110"/>
      <c r="CB8" s="1110"/>
      <c r="CC8" s="1110"/>
      <c r="CD8" s="1110"/>
      <c r="CE8" s="1110"/>
      <c r="CF8" s="1110"/>
      <c r="CG8" s="1111"/>
      <c r="CH8" s="1084">
        <v>139</v>
      </c>
      <c r="CI8" s="1085"/>
      <c r="CJ8" s="1085"/>
      <c r="CK8" s="1085"/>
      <c r="CL8" s="1086"/>
      <c r="CM8" s="1084">
        <v>27740</v>
      </c>
      <c r="CN8" s="1085"/>
      <c r="CO8" s="1085"/>
      <c r="CP8" s="1085"/>
      <c r="CQ8" s="1086"/>
      <c r="CR8" s="1084">
        <v>0</v>
      </c>
      <c r="CS8" s="1085"/>
      <c r="CT8" s="1085"/>
      <c r="CU8" s="1085"/>
      <c r="CV8" s="1086"/>
      <c r="CW8" s="1084" t="s">
        <v>598</v>
      </c>
      <c r="CX8" s="1085"/>
      <c r="CY8" s="1085"/>
      <c r="CZ8" s="1085"/>
      <c r="DA8" s="1086"/>
      <c r="DB8" s="1084">
        <v>17</v>
      </c>
      <c r="DC8" s="1085"/>
      <c r="DD8" s="1085"/>
      <c r="DE8" s="1085"/>
      <c r="DF8" s="1086"/>
      <c r="DG8" s="1084" t="s">
        <v>598</v>
      </c>
      <c r="DH8" s="1085"/>
      <c r="DI8" s="1085"/>
      <c r="DJ8" s="1085"/>
      <c r="DK8" s="1086"/>
      <c r="DL8" s="1084">
        <v>14</v>
      </c>
      <c r="DM8" s="1085"/>
      <c r="DN8" s="1085"/>
      <c r="DO8" s="1085"/>
      <c r="DP8" s="1086"/>
      <c r="DQ8" s="1084">
        <v>1</v>
      </c>
      <c r="DR8" s="1085"/>
      <c r="DS8" s="1085"/>
      <c r="DT8" s="1085"/>
      <c r="DU8" s="1086"/>
      <c r="DV8" s="1087"/>
      <c r="DW8" s="1088"/>
      <c r="DX8" s="1088"/>
      <c r="DY8" s="1088"/>
      <c r="DZ8" s="1089"/>
      <c r="EA8" s="256"/>
    </row>
    <row r="9" spans="1:131" s="257" customFormat="1" ht="26.25" customHeight="1" x14ac:dyDescent="0.15">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6"/>
    </row>
    <row r="10" spans="1:131" s="257" customFormat="1" ht="26.25" customHeight="1" x14ac:dyDescent="0.15">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x14ac:dyDescent="0.15">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x14ac:dyDescent="0.15">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x14ac:dyDescent="0.15">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x14ac:dyDescent="0.15">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x14ac:dyDescent="0.15">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15">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15">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15">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15">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15">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15">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389</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
      <c r="A23" s="266" t="s">
        <v>390</v>
      </c>
      <c r="B23" s="1039" t="s">
        <v>391</v>
      </c>
      <c r="C23" s="1040"/>
      <c r="D23" s="1040"/>
      <c r="E23" s="1040"/>
      <c r="F23" s="1040"/>
      <c r="G23" s="1040"/>
      <c r="H23" s="1040"/>
      <c r="I23" s="1040"/>
      <c r="J23" s="1040"/>
      <c r="K23" s="1040"/>
      <c r="L23" s="1040"/>
      <c r="M23" s="1040"/>
      <c r="N23" s="1040"/>
      <c r="O23" s="1040"/>
      <c r="P23" s="1041"/>
      <c r="Q23" s="1163">
        <v>19185</v>
      </c>
      <c r="R23" s="1164"/>
      <c r="S23" s="1164"/>
      <c r="T23" s="1164"/>
      <c r="U23" s="1164"/>
      <c r="V23" s="1164">
        <v>18125</v>
      </c>
      <c r="W23" s="1164"/>
      <c r="X23" s="1164"/>
      <c r="Y23" s="1164"/>
      <c r="Z23" s="1164"/>
      <c r="AA23" s="1164">
        <v>1060</v>
      </c>
      <c r="AB23" s="1164"/>
      <c r="AC23" s="1164"/>
      <c r="AD23" s="1164"/>
      <c r="AE23" s="1165"/>
      <c r="AF23" s="1166">
        <v>939</v>
      </c>
      <c r="AG23" s="1164"/>
      <c r="AH23" s="1164"/>
      <c r="AI23" s="1164"/>
      <c r="AJ23" s="1167"/>
      <c r="AK23" s="1168"/>
      <c r="AL23" s="1169"/>
      <c r="AM23" s="1169"/>
      <c r="AN23" s="1169"/>
      <c r="AO23" s="1169"/>
      <c r="AP23" s="1164">
        <v>13305</v>
      </c>
      <c r="AQ23" s="1164"/>
      <c r="AR23" s="1164"/>
      <c r="AS23" s="1164"/>
      <c r="AT23" s="1164"/>
      <c r="AU23" s="1170"/>
      <c r="AV23" s="1170"/>
      <c r="AW23" s="1170"/>
      <c r="AX23" s="1170"/>
      <c r="AY23" s="1171"/>
      <c r="AZ23" s="1160" t="s">
        <v>392</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15">
      <c r="A24" s="1159" t="s">
        <v>393</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
      <c r="A25" s="1158" t="s">
        <v>394</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15">
      <c r="A26" s="1090" t="s">
        <v>371</v>
      </c>
      <c r="B26" s="1091"/>
      <c r="C26" s="1091"/>
      <c r="D26" s="1091"/>
      <c r="E26" s="1091"/>
      <c r="F26" s="1091"/>
      <c r="G26" s="1091"/>
      <c r="H26" s="1091"/>
      <c r="I26" s="1091"/>
      <c r="J26" s="1091"/>
      <c r="K26" s="1091"/>
      <c r="L26" s="1091"/>
      <c r="M26" s="1091"/>
      <c r="N26" s="1091"/>
      <c r="O26" s="1091"/>
      <c r="P26" s="1092"/>
      <c r="Q26" s="1096" t="s">
        <v>395</v>
      </c>
      <c r="R26" s="1097"/>
      <c r="S26" s="1097"/>
      <c r="T26" s="1097"/>
      <c r="U26" s="1098"/>
      <c r="V26" s="1096" t="s">
        <v>396</v>
      </c>
      <c r="W26" s="1097"/>
      <c r="X26" s="1097"/>
      <c r="Y26" s="1097"/>
      <c r="Z26" s="1098"/>
      <c r="AA26" s="1096" t="s">
        <v>397</v>
      </c>
      <c r="AB26" s="1097"/>
      <c r="AC26" s="1097"/>
      <c r="AD26" s="1097"/>
      <c r="AE26" s="1097"/>
      <c r="AF26" s="1154" t="s">
        <v>398</v>
      </c>
      <c r="AG26" s="1103"/>
      <c r="AH26" s="1103"/>
      <c r="AI26" s="1103"/>
      <c r="AJ26" s="1155"/>
      <c r="AK26" s="1097" t="s">
        <v>399</v>
      </c>
      <c r="AL26" s="1097"/>
      <c r="AM26" s="1097"/>
      <c r="AN26" s="1097"/>
      <c r="AO26" s="1098"/>
      <c r="AP26" s="1096" t="s">
        <v>400</v>
      </c>
      <c r="AQ26" s="1097"/>
      <c r="AR26" s="1097"/>
      <c r="AS26" s="1097"/>
      <c r="AT26" s="1098"/>
      <c r="AU26" s="1096" t="s">
        <v>401</v>
      </c>
      <c r="AV26" s="1097"/>
      <c r="AW26" s="1097"/>
      <c r="AX26" s="1097"/>
      <c r="AY26" s="1098"/>
      <c r="AZ26" s="1096" t="s">
        <v>402</v>
      </c>
      <c r="BA26" s="1097"/>
      <c r="BB26" s="1097"/>
      <c r="BC26" s="1097"/>
      <c r="BD26" s="1098"/>
      <c r="BE26" s="1096" t="s">
        <v>378</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15">
      <c r="A28" s="268">
        <v>1</v>
      </c>
      <c r="B28" s="1145" t="s">
        <v>403</v>
      </c>
      <c r="C28" s="1146"/>
      <c r="D28" s="1146"/>
      <c r="E28" s="1146"/>
      <c r="F28" s="1146"/>
      <c r="G28" s="1146"/>
      <c r="H28" s="1146"/>
      <c r="I28" s="1146"/>
      <c r="J28" s="1146"/>
      <c r="K28" s="1146"/>
      <c r="L28" s="1146"/>
      <c r="M28" s="1146"/>
      <c r="N28" s="1146"/>
      <c r="O28" s="1146"/>
      <c r="P28" s="1147"/>
      <c r="Q28" s="1148">
        <v>4110</v>
      </c>
      <c r="R28" s="1149"/>
      <c r="S28" s="1149"/>
      <c r="T28" s="1149"/>
      <c r="U28" s="1149"/>
      <c r="V28" s="1149">
        <v>4001</v>
      </c>
      <c r="W28" s="1149"/>
      <c r="X28" s="1149"/>
      <c r="Y28" s="1149"/>
      <c r="Z28" s="1149"/>
      <c r="AA28" s="1149">
        <v>109</v>
      </c>
      <c r="AB28" s="1149"/>
      <c r="AC28" s="1149"/>
      <c r="AD28" s="1149"/>
      <c r="AE28" s="1150"/>
      <c r="AF28" s="1151">
        <v>109</v>
      </c>
      <c r="AG28" s="1149"/>
      <c r="AH28" s="1149"/>
      <c r="AI28" s="1149"/>
      <c r="AJ28" s="1152"/>
      <c r="AK28" s="1153">
        <v>230</v>
      </c>
      <c r="AL28" s="1141"/>
      <c r="AM28" s="1141"/>
      <c r="AN28" s="1141"/>
      <c r="AO28" s="1141"/>
      <c r="AP28" s="1141" t="s">
        <v>598</v>
      </c>
      <c r="AQ28" s="1141"/>
      <c r="AR28" s="1141"/>
      <c r="AS28" s="1141"/>
      <c r="AT28" s="1141"/>
      <c r="AU28" s="1141" t="s">
        <v>598</v>
      </c>
      <c r="AV28" s="1141"/>
      <c r="AW28" s="1141"/>
      <c r="AX28" s="1141"/>
      <c r="AY28" s="1141"/>
      <c r="AZ28" s="1142" t="s">
        <v>598</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15">
      <c r="A29" s="268">
        <v>2</v>
      </c>
      <c r="B29" s="1132" t="s">
        <v>404</v>
      </c>
      <c r="C29" s="1133"/>
      <c r="D29" s="1133"/>
      <c r="E29" s="1133"/>
      <c r="F29" s="1133"/>
      <c r="G29" s="1133"/>
      <c r="H29" s="1133"/>
      <c r="I29" s="1133"/>
      <c r="J29" s="1133"/>
      <c r="K29" s="1133"/>
      <c r="L29" s="1133"/>
      <c r="M29" s="1133"/>
      <c r="N29" s="1133"/>
      <c r="O29" s="1133"/>
      <c r="P29" s="1134"/>
      <c r="Q29" s="1138">
        <v>3014</v>
      </c>
      <c r="R29" s="1139"/>
      <c r="S29" s="1139"/>
      <c r="T29" s="1139"/>
      <c r="U29" s="1139"/>
      <c r="V29" s="1139">
        <v>2810</v>
      </c>
      <c r="W29" s="1139"/>
      <c r="X29" s="1139"/>
      <c r="Y29" s="1139"/>
      <c r="Z29" s="1139"/>
      <c r="AA29" s="1139">
        <v>204</v>
      </c>
      <c r="AB29" s="1139"/>
      <c r="AC29" s="1139"/>
      <c r="AD29" s="1139"/>
      <c r="AE29" s="1140"/>
      <c r="AF29" s="1114">
        <v>204</v>
      </c>
      <c r="AG29" s="1115"/>
      <c r="AH29" s="1115"/>
      <c r="AI29" s="1115"/>
      <c r="AJ29" s="1116"/>
      <c r="AK29" s="1075">
        <v>412</v>
      </c>
      <c r="AL29" s="1066"/>
      <c r="AM29" s="1066"/>
      <c r="AN29" s="1066"/>
      <c r="AO29" s="1066"/>
      <c r="AP29" s="1066" t="s">
        <v>598</v>
      </c>
      <c r="AQ29" s="1066"/>
      <c r="AR29" s="1066"/>
      <c r="AS29" s="1066"/>
      <c r="AT29" s="1066"/>
      <c r="AU29" s="1066" t="s">
        <v>598</v>
      </c>
      <c r="AV29" s="1066"/>
      <c r="AW29" s="1066"/>
      <c r="AX29" s="1066"/>
      <c r="AY29" s="1066"/>
      <c r="AZ29" s="1137" t="s">
        <v>598</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15">
      <c r="A30" s="268">
        <v>3</v>
      </c>
      <c r="B30" s="1132" t="s">
        <v>405</v>
      </c>
      <c r="C30" s="1133"/>
      <c r="D30" s="1133"/>
      <c r="E30" s="1133"/>
      <c r="F30" s="1133"/>
      <c r="G30" s="1133"/>
      <c r="H30" s="1133"/>
      <c r="I30" s="1133"/>
      <c r="J30" s="1133"/>
      <c r="K30" s="1133"/>
      <c r="L30" s="1133"/>
      <c r="M30" s="1133"/>
      <c r="N30" s="1133"/>
      <c r="O30" s="1133"/>
      <c r="P30" s="1134"/>
      <c r="Q30" s="1138">
        <v>547</v>
      </c>
      <c r="R30" s="1139"/>
      <c r="S30" s="1139"/>
      <c r="T30" s="1139"/>
      <c r="U30" s="1139"/>
      <c r="V30" s="1139">
        <v>546</v>
      </c>
      <c r="W30" s="1139"/>
      <c r="X30" s="1139"/>
      <c r="Y30" s="1139"/>
      <c r="Z30" s="1139"/>
      <c r="AA30" s="1139">
        <v>1</v>
      </c>
      <c r="AB30" s="1139"/>
      <c r="AC30" s="1139"/>
      <c r="AD30" s="1139"/>
      <c r="AE30" s="1140"/>
      <c r="AF30" s="1114">
        <v>1</v>
      </c>
      <c r="AG30" s="1115"/>
      <c r="AH30" s="1115"/>
      <c r="AI30" s="1115"/>
      <c r="AJ30" s="1116"/>
      <c r="AK30" s="1075">
        <v>100</v>
      </c>
      <c r="AL30" s="1066"/>
      <c r="AM30" s="1066"/>
      <c r="AN30" s="1066"/>
      <c r="AO30" s="1066"/>
      <c r="AP30" s="1066" t="s">
        <v>598</v>
      </c>
      <c r="AQ30" s="1066"/>
      <c r="AR30" s="1066"/>
      <c r="AS30" s="1066"/>
      <c r="AT30" s="1066"/>
      <c r="AU30" s="1066" t="s">
        <v>598</v>
      </c>
      <c r="AV30" s="1066"/>
      <c r="AW30" s="1066"/>
      <c r="AX30" s="1066"/>
      <c r="AY30" s="1066"/>
      <c r="AZ30" s="1137" t="s">
        <v>598</v>
      </c>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15">
      <c r="A31" s="268">
        <v>4</v>
      </c>
      <c r="B31" s="1132" t="s">
        <v>406</v>
      </c>
      <c r="C31" s="1133"/>
      <c r="D31" s="1133"/>
      <c r="E31" s="1133"/>
      <c r="F31" s="1133"/>
      <c r="G31" s="1133"/>
      <c r="H31" s="1133"/>
      <c r="I31" s="1133"/>
      <c r="J31" s="1133"/>
      <c r="K31" s="1133"/>
      <c r="L31" s="1133"/>
      <c r="M31" s="1133"/>
      <c r="N31" s="1133"/>
      <c r="O31" s="1133"/>
      <c r="P31" s="1134"/>
      <c r="Q31" s="1138">
        <v>8</v>
      </c>
      <c r="R31" s="1139"/>
      <c r="S31" s="1139"/>
      <c r="T31" s="1139"/>
      <c r="U31" s="1139"/>
      <c r="V31" s="1139">
        <v>6</v>
      </c>
      <c r="W31" s="1139"/>
      <c r="X31" s="1139"/>
      <c r="Y31" s="1139"/>
      <c r="Z31" s="1139"/>
      <c r="AA31" s="1139">
        <v>2</v>
      </c>
      <c r="AB31" s="1139"/>
      <c r="AC31" s="1139"/>
      <c r="AD31" s="1139"/>
      <c r="AE31" s="1140"/>
      <c r="AF31" s="1114">
        <v>2</v>
      </c>
      <c r="AG31" s="1115"/>
      <c r="AH31" s="1115"/>
      <c r="AI31" s="1115"/>
      <c r="AJ31" s="1116"/>
      <c r="AK31" s="1075" t="s">
        <v>598</v>
      </c>
      <c r="AL31" s="1066"/>
      <c r="AM31" s="1066"/>
      <c r="AN31" s="1066"/>
      <c r="AO31" s="1066"/>
      <c r="AP31" s="1066" t="s">
        <v>598</v>
      </c>
      <c r="AQ31" s="1066"/>
      <c r="AR31" s="1066"/>
      <c r="AS31" s="1066"/>
      <c r="AT31" s="1066"/>
      <c r="AU31" s="1066" t="s">
        <v>598</v>
      </c>
      <c r="AV31" s="1066"/>
      <c r="AW31" s="1066"/>
      <c r="AX31" s="1066"/>
      <c r="AY31" s="1066"/>
      <c r="AZ31" s="1137" t="s">
        <v>598</v>
      </c>
      <c r="BA31" s="1137"/>
      <c r="BB31" s="1137"/>
      <c r="BC31" s="1137"/>
      <c r="BD31" s="1137"/>
      <c r="BE31" s="1127"/>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15">
      <c r="A32" s="268">
        <v>5</v>
      </c>
      <c r="B32" s="1132" t="s">
        <v>407</v>
      </c>
      <c r="C32" s="1133"/>
      <c r="D32" s="1133"/>
      <c r="E32" s="1133"/>
      <c r="F32" s="1133"/>
      <c r="G32" s="1133"/>
      <c r="H32" s="1133"/>
      <c r="I32" s="1133"/>
      <c r="J32" s="1133"/>
      <c r="K32" s="1133"/>
      <c r="L32" s="1133"/>
      <c r="M32" s="1133"/>
      <c r="N32" s="1133"/>
      <c r="O32" s="1133"/>
      <c r="P32" s="1134"/>
      <c r="Q32" s="1138">
        <v>760</v>
      </c>
      <c r="R32" s="1139"/>
      <c r="S32" s="1139"/>
      <c r="T32" s="1139"/>
      <c r="U32" s="1139"/>
      <c r="V32" s="1139">
        <v>611</v>
      </c>
      <c r="W32" s="1139"/>
      <c r="X32" s="1139"/>
      <c r="Y32" s="1139"/>
      <c r="Z32" s="1139"/>
      <c r="AA32" s="1139">
        <v>149</v>
      </c>
      <c r="AB32" s="1139"/>
      <c r="AC32" s="1139"/>
      <c r="AD32" s="1139"/>
      <c r="AE32" s="1140"/>
      <c r="AF32" s="1114">
        <v>505</v>
      </c>
      <c r="AG32" s="1115"/>
      <c r="AH32" s="1115"/>
      <c r="AI32" s="1115"/>
      <c r="AJ32" s="1116"/>
      <c r="AK32" s="1075">
        <v>2</v>
      </c>
      <c r="AL32" s="1066"/>
      <c r="AM32" s="1066"/>
      <c r="AN32" s="1066"/>
      <c r="AO32" s="1066"/>
      <c r="AP32" s="1066">
        <v>1150</v>
      </c>
      <c r="AQ32" s="1066"/>
      <c r="AR32" s="1066"/>
      <c r="AS32" s="1066"/>
      <c r="AT32" s="1066"/>
      <c r="AU32" s="1066" t="s">
        <v>598</v>
      </c>
      <c r="AV32" s="1066"/>
      <c r="AW32" s="1066"/>
      <c r="AX32" s="1066"/>
      <c r="AY32" s="1066"/>
      <c r="AZ32" s="1137" t="s">
        <v>598</v>
      </c>
      <c r="BA32" s="1137"/>
      <c r="BB32" s="1137"/>
      <c r="BC32" s="1137"/>
      <c r="BD32" s="1137"/>
      <c r="BE32" s="1127" t="s">
        <v>408</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15">
      <c r="A33" s="268">
        <v>6</v>
      </c>
      <c r="B33" s="1132" t="s">
        <v>409</v>
      </c>
      <c r="C33" s="1133"/>
      <c r="D33" s="1133"/>
      <c r="E33" s="1133"/>
      <c r="F33" s="1133"/>
      <c r="G33" s="1133"/>
      <c r="H33" s="1133"/>
      <c r="I33" s="1133"/>
      <c r="J33" s="1133"/>
      <c r="K33" s="1133"/>
      <c r="L33" s="1133"/>
      <c r="M33" s="1133"/>
      <c r="N33" s="1133"/>
      <c r="O33" s="1133"/>
      <c r="P33" s="1134"/>
      <c r="Q33" s="1138">
        <v>989</v>
      </c>
      <c r="R33" s="1139"/>
      <c r="S33" s="1139"/>
      <c r="T33" s="1139"/>
      <c r="U33" s="1139"/>
      <c r="V33" s="1139">
        <v>896</v>
      </c>
      <c r="W33" s="1139"/>
      <c r="X33" s="1139"/>
      <c r="Y33" s="1139"/>
      <c r="Z33" s="1139"/>
      <c r="AA33" s="1139">
        <v>93</v>
      </c>
      <c r="AB33" s="1139"/>
      <c r="AC33" s="1139"/>
      <c r="AD33" s="1139"/>
      <c r="AE33" s="1140"/>
      <c r="AF33" s="1114">
        <v>1858</v>
      </c>
      <c r="AG33" s="1115"/>
      <c r="AH33" s="1115"/>
      <c r="AI33" s="1115"/>
      <c r="AJ33" s="1116"/>
      <c r="AK33" s="1075">
        <v>110</v>
      </c>
      <c r="AL33" s="1066"/>
      <c r="AM33" s="1066"/>
      <c r="AN33" s="1066"/>
      <c r="AO33" s="1066"/>
      <c r="AP33" s="1066">
        <v>2601</v>
      </c>
      <c r="AQ33" s="1066"/>
      <c r="AR33" s="1066"/>
      <c r="AS33" s="1066"/>
      <c r="AT33" s="1066"/>
      <c r="AU33" s="1066">
        <v>596</v>
      </c>
      <c r="AV33" s="1066"/>
      <c r="AW33" s="1066"/>
      <c r="AX33" s="1066"/>
      <c r="AY33" s="1066"/>
      <c r="AZ33" s="1137" t="s">
        <v>598</v>
      </c>
      <c r="BA33" s="1137"/>
      <c r="BB33" s="1137"/>
      <c r="BC33" s="1137"/>
      <c r="BD33" s="1137"/>
      <c r="BE33" s="1127" t="s">
        <v>408</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15">
      <c r="A34" s="268">
        <v>7</v>
      </c>
      <c r="B34" s="1132" t="s">
        <v>410</v>
      </c>
      <c r="C34" s="1133"/>
      <c r="D34" s="1133"/>
      <c r="E34" s="1133"/>
      <c r="F34" s="1133"/>
      <c r="G34" s="1133"/>
      <c r="H34" s="1133"/>
      <c r="I34" s="1133"/>
      <c r="J34" s="1133"/>
      <c r="K34" s="1133"/>
      <c r="L34" s="1133"/>
      <c r="M34" s="1133"/>
      <c r="N34" s="1133"/>
      <c r="O34" s="1133"/>
      <c r="P34" s="1134"/>
      <c r="Q34" s="1138">
        <v>996</v>
      </c>
      <c r="R34" s="1139"/>
      <c r="S34" s="1139"/>
      <c r="T34" s="1139"/>
      <c r="U34" s="1139"/>
      <c r="V34" s="1139">
        <v>989</v>
      </c>
      <c r="W34" s="1139"/>
      <c r="X34" s="1139"/>
      <c r="Y34" s="1139"/>
      <c r="Z34" s="1139"/>
      <c r="AA34" s="1139">
        <v>7</v>
      </c>
      <c r="AB34" s="1139"/>
      <c r="AC34" s="1139"/>
      <c r="AD34" s="1139"/>
      <c r="AE34" s="1140"/>
      <c r="AF34" s="1114" t="s">
        <v>226</v>
      </c>
      <c r="AG34" s="1115"/>
      <c r="AH34" s="1115"/>
      <c r="AI34" s="1115"/>
      <c r="AJ34" s="1116"/>
      <c r="AK34" s="1075">
        <v>422</v>
      </c>
      <c r="AL34" s="1066"/>
      <c r="AM34" s="1066"/>
      <c r="AN34" s="1066"/>
      <c r="AO34" s="1066"/>
      <c r="AP34" s="1066">
        <v>61</v>
      </c>
      <c r="AQ34" s="1066"/>
      <c r="AR34" s="1066"/>
      <c r="AS34" s="1066"/>
      <c r="AT34" s="1066"/>
      <c r="AU34" s="1066" t="s">
        <v>598</v>
      </c>
      <c r="AV34" s="1066"/>
      <c r="AW34" s="1066"/>
      <c r="AX34" s="1066"/>
      <c r="AY34" s="1066"/>
      <c r="AZ34" s="1137" t="s">
        <v>598</v>
      </c>
      <c r="BA34" s="1137"/>
      <c r="BB34" s="1137"/>
      <c r="BC34" s="1137"/>
      <c r="BD34" s="1137"/>
      <c r="BE34" s="1127" t="s">
        <v>411</v>
      </c>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15">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15">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15">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15">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15">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15">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15">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15">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15">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15">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15">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15">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15">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15">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15">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15">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15">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15">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15">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15">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15">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15">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15">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15">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15">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15">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15">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412</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
      <c r="A63" s="266" t="s">
        <v>390</v>
      </c>
      <c r="B63" s="1039" t="s">
        <v>413</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2679</v>
      </c>
      <c r="AG63" s="1054"/>
      <c r="AH63" s="1054"/>
      <c r="AI63" s="1054"/>
      <c r="AJ63" s="1125"/>
      <c r="AK63" s="1126"/>
      <c r="AL63" s="1058"/>
      <c r="AM63" s="1058"/>
      <c r="AN63" s="1058"/>
      <c r="AO63" s="1058"/>
      <c r="AP63" s="1054">
        <v>3812</v>
      </c>
      <c r="AQ63" s="1054"/>
      <c r="AR63" s="1054"/>
      <c r="AS63" s="1054"/>
      <c r="AT63" s="1054"/>
      <c r="AU63" s="1054">
        <v>596</v>
      </c>
      <c r="AV63" s="1054"/>
      <c r="AW63" s="1054"/>
      <c r="AX63" s="1054"/>
      <c r="AY63" s="1054"/>
      <c r="AZ63" s="1120"/>
      <c r="BA63" s="1120"/>
      <c r="BB63" s="1120"/>
      <c r="BC63" s="1120"/>
      <c r="BD63" s="1120"/>
      <c r="BE63" s="1055"/>
      <c r="BF63" s="1055"/>
      <c r="BG63" s="1055"/>
      <c r="BH63" s="1055"/>
      <c r="BI63" s="1056"/>
      <c r="BJ63" s="1121" t="s">
        <v>226</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
      <c r="A65" s="254" t="s">
        <v>414</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15">
      <c r="A66" s="1090" t="s">
        <v>415</v>
      </c>
      <c r="B66" s="1091"/>
      <c r="C66" s="1091"/>
      <c r="D66" s="1091"/>
      <c r="E66" s="1091"/>
      <c r="F66" s="1091"/>
      <c r="G66" s="1091"/>
      <c r="H66" s="1091"/>
      <c r="I66" s="1091"/>
      <c r="J66" s="1091"/>
      <c r="K66" s="1091"/>
      <c r="L66" s="1091"/>
      <c r="M66" s="1091"/>
      <c r="N66" s="1091"/>
      <c r="O66" s="1091"/>
      <c r="P66" s="1092"/>
      <c r="Q66" s="1096" t="s">
        <v>416</v>
      </c>
      <c r="R66" s="1097"/>
      <c r="S66" s="1097"/>
      <c r="T66" s="1097"/>
      <c r="U66" s="1098"/>
      <c r="V66" s="1096" t="s">
        <v>417</v>
      </c>
      <c r="W66" s="1097"/>
      <c r="X66" s="1097"/>
      <c r="Y66" s="1097"/>
      <c r="Z66" s="1098"/>
      <c r="AA66" s="1096" t="s">
        <v>418</v>
      </c>
      <c r="AB66" s="1097"/>
      <c r="AC66" s="1097"/>
      <c r="AD66" s="1097"/>
      <c r="AE66" s="1098"/>
      <c r="AF66" s="1102" t="s">
        <v>398</v>
      </c>
      <c r="AG66" s="1103"/>
      <c r="AH66" s="1103"/>
      <c r="AI66" s="1103"/>
      <c r="AJ66" s="1104"/>
      <c r="AK66" s="1096" t="s">
        <v>419</v>
      </c>
      <c r="AL66" s="1091"/>
      <c r="AM66" s="1091"/>
      <c r="AN66" s="1091"/>
      <c r="AO66" s="1092"/>
      <c r="AP66" s="1096" t="s">
        <v>420</v>
      </c>
      <c r="AQ66" s="1097"/>
      <c r="AR66" s="1097"/>
      <c r="AS66" s="1097"/>
      <c r="AT66" s="1098"/>
      <c r="AU66" s="1096" t="s">
        <v>421</v>
      </c>
      <c r="AV66" s="1097"/>
      <c r="AW66" s="1097"/>
      <c r="AX66" s="1097"/>
      <c r="AY66" s="1098"/>
      <c r="AZ66" s="1096" t="s">
        <v>378</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15">
      <c r="A68" s="260">
        <v>1</v>
      </c>
      <c r="B68" s="1080" t="s">
        <v>586</v>
      </c>
      <c r="C68" s="1081"/>
      <c r="D68" s="1081"/>
      <c r="E68" s="1081"/>
      <c r="F68" s="1081"/>
      <c r="G68" s="1081"/>
      <c r="H68" s="1081"/>
      <c r="I68" s="1081"/>
      <c r="J68" s="1081"/>
      <c r="K68" s="1081"/>
      <c r="L68" s="1081"/>
      <c r="M68" s="1081"/>
      <c r="N68" s="1081"/>
      <c r="O68" s="1081"/>
      <c r="P68" s="1082"/>
      <c r="Q68" s="1083">
        <v>746</v>
      </c>
      <c r="R68" s="1077"/>
      <c r="S68" s="1077"/>
      <c r="T68" s="1077"/>
      <c r="U68" s="1077"/>
      <c r="V68" s="1077">
        <v>709</v>
      </c>
      <c r="W68" s="1077"/>
      <c r="X68" s="1077"/>
      <c r="Y68" s="1077"/>
      <c r="Z68" s="1077"/>
      <c r="AA68" s="1077">
        <v>37</v>
      </c>
      <c r="AB68" s="1077"/>
      <c r="AC68" s="1077"/>
      <c r="AD68" s="1077"/>
      <c r="AE68" s="1077"/>
      <c r="AF68" s="1077">
        <v>37</v>
      </c>
      <c r="AG68" s="1077"/>
      <c r="AH68" s="1077"/>
      <c r="AI68" s="1077"/>
      <c r="AJ68" s="1077"/>
      <c r="AK68" s="1077" t="s">
        <v>598</v>
      </c>
      <c r="AL68" s="1077"/>
      <c r="AM68" s="1077"/>
      <c r="AN68" s="1077"/>
      <c r="AO68" s="1077"/>
      <c r="AP68" s="1077">
        <v>1401</v>
      </c>
      <c r="AQ68" s="1077"/>
      <c r="AR68" s="1077"/>
      <c r="AS68" s="1077"/>
      <c r="AT68" s="1077"/>
      <c r="AU68" s="1077">
        <v>1059</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15">
      <c r="A69" s="263">
        <v>2</v>
      </c>
      <c r="B69" s="1069" t="s">
        <v>587</v>
      </c>
      <c r="C69" s="1070"/>
      <c r="D69" s="1070"/>
      <c r="E69" s="1070"/>
      <c r="F69" s="1070"/>
      <c r="G69" s="1070"/>
      <c r="H69" s="1070"/>
      <c r="I69" s="1070"/>
      <c r="J69" s="1070"/>
      <c r="K69" s="1070"/>
      <c r="L69" s="1070"/>
      <c r="M69" s="1070"/>
      <c r="N69" s="1070"/>
      <c r="O69" s="1070"/>
      <c r="P69" s="1071"/>
      <c r="Q69" s="1072">
        <v>11670</v>
      </c>
      <c r="R69" s="1066"/>
      <c r="S69" s="1066"/>
      <c r="T69" s="1066"/>
      <c r="U69" s="1066"/>
      <c r="V69" s="1066">
        <v>11388</v>
      </c>
      <c r="W69" s="1066"/>
      <c r="X69" s="1066"/>
      <c r="Y69" s="1066"/>
      <c r="Z69" s="1066"/>
      <c r="AA69" s="1066">
        <v>282</v>
      </c>
      <c r="AB69" s="1066"/>
      <c r="AC69" s="1066"/>
      <c r="AD69" s="1066"/>
      <c r="AE69" s="1066"/>
      <c r="AF69" s="1066">
        <v>282</v>
      </c>
      <c r="AG69" s="1066"/>
      <c r="AH69" s="1066"/>
      <c r="AI69" s="1066"/>
      <c r="AJ69" s="1066"/>
      <c r="AK69" s="1066">
        <v>5893</v>
      </c>
      <c r="AL69" s="1066"/>
      <c r="AM69" s="1066"/>
      <c r="AN69" s="1066"/>
      <c r="AO69" s="1066"/>
      <c r="AP69" s="1066" t="s">
        <v>598</v>
      </c>
      <c r="AQ69" s="1066"/>
      <c r="AR69" s="1066"/>
      <c r="AS69" s="1066"/>
      <c r="AT69" s="1066"/>
      <c r="AU69" s="1066" t="s">
        <v>598</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15">
      <c r="A70" s="263">
        <v>3</v>
      </c>
      <c r="B70" s="1069" t="s">
        <v>588</v>
      </c>
      <c r="C70" s="1070"/>
      <c r="D70" s="1070"/>
      <c r="E70" s="1070"/>
      <c r="F70" s="1070"/>
      <c r="G70" s="1070"/>
      <c r="H70" s="1070"/>
      <c r="I70" s="1070"/>
      <c r="J70" s="1070"/>
      <c r="K70" s="1070"/>
      <c r="L70" s="1070"/>
      <c r="M70" s="1070"/>
      <c r="N70" s="1070"/>
      <c r="O70" s="1070"/>
      <c r="P70" s="1071"/>
      <c r="Q70" s="1072">
        <v>52</v>
      </c>
      <c r="R70" s="1066"/>
      <c r="S70" s="1066"/>
      <c r="T70" s="1066"/>
      <c r="U70" s="1066"/>
      <c r="V70" s="1066">
        <v>45</v>
      </c>
      <c r="W70" s="1066"/>
      <c r="X70" s="1066"/>
      <c r="Y70" s="1066"/>
      <c r="Z70" s="1066"/>
      <c r="AA70" s="1066">
        <v>7</v>
      </c>
      <c r="AB70" s="1066"/>
      <c r="AC70" s="1066"/>
      <c r="AD70" s="1066"/>
      <c r="AE70" s="1066"/>
      <c r="AF70" s="1066">
        <v>7</v>
      </c>
      <c r="AG70" s="1066"/>
      <c r="AH70" s="1066"/>
      <c r="AI70" s="1066"/>
      <c r="AJ70" s="1066"/>
      <c r="AK70" s="1066" t="s">
        <v>598</v>
      </c>
      <c r="AL70" s="1066"/>
      <c r="AM70" s="1066"/>
      <c r="AN70" s="1066"/>
      <c r="AO70" s="1066"/>
      <c r="AP70" s="1066" t="s">
        <v>598</v>
      </c>
      <c r="AQ70" s="1066"/>
      <c r="AR70" s="1066"/>
      <c r="AS70" s="1066"/>
      <c r="AT70" s="1066"/>
      <c r="AU70" s="1066" t="s">
        <v>598</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15">
      <c r="A71" s="263">
        <v>4</v>
      </c>
      <c r="B71" s="1069" t="s">
        <v>589</v>
      </c>
      <c r="C71" s="1070"/>
      <c r="D71" s="1070"/>
      <c r="E71" s="1070"/>
      <c r="F71" s="1070"/>
      <c r="G71" s="1070"/>
      <c r="H71" s="1070"/>
      <c r="I71" s="1070"/>
      <c r="J71" s="1070"/>
      <c r="K71" s="1070"/>
      <c r="L71" s="1070"/>
      <c r="M71" s="1070"/>
      <c r="N71" s="1070"/>
      <c r="O71" s="1070"/>
      <c r="P71" s="1071"/>
      <c r="Q71" s="1072">
        <v>10</v>
      </c>
      <c r="R71" s="1066"/>
      <c r="S71" s="1066"/>
      <c r="T71" s="1066"/>
      <c r="U71" s="1066"/>
      <c r="V71" s="1066">
        <v>7</v>
      </c>
      <c r="W71" s="1066"/>
      <c r="X71" s="1066"/>
      <c r="Y71" s="1066"/>
      <c r="Z71" s="1066"/>
      <c r="AA71" s="1066">
        <v>3</v>
      </c>
      <c r="AB71" s="1066"/>
      <c r="AC71" s="1066"/>
      <c r="AD71" s="1066"/>
      <c r="AE71" s="1066"/>
      <c r="AF71" s="1066">
        <v>3</v>
      </c>
      <c r="AG71" s="1066"/>
      <c r="AH71" s="1066"/>
      <c r="AI71" s="1066"/>
      <c r="AJ71" s="1066"/>
      <c r="AK71" s="1066" t="s">
        <v>598</v>
      </c>
      <c r="AL71" s="1066"/>
      <c r="AM71" s="1066"/>
      <c r="AN71" s="1066"/>
      <c r="AO71" s="1066"/>
      <c r="AP71" s="1066" t="s">
        <v>598</v>
      </c>
      <c r="AQ71" s="1066"/>
      <c r="AR71" s="1066"/>
      <c r="AS71" s="1066"/>
      <c r="AT71" s="1066"/>
      <c r="AU71" s="1066" t="s">
        <v>598</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15">
      <c r="A72" s="263">
        <v>5</v>
      </c>
      <c r="B72" s="1069" t="s">
        <v>590</v>
      </c>
      <c r="C72" s="1070"/>
      <c r="D72" s="1070"/>
      <c r="E72" s="1070"/>
      <c r="F72" s="1070"/>
      <c r="G72" s="1070"/>
      <c r="H72" s="1070"/>
      <c r="I72" s="1070"/>
      <c r="J72" s="1070"/>
      <c r="K72" s="1070"/>
      <c r="L72" s="1070"/>
      <c r="M72" s="1070"/>
      <c r="N72" s="1070"/>
      <c r="O72" s="1070"/>
      <c r="P72" s="1071"/>
      <c r="Q72" s="1072">
        <v>2</v>
      </c>
      <c r="R72" s="1066"/>
      <c r="S72" s="1066"/>
      <c r="T72" s="1066"/>
      <c r="U72" s="1066"/>
      <c r="V72" s="1066">
        <v>0</v>
      </c>
      <c r="W72" s="1066"/>
      <c r="X72" s="1066"/>
      <c r="Y72" s="1066"/>
      <c r="Z72" s="1066"/>
      <c r="AA72" s="1066">
        <v>2</v>
      </c>
      <c r="AB72" s="1066"/>
      <c r="AC72" s="1066"/>
      <c r="AD72" s="1066"/>
      <c r="AE72" s="1066"/>
      <c r="AF72" s="1066">
        <v>2</v>
      </c>
      <c r="AG72" s="1066"/>
      <c r="AH72" s="1066"/>
      <c r="AI72" s="1066"/>
      <c r="AJ72" s="1066"/>
      <c r="AK72" s="1066" t="s">
        <v>598</v>
      </c>
      <c r="AL72" s="1066"/>
      <c r="AM72" s="1066"/>
      <c r="AN72" s="1066"/>
      <c r="AO72" s="1066"/>
      <c r="AP72" s="1066" t="s">
        <v>598</v>
      </c>
      <c r="AQ72" s="1066"/>
      <c r="AR72" s="1066"/>
      <c r="AS72" s="1066"/>
      <c r="AT72" s="1066"/>
      <c r="AU72" s="1066" t="s">
        <v>598</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15">
      <c r="A73" s="263">
        <v>6</v>
      </c>
      <c r="B73" s="1069" t="s">
        <v>591</v>
      </c>
      <c r="C73" s="1070"/>
      <c r="D73" s="1070"/>
      <c r="E73" s="1070"/>
      <c r="F73" s="1070"/>
      <c r="G73" s="1070"/>
      <c r="H73" s="1070"/>
      <c r="I73" s="1070"/>
      <c r="J73" s="1070"/>
      <c r="K73" s="1070"/>
      <c r="L73" s="1070"/>
      <c r="M73" s="1070"/>
      <c r="N73" s="1070"/>
      <c r="O73" s="1070"/>
      <c r="P73" s="1071"/>
      <c r="Q73" s="1072">
        <v>5</v>
      </c>
      <c r="R73" s="1066"/>
      <c r="S73" s="1066"/>
      <c r="T73" s="1066"/>
      <c r="U73" s="1066"/>
      <c r="V73" s="1066">
        <v>2</v>
      </c>
      <c r="W73" s="1066"/>
      <c r="X73" s="1066"/>
      <c r="Y73" s="1066"/>
      <c r="Z73" s="1066"/>
      <c r="AA73" s="1066">
        <v>3</v>
      </c>
      <c r="AB73" s="1066"/>
      <c r="AC73" s="1066"/>
      <c r="AD73" s="1066"/>
      <c r="AE73" s="1066"/>
      <c r="AF73" s="1066">
        <v>3</v>
      </c>
      <c r="AG73" s="1066"/>
      <c r="AH73" s="1066"/>
      <c r="AI73" s="1066"/>
      <c r="AJ73" s="1066"/>
      <c r="AK73" s="1066" t="s">
        <v>598</v>
      </c>
      <c r="AL73" s="1066"/>
      <c r="AM73" s="1066"/>
      <c r="AN73" s="1066"/>
      <c r="AO73" s="1066"/>
      <c r="AP73" s="1066" t="s">
        <v>598</v>
      </c>
      <c r="AQ73" s="1066"/>
      <c r="AR73" s="1066"/>
      <c r="AS73" s="1066"/>
      <c r="AT73" s="1066"/>
      <c r="AU73" s="1066" t="s">
        <v>598</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15">
      <c r="A74" s="263">
        <v>7</v>
      </c>
      <c r="B74" s="1069" t="s">
        <v>592</v>
      </c>
      <c r="C74" s="1070"/>
      <c r="D74" s="1070"/>
      <c r="E74" s="1070"/>
      <c r="F74" s="1070"/>
      <c r="G74" s="1070"/>
      <c r="H74" s="1070"/>
      <c r="I74" s="1070"/>
      <c r="J74" s="1070"/>
      <c r="K74" s="1070"/>
      <c r="L74" s="1070"/>
      <c r="M74" s="1070"/>
      <c r="N74" s="1070"/>
      <c r="O74" s="1070"/>
      <c r="P74" s="1071"/>
      <c r="Q74" s="1072">
        <v>37</v>
      </c>
      <c r="R74" s="1066"/>
      <c r="S74" s="1066"/>
      <c r="T74" s="1066"/>
      <c r="U74" s="1066"/>
      <c r="V74" s="1066">
        <v>31</v>
      </c>
      <c r="W74" s="1066"/>
      <c r="X74" s="1066"/>
      <c r="Y74" s="1066"/>
      <c r="Z74" s="1066"/>
      <c r="AA74" s="1066">
        <v>6</v>
      </c>
      <c r="AB74" s="1066"/>
      <c r="AC74" s="1066"/>
      <c r="AD74" s="1066"/>
      <c r="AE74" s="1066"/>
      <c r="AF74" s="1066">
        <v>6</v>
      </c>
      <c r="AG74" s="1066"/>
      <c r="AH74" s="1066"/>
      <c r="AI74" s="1066"/>
      <c r="AJ74" s="1066"/>
      <c r="AK74" s="1066">
        <v>6</v>
      </c>
      <c r="AL74" s="1066"/>
      <c r="AM74" s="1066"/>
      <c r="AN74" s="1066"/>
      <c r="AO74" s="1066"/>
      <c r="AP74" s="1066" t="s">
        <v>598</v>
      </c>
      <c r="AQ74" s="1066"/>
      <c r="AR74" s="1066"/>
      <c r="AS74" s="1066"/>
      <c r="AT74" s="1066"/>
      <c r="AU74" s="1066" t="s">
        <v>598</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15">
      <c r="A75" s="263">
        <v>8</v>
      </c>
      <c r="B75" s="1069" t="s">
        <v>593</v>
      </c>
      <c r="C75" s="1070"/>
      <c r="D75" s="1070"/>
      <c r="E75" s="1070"/>
      <c r="F75" s="1070"/>
      <c r="G75" s="1070"/>
      <c r="H75" s="1070"/>
      <c r="I75" s="1070"/>
      <c r="J75" s="1070"/>
      <c r="K75" s="1070"/>
      <c r="L75" s="1070"/>
      <c r="M75" s="1070"/>
      <c r="N75" s="1070"/>
      <c r="O75" s="1070"/>
      <c r="P75" s="1071"/>
      <c r="Q75" s="1073">
        <v>311</v>
      </c>
      <c r="R75" s="1074"/>
      <c r="S75" s="1074"/>
      <c r="T75" s="1074"/>
      <c r="U75" s="1075"/>
      <c r="V75" s="1076">
        <v>292</v>
      </c>
      <c r="W75" s="1074"/>
      <c r="X75" s="1074"/>
      <c r="Y75" s="1074"/>
      <c r="Z75" s="1075"/>
      <c r="AA75" s="1076">
        <v>19</v>
      </c>
      <c r="AB75" s="1074"/>
      <c r="AC75" s="1074"/>
      <c r="AD75" s="1074"/>
      <c r="AE75" s="1075"/>
      <c r="AF75" s="1076">
        <v>19</v>
      </c>
      <c r="AG75" s="1074"/>
      <c r="AH75" s="1074"/>
      <c r="AI75" s="1074"/>
      <c r="AJ75" s="1075"/>
      <c r="AK75" s="1076">
        <v>21</v>
      </c>
      <c r="AL75" s="1074"/>
      <c r="AM75" s="1074"/>
      <c r="AN75" s="1074"/>
      <c r="AO75" s="1075"/>
      <c r="AP75" s="1076" t="s">
        <v>598</v>
      </c>
      <c r="AQ75" s="1074"/>
      <c r="AR75" s="1074"/>
      <c r="AS75" s="1074"/>
      <c r="AT75" s="1075"/>
      <c r="AU75" s="1076" t="s">
        <v>598</v>
      </c>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15">
      <c r="A76" s="263">
        <v>9</v>
      </c>
      <c r="B76" s="1069" t="s">
        <v>594</v>
      </c>
      <c r="C76" s="1070"/>
      <c r="D76" s="1070"/>
      <c r="E76" s="1070"/>
      <c r="F76" s="1070"/>
      <c r="G76" s="1070"/>
      <c r="H76" s="1070"/>
      <c r="I76" s="1070"/>
      <c r="J76" s="1070"/>
      <c r="K76" s="1070"/>
      <c r="L76" s="1070"/>
      <c r="M76" s="1070"/>
      <c r="N76" s="1070"/>
      <c r="O76" s="1070"/>
      <c r="P76" s="1071"/>
      <c r="Q76" s="1073">
        <v>229800</v>
      </c>
      <c r="R76" s="1074"/>
      <c r="S76" s="1074"/>
      <c r="T76" s="1074"/>
      <c r="U76" s="1075"/>
      <c r="V76" s="1076">
        <v>217808</v>
      </c>
      <c r="W76" s="1074"/>
      <c r="X76" s="1074"/>
      <c r="Y76" s="1074"/>
      <c r="Z76" s="1075"/>
      <c r="AA76" s="1076">
        <v>11992</v>
      </c>
      <c r="AB76" s="1074"/>
      <c r="AC76" s="1074"/>
      <c r="AD76" s="1074"/>
      <c r="AE76" s="1075"/>
      <c r="AF76" s="1076">
        <v>11992</v>
      </c>
      <c r="AG76" s="1074"/>
      <c r="AH76" s="1074"/>
      <c r="AI76" s="1074"/>
      <c r="AJ76" s="1075"/>
      <c r="AK76" s="1076">
        <v>83</v>
      </c>
      <c r="AL76" s="1074"/>
      <c r="AM76" s="1074"/>
      <c r="AN76" s="1074"/>
      <c r="AO76" s="1075"/>
      <c r="AP76" s="1076" t="s">
        <v>598</v>
      </c>
      <c r="AQ76" s="1074"/>
      <c r="AR76" s="1074"/>
      <c r="AS76" s="1074"/>
      <c r="AT76" s="1075"/>
      <c r="AU76" s="1076" t="s">
        <v>598</v>
      </c>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15">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15">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15">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15">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15">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15">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15">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15">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15">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15">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15">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
      <c r="A88" s="266" t="s">
        <v>390</v>
      </c>
      <c r="B88" s="1039" t="s">
        <v>422</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12351</v>
      </c>
      <c r="AG88" s="1054"/>
      <c r="AH88" s="1054"/>
      <c r="AI88" s="1054"/>
      <c r="AJ88" s="1054"/>
      <c r="AK88" s="1058"/>
      <c r="AL88" s="1058"/>
      <c r="AM88" s="1058"/>
      <c r="AN88" s="1058"/>
      <c r="AO88" s="1058"/>
      <c r="AP88" s="1054">
        <v>1401</v>
      </c>
      <c r="AQ88" s="1054"/>
      <c r="AR88" s="1054"/>
      <c r="AS88" s="1054"/>
      <c r="AT88" s="1054"/>
      <c r="AU88" s="1054">
        <v>1059</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390</v>
      </c>
      <c r="BR102" s="1039" t="s">
        <v>423</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3</v>
      </c>
      <c r="CS102" s="1046"/>
      <c r="CT102" s="1046"/>
      <c r="CU102" s="1046"/>
      <c r="CV102" s="1047"/>
      <c r="CW102" s="1045">
        <v>0</v>
      </c>
      <c r="CX102" s="1046"/>
      <c r="CY102" s="1046"/>
      <c r="CZ102" s="1046"/>
      <c r="DA102" s="1047"/>
      <c r="DB102" s="1045">
        <v>17</v>
      </c>
      <c r="DC102" s="1046"/>
      <c r="DD102" s="1046"/>
      <c r="DE102" s="1046"/>
      <c r="DF102" s="1047"/>
      <c r="DG102" s="1045">
        <v>828</v>
      </c>
      <c r="DH102" s="1046"/>
      <c r="DI102" s="1046"/>
      <c r="DJ102" s="1046"/>
      <c r="DK102" s="1047"/>
      <c r="DL102" s="1045">
        <v>14</v>
      </c>
      <c r="DM102" s="1046"/>
      <c r="DN102" s="1046"/>
      <c r="DO102" s="1046"/>
      <c r="DP102" s="1047"/>
      <c r="DQ102" s="1045">
        <v>1</v>
      </c>
      <c r="DR102" s="1046"/>
      <c r="DS102" s="1046"/>
      <c r="DT102" s="1046"/>
      <c r="DU102" s="1047"/>
      <c r="DV102" s="1028"/>
      <c r="DW102" s="1029"/>
      <c r="DX102" s="1029"/>
      <c r="DY102" s="1029"/>
      <c r="DZ102" s="1030"/>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424</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425</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426</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427</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33" t="s">
        <v>428</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429</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15">
      <c r="A109" s="988" t="s">
        <v>430</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431</v>
      </c>
      <c r="AB109" s="989"/>
      <c r="AC109" s="989"/>
      <c r="AD109" s="989"/>
      <c r="AE109" s="990"/>
      <c r="AF109" s="991" t="s">
        <v>432</v>
      </c>
      <c r="AG109" s="989"/>
      <c r="AH109" s="989"/>
      <c r="AI109" s="989"/>
      <c r="AJ109" s="990"/>
      <c r="AK109" s="991" t="s">
        <v>306</v>
      </c>
      <c r="AL109" s="989"/>
      <c r="AM109" s="989"/>
      <c r="AN109" s="989"/>
      <c r="AO109" s="990"/>
      <c r="AP109" s="991" t="s">
        <v>433</v>
      </c>
      <c r="AQ109" s="989"/>
      <c r="AR109" s="989"/>
      <c r="AS109" s="989"/>
      <c r="AT109" s="1020"/>
      <c r="AU109" s="988" t="s">
        <v>430</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431</v>
      </c>
      <c r="BR109" s="989"/>
      <c r="BS109" s="989"/>
      <c r="BT109" s="989"/>
      <c r="BU109" s="990"/>
      <c r="BV109" s="991" t="s">
        <v>432</v>
      </c>
      <c r="BW109" s="989"/>
      <c r="BX109" s="989"/>
      <c r="BY109" s="989"/>
      <c r="BZ109" s="990"/>
      <c r="CA109" s="991" t="s">
        <v>306</v>
      </c>
      <c r="CB109" s="989"/>
      <c r="CC109" s="989"/>
      <c r="CD109" s="989"/>
      <c r="CE109" s="990"/>
      <c r="CF109" s="1027" t="s">
        <v>433</v>
      </c>
      <c r="CG109" s="1027"/>
      <c r="CH109" s="1027"/>
      <c r="CI109" s="1027"/>
      <c r="CJ109" s="1027"/>
      <c r="CK109" s="991" t="s">
        <v>434</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431</v>
      </c>
      <c r="DH109" s="989"/>
      <c r="DI109" s="989"/>
      <c r="DJ109" s="989"/>
      <c r="DK109" s="990"/>
      <c r="DL109" s="991" t="s">
        <v>432</v>
      </c>
      <c r="DM109" s="989"/>
      <c r="DN109" s="989"/>
      <c r="DO109" s="989"/>
      <c r="DP109" s="990"/>
      <c r="DQ109" s="991" t="s">
        <v>306</v>
      </c>
      <c r="DR109" s="989"/>
      <c r="DS109" s="989"/>
      <c r="DT109" s="989"/>
      <c r="DU109" s="990"/>
      <c r="DV109" s="991" t="s">
        <v>433</v>
      </c>
      <c r="DW109" s="989"/>
      <c r="DX109" s="989"/>
      <c r="DY109" s="989"/>
      <c r="DZ109" s="1020"/>
    </row>
    <row r="110" spans="1:131" s="248" customFormat="1" ht="26.25" customHeight="1" x14ac:dyDescent="0.15">
      <c r="A110" s="891" t="s">
        <v>435</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1394274</v>
      </c>
      <c r="AB110" s="982"/>
      <c r="AC110" s="982"/>
      <c r="AD110" s="982"/>
      <c r="AE110" s="983"/>
      <c r="AF110" s="984">
        <v>1363896</v>
      </c>
      <c r="AG110" s="982"/>
      <c r="AH110" s="982"/>
      <c r="AI110" s="982"/>
      <c r="AJ110" s="983"/>
      <c r="AK110" s="984">
        <v>1355643</v>
      </c>
      <c r="AL110" s="982"/>
      <c r="AM110" s="982"/>
      <c r="AN110" s="982"/>
      <c r="AO110" s="983"/>
      <c r="AP110" s="985">
        <v>19.399999999999999</v>
      </c>
      <c r="AQ110" s="986"/>
      <c r="AR110" s="986"/>
      <c r="AS110" s="986"/>
      <c r="AT110" s="987"/>
      <c r="AU110" s="1021" t="s">
        <v>72</v>
      </c>
      <c r="AV110" s="1022"/>
      <c r="AW110" s="1022"/>
      <c r="AX110" s="1022"/>
      <c r="AY110" s="1022"/>
      <c r="AZ110" s="947" t="s">
        <v>436</v>
      </c>
      <c r="BA110" s="892"/>
      <c r="BB110" s="892"/>
      <c r="BC110" s="892"/>
      <c r="BD110" s="892"/>
      <c r="BE110" s="892"/>
      <c r="BF110" s="892"/>
      <c r="BG110" s="892"/>
      <c r="BH110" s="892"/>
      <c r="BI110" s="892"/>
      <c r="BJ110" s="892"/>
      <c r="BK110" s="892"/>
      <c r="BL110" s="892"/>
      <c r="BM110" s="892"/>
      <c r="BN110" s="892"/>
      <c r="BO110" s="892"/>
      <c r="BP110" s="893"/>
      <c r="BQ110" s="948">
        <v>13685480</v>
      </c>
      <c r="BR110" s="929"/>
      <c r="BS110" s="929"/>
      <c r="BT110" s="929"/>
      <c r="BU110" s="929"/>
      <c r="BV110" s="929">
        <v>13460483</v>
      </c>
      <c r="BW110" s="929"/>
      <c r="BX110" s="929"/>
      <c r="BY110" s="929"/>
      <c r="BZ110" s="929"/>
      <c r="CA110" s="929">
        <v>13305254</v>
      </c>
      <c r="CB110" s="929"/>
      <c r="CC110" s="929"/>
      <c r="CD110" s="929"/>
      <c r="CE110" s="929"/>
      <c r="CF110" s="953">
        <v>189.9</v>
      </c>
      <c r="CG110" s="954"/>
      <c r="CH110" s="954"/>
      <c r="CI110" s="954"/>
      <c r="CJ110" s="954"/>
      <c r="CK110" s="1017" t="s">
        <v>437</v>
      </c>
      <c r="CL110" s="903"/>
      <c r="CM110" s="978" t="s">
        <v>438</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226</v>
      </c>
      <c r="DH110" s="929"/>
      <c r="DI110" s="929"/>
      <c r="DJ110" s="929"/>
      <c r="DK110" s="929"/>
      <c r="DL110" s="929" t="s">
        <v>439</v>
      </c>
      <c r="DM110" s="929"/>
      <c r="DN110" s="929"/>
      <c r="DO110" s="929"/>
      <c r="DP110" s="929"/>
      <c r="DQ110" s="929" t="s">
        <v>440</v>
      </c>
      <c r="DR110" s="929"/>
      <c r="DS110" s="929"/>
      <c r="DT110" s="929"/>
      <c r="DU110" s="929"/>
      <c r="DV110" s="930" t="s">
        <v>226</v>
      </c>
      <c r="DW110" s="930"/>
      <c r="DX110" s="930"/>
      <c r="DY110" s="930"/>
      <c r="DZ110" s="931"/>
    </row>
    <row r="111" spans="1:131" s="248" customFormat="1" ht="26.25" customHeight="1" x14ac:dyDescent="0.15">
      <c r="A111" s="858" t="s">
        <v>441</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439</v>
      </c>
      <c r="AB111" s="1010"/>
      <c r="AC111" s="1010"/>
      <c r="AD111" s="1010"/>
      <c r="AE111" s="1011"/>
      <c r="AF111" s="1012" t="s">
        <v>440</v>
      </c>
      <c r="AG111" s="1010"/>
      <c r="AH111" s="1010"/>
      <c r="AI111" s="1010"/>
      <c r="AJ111" s="1011"/>
      <c r="AK111" s="1012" t="s">
        <v>440</v>
      </c>
      <c r="AL111" s="1010"/>
      <c r="AM111" s="1010"/>
      <c r="AN111" s="1010"/>
      <c r="AO111" s="1011"/>
      <c r="AP111" s="1013" t="s">
        <v>226</v>
      </c>
      <c r="AQ111" s="1014"/>
      <c r="AR111" s="1014"/>
      <c r="AS111" s="1014"/>
      <c r="AT111" s="1015"/>
      <c r="AU111" s="1023"/>
      <c r="AV111" s="1024"/>
      <c r="AW111" s="1024"/>
      <c r="AX111" s="1024"/>
      <c r="AY111" s="1024"/>
      <c r="AZ111" s="899" t="s">
        <v>442</v>
      </c>
      <c r="BA111" s="834"/>
      <c r="BB111" s="834"/>
      <c r="BC111" s="834"/>
      <c r="BD111" s="834"/>
      <c r="BE111" s="834"/>
      <c r="BF111" s="834"/>
      <c r="BG111" s="834"/>
      <c r="BH111" s="834"/>
      <c r="BI111" s="834"/>
      <c r="BJ111" s="834"/>
      <c r="BK111" s="834"/>
      <c r="BL111" s="834"/>
      <c r="BM111" s="834"/>
      <c r="BN111" s="834"/>
      <c r="BO111" s="834"/>
      <c r="BP111" s="835"/>
      <c r="BQ111" s="900">
        <v>1152571</v>
      </c>
      <c r="BR111" s="901"/>
      <c r="BS111" s="901"/>
      <c r="BT111" s="901"/>
      <c r="BU111" s="901"/>
      <c r="BV111" s="901">
        <v>1050396</v>
      </c>
      <c r="BW111" s="901"/>
      <c r="BX111" s="901"/>
      <c r="BY111" s="901"/>
      <c r="BZ111" s="901"/>
      <c r="CA111" s="901">
        <v>938639</v>
      </c>
      <c r="CB111" s="901"/>
      <c r="CC111" s="901"/>
      <c r="CD111" s="901"/>
      <c r="CE111" s="901"/>
      <c r="CF111" s="962">
        <v>13.4</v>
      </c>
      <c r="CG111" s="963"/>
      <c r="CH111" s="963"/>
      <c r="CI111" s="963"/>
      <c r="CJ111" s="963"/>
      <c r="CK111" s="1018"/>
      <c r="CL111" s="905"/>
      <c r="CM111" s="908" t="s">
        <v>443</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444</v>
      </c>
      <c r="DH111" s="901"/>
      <c r="DI111" s="901"/>
      <c r="DJ111" s="901"/>
      <c r="DK111" s="901"/>
      <c r="DL111" s="901" t="s">
        <v>439</v>
      </c>
      <c r="DM111" s="901"/>
      <c r="DN111" s="901"/>
      <c r="DO111" s="901"/>
      <c r="DP111" s="901"/>
      <c r="DQ111" s="901" t="s">
        <v>439</v>
      </c>
      <c r="DR111" s="901"/>
      <c r="DS111" s="901"/>
      <c r="DT111" s="901"/>
      <c r="DU111" s="901"/>
      <c r="DV111" s="878" t="s">
        <v>439</v>
      </c>
      <c r="DW111" s="878"/>
      <c r="DX111" s="878"/>
      <c r="DY111" s="878"/>
      <c r="DZ111" s="879"/>
    </row>
    <row r="112" spans="1:131" s="248" customFormat="1" ht="26.25" customHeight="1" x14ac:dyDescent="0.15">
      <c r="A112" s="1003" t="s">
        <v>445</v>
      </c>
      <c r="B112" s="1004"/>
      <c r="C112" s="834" t="s">
        <v>446</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440</v>
      </c>
      <c r="AB112" s="864"/>
      <c r="AC112" s="864"/>
      <c r="AD112" s="864"/>
      <c r="AE112" s="865"/>
      <c r="AF112" s="866" t="s">
        <v>226</v>
      </c>
      <c r="AG112" s="864"/>
      <c r="AH112" s="864"/>
      <c r="AI112" s="864"/>
      <c r="AJ112" s="865"/>
      <c r="AK112" s="866" t="s">
        <v>444</v>
      </c>
      <c r="AL112" s="864"/>
      <c r="AM112" s="864"/>
      <c r="AN112" s="864"/>
      <c r="AO112" s="865"/>
      <c r="AP112" s="911" t="s">
        <v>439</v>
      </c>
      <c r="AQ112" s="912"/>
      <c r="AR112" s="912"/>
      <c r="AS112" s="912"/>
      <c r="AT112" s="913"/>
      <c r="AU112" s="1023"/>
      <c r="AV112" s="1024"/>
      <c r="AW112" s="1024"/>
      <c r="AX112" s="1024"/>
      <c r="AY112" s="1024"/>
      <c r="AZ112" s="899" t="s">
        <v>447</v>
      </c>
      <c r="BA112" s="834"/>
      <c r="BB112" s="834"/>
      <c r="BC112" s="834"/>
      <c r="BD112" s="834"/>
      <c r="BE112" s="834"/>
      <c r="BF112" s="834"/>
      <c r="BG112" s="834"/>
      <c r="BH112" s="834"/>
      <c r="BI112" s="834"/>
      <c r="BJ112" s="834"/>
      <c r="BK112" s="834"/>
      <c r="BL112" s="834"/>
      <c r="BM112" s="834"/>
      <c r="BN112" s="834"/>
      <c r="BO112" s="834"/>
      <c r="BP112" s="835"/>
      <c r="BQ112" s="900">
        <v>890687</v>
      </c>
      <c r="BR112" s="901"/>
      <c r="BS112" s="901"/>
      <c r="BT112" s="901"/>
      <c r="BU112" s="901"/>
      <c r="BV112" s="901">
        <v>658746</v>
      </c>
      <c r="BW112" s="901"/>
      <c r="BX112" s="901"/>
      <c r="BY112" s="901"/>
      <c r="BZ112" s="901"/>
      <c r="CA112" s="901">
        <v>595591</v>
      </c>
      <c r="CB112" s="901"/>
      <c r="CC112" s="901"/>
      <c r="CD112" s="901"/>
      <c r="CE112" s="901"/>
      <c r="CF112" s="962">
        <v>8.5</v>
      </c>
      <c r="CG112" s="963"/>
      <c r="CH112" s="963"/>
      <c r="CI112" s="963"/>
      <c r="CJ112" s="963"/>
      <c r="CK112" s="1018"/>
      <c r="CL112" s="905"/>
      <c r="CM112" s="908" t="s">
        <v>448</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226</v>
      </c>
      <c r="DH112" s="901"/>
      <c r="DI112" s="901"/>
      <c r="DJ112" s="901"/>
      <c r="DK112" s="901"/>
      <c r="DL112" s="901" t="s">
        <v>226</v>
      </c>
      <c r="DM112" s="901"/>
      <c r="DN112" s="901"/>
      <c r="DO112" s="901"/>
      <c r="DP112" s="901"/>
      <c r="DQ112" s="901" t="s">
        <v>226</v>
      </c>
      <c r="DR112" s="901"/>
      <c r="DS112" s="901"/>
      <c r="DT112" s="901"/>
      <c r="DU112" s="901"/>
      <c r="DV112" s="878" t="s">
        <v>226</v>
      </c>
      <c r="DW112" s="878"/>
      <c r="DX112" s="878"/>
      <c r="DY112" s="878"/>
      <c r="DZ112" s="879"/>
    </row>
    <row r="113" spans="1:130" s="248" customFormat="1" ht="26.25" customHeight="1" x14ac:dyDescent="0.15">
      <c r="A113" s="1005"/>
      <c r="B113" s="1006"/>
      <c r="C113" s="834" t="s">
        <v>449</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141230</v>
      </c>
      <c r="AB113" s="1010"/>
      <c r="AC113" s="1010"/>
      <c r="AD113" s="1010"/>
      <c r="AE113" s="1011"/>
      <c r="AF113" s="1012">
        <v>119987</v>
      </c>
      <c r="AG113" s="1010"/>
      <c r="AH113" s="1010"/>
      <c r="AI113" s="1010"/>
      <c r="AJ113" s="1011"/>
      <c r="AK113" s="1012">
        <v>96967</v>
      </c>
      <c r="AL113" s="1010"/>
      <c r="AM113" s="1010"/>
      <c r="AN113" s="1010"/>
      <c r="AO113" s="1011"/>
      <c r="AP113" s="1013">
        <v>1.4</v>
      </c>
      <c r="AQ113" s="1014"/>
      <c r="AR113" s="1014"/>
      <c r="AS113" s="1014"/>
      <c r="AT113" s="1015"/>
      <c r="AU113" s="1023"/>
      <c r="AV113" s="1024"/>
      <c r="AW113" s="1024"/>
      <c r="AX113" s="1024"/>
      <c r="AY113" s="1024"/>
      <c r="AZ113" s="899" t="s">
        <v>450</v>
      </c>
      <c r="BA113" s="834"/>
      <c r="BB113" s="834"/>
      <c r="BC113" s="834"/>
      <c r="BD113" s="834"/>
      <c r="BE113" s="834"/>
      <c r="BF113" s="834"/>
      <c r="BG113" s="834"/>
      <c r="BH113" s="834"/>
      <c r="BI113" s="834"/>
      <c r="BJ113" s="834"/>
      <c r="BK113" s="834"/>
      <c r="BL113" s="834"/>
      <c r="BM113" s="834"/>
      <c r="BN113" s="834"/>
      <c r="BO113" s="834"/>
      <c r="BP113" s="835"/>
      <c r="BQ113" s="900">
        <v>1315161</v>
      </c>
      <c r="BR113" s="901"/>
      <c r="BS113" s="901"/>
      <c r="BT113" s="901"/>
      <c r="BU113" s="901"/>
      <c r="BV113" s="901">
        <v>1187280</v>
      </c>
      <c r="BW113" s="901"/>
      <c r="BX113" s="901"/>
      <c r="BY113" s="901"/>
      <c r="BZ113" s="901"/>
      <c r="CA113" s="901">
        <v>1058681</v>
      </c>
      <c r="CB113" s="901"/>
      <c r="CC113" s="901"/>
      <c r="CD113" s="901"/>
      <c r="CE113" s="901"/>
      <c r="CF113" s="962">
        <v>15.1</v>
      </c>
      <c r="CG113" s="963"/>
      <c r="CH113" s="963"/>
      <c r="CI113" s="963"/>
      <c r="CJ113" s="963"/>
      <c r="CK113" s="1018"/>
      <c r="CL113" s="905"/>
      <c r="CM113" s="908" t="s">
        <v>451</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440</v>
      </c>
      <c r="DH113" s="864"/>
      <c r="DI113" s="864"/>
      <c r="DJ113" s="864"/>
      <c r="DK113" s="865"/>
      <c r="DL113" s="866" t="s">
        <v>226</v>
      </c>
      <c r="DM113" s="864"/>
      <c r="DN113" s="864"/>
      <c r="DO113" s="864"/>
      <c r="DP113" s="865"/>
      <c r="DQ113" s="866" t="s">
        <v>226</v>
      </c>
      <c r="DR113" s="864"/>
      <c r="DS113" s="864"/>
      <c r="DT113" s="864"/>
      <c r="DU113" s="865"/>
      <c r="DV113" s="911" t="s">
        <v>226</v>
      </c>
      <c r="DW113" s="912"/>
      <c r="DX113" s="912"/>
      <c r="DY113" s="912"/>
      <c r="DZ113" s="913"/>
    </row>
    <row r="114" spans="1:130" s="248" customFormat="1" ht="26.25" customHeight="1" x14ac:dyDescent="0.15">
      <c r="A114" s="1005"/>
      <c r="B114" s="1006"/>
      <c r="C114" s="834" t="s">
        <v>452</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98663</v>
      </c>
      <c r="AB114" s="864"/>
      <c r="AC114" s="864"/>
      <c r="AD114" s="864"/>
      <c r="AE114" s="865"/>
      <c r="AF114" s="866">
        <v>98607</v>
      </c>
      <c r="AG114" s="864"/>
      <c r="AH114" s="864"/>
      <c r="AI114" s="864"/>
      <c r="AJ114" s="865"/>
      <c r="AK114" s="866">
        <v>103650</v>
      </c>
      <c r="AL114" s="864"/>
      <c r="AM114" s="864"/>
      <c r="AN114" s="864"/>
      <c r="AO114" s="865"/>
      <c r="AP114" s="911">
        <v>1.5</v>
      </c>
      <c r="AQ114" s="912"/>
      <c r="AR114" s="912"/>
      <c r="AS114" s="912"/>
      <c r="AT114" s="913"/>
      <c r="AU114" s="1023"/>
      <c r="AV114" s="1024"/>
      <c r="AW114" s="1024"/>
      <c r="AX114" s="1024"/>
      <c r="AY114" s="1024"/>
      <c r="AZ114" s="899" t="s">
        <v>453</v>
      </c>
      <c r="BA114" s="834"/>
      <c r="BB114" s="834"/>
      <c r="BC114" s="834"/>
      <c r="BD114" s="834"/>
      <c r="BE114" s="834"/>
      <c r="BF114" s="834"/>
      <c r="BG114" s="834"/>
      <c r="BH114" s="834"/>
      <c r="BI114" s="834"/>
      <c r="BJ114" s="834"/>
      <c r="BK114" s="834"/>
      <c r="BL114" s="834"/>
      <c r="BM114" s="834"/>
      <c r="BN114" s="834"/>
      <c r="BO114" s="834"/>
      <c r="BP114" s="835"/>
      <c r="BQ114" s="900">
        <v>474186</v>
      </c>
      <c r="BR114" s="901"/>
      <c r="BS114" s="901"/>
      <c r="BT114" s="901"/>
      <c r="BU114" s="901"/>
      <c r="BV114" s="901">
        <v>382215</v>
      </c>
      <c r="BW114" s="901"/>
      <c r="BX114" s="901"/>
      <c r="BY114" s="901"/>
      <c r="BZ114" s="901"/>
      <c r="CA114" s="901">
        <v>274208</v>
      </c>
      <c r="CB114" s="901"/>
      <c r="CC114" s="901"/>
      <c r="CD114" s="901"/>
      <c r="CE114" s="901"/>
      <c r="CF114" s="962">
        <v>3.9</v>
      </c>
      <c r="CG114" s="963"/>
      <c r="CH114" s="963"/>
      <c r="CI114" s="963"/>
      <c r="CJ114" s="963"/>
      <c r="CK114" s="1018"/>
      <c r="CL114" s="905"/>
      <c r="CM114" s="908" t="s">
        <v>454</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226</v>
      </c>
      <c r="DH114" s="864"/>
      <c r="DI114" s="864"/>
      <c r="DJ114" s="864"/>
      <c r="DK114" s="865"/>
      <c r="DL114" s="866" t="s">
        <v>226</v>
      </c>
      <c r="DM114" s="864"/>
      <c r="DN114" s="864"/>
      <c r="DO114" s="864"/>
      <c r="DP114" s="865"/>
      <c r="DQ114" s="866" t="s">
        <v>440</v>
      </c>
      <c r="DR114" s="864"/>
      <c r="DS114" s="864"/>
      <c r="DT114" s="864"/>
      <c r="DU114" s="865"/>
      <c r="DV114" s="911" t="s">
        <v>226</v>
      </c>
      <c r="DW114" s="912"/>
      <c r="DX114" s="912"/>
      <c r="DY114" s="912"/>
      <c r="DZ114" s="913"/>
    </row>
    <row r="115" spans="1:130" s="248" customFormat="1" ht="26.25" customHeight="1" x14ac:dyDescent="0.15">
      <c r="A115" s="1005"/>
      <c r="B115" s="1006"/>
      <c r="C115" s="834" t="s">
        <v>455</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107863</v>
      </c>
      <c r="AB115" s="1010"/>
      <c r="AC115" s="1010"/>
      <c r="AD115" s="1010"/>
      <c r="AE115" s="1011"/>
      <c r="AF115" s="1012">
        <v>104262</v>
      </c>
      <c r="AG115" s="1010"/>
      <c r="AH115" s="1010"/>
      <c r="AI115" s="1010"/>
      <c r="AJ115" s="1011"/>
      <c r="AK115" s="1012">
        <v>114314</v>
      </c>
      <c r="AL115" s="1010"/>
      <c r="AM115" s="1010"/>
      <c r="AN115" s="1010"/>
      <c r="AO115" s="1011"/>
      <c r="AP115" s="1013">
        <v>1.6</v>
      </c>
      <c r="AQ115" s="1014"/>
      <c r="AR115" s="1014"/>
      <c r="AS115" s="1014"/>
      <c r="AT115" s="1015"/>
      <c r="AU115" s="1023"/>
      <c r="AV115" s="1024"/>
      <c r="AW115" s="1024"/>
      <c r="AX115" s="1024"/>
      <c r="AY115" s="1024"/>
      <c r="AZ115" s="899" t="s">
        <v>456</v>
      </c>
      <c r="BA115" s="834"/>
      <c r="BB115" s="834"/>
      <c r="BC115" s="834"/>
      <c r="BD115" s="834"/>
      <c r="BE115" s="834"/>
      <c r="BF115" s="834"/>
      <c r="BG115" s="834"/>
      <c r="BH115" s="834"/>
      <c r="BI115" s="834"/>
      <c r="BJ115" s="834"/>
      <c r="BK115" s="834"/>
      <c r="BL115" s="834"/>
      <c r="BM115" s="834"/>
      <c r="BN115" s="834"/>
      <c r="BO115" s="834"/>
      <c r="BP115" s="835"/>
      <c r="BQ115" s="900">
        <v>1612</v>
      </c>
      <c r="BR115" s="901"/>
      <c r="BS115" s="901"/>
      <c r="BT115" s="901"/>
      <c r="BU115" s="901"/>
      <c r="BV115" s="901">
        <v>1520</v>
      </c>
      <c r="BW115" s="901"/>
      <c r="BX115" s="901"/>
      <c r="BY115" s="901"/>
      <c r="BZ115" s="901"/>
      <c r="CA115" s="901">
        <v>1443</v>
      </c>
      <c r="CB115" s="901"/>
      <c r="CC115" s="901"/>
      <c r="CD115" s="901"/>
      <c r="CE115" s="901"/>
      <c r="CF115" s="962">
        <v>0</v>
      </c>
      <c r="CG115" s="963"/>
      <c r="CH115" s="963"/>
      <c r="CI115" s="963"/>
      <c r="CJ115" s="963"/>
      <c r="CK115" s="1018"/>
      <c r="CL115" s="905"/>
      <c r="CM115" s="899" t="s">
        <v>457</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v>965190</v>
      </c>
      <c r="DH115" s="864"/>
      <c r="DI115" s="864"/>
      <c r="DJ115" s="864"/>
      <c r="DK115" s="865"/>
      <c r="DL115" s="866">
        <v>902849</v>
      </c>
      <c r="DM115" s="864"/>
      <c r="DN115" s="864"/>
      <c r="DO115" s="864"/>
      <c r="DP115" s="865"/>
      <c r="DQ115" s="866">
        <v>827855</v>
      </c>
      <c r="DR115" s="864"/>
      <c r="DS115" s="864"/>
      <c r="DT115" s="864"/>
      <c r="DU115" s="865"/>
      <c r="DV115" s="911">
        <v>11.8</v>
      </c>
      <c r="DW115" s="912"/>
      <c r="DX115" s="912"/>
      <c r="DY115" s="912"/>
      <c r="DZ115" s="913"/>
    </row>
    <row r="116" spans="1:130" s="248" customFormat="1" ht="26.25" customHeight="1" x14ac:dyDescent="0.15">
      <c r="A116" s="1007"/>
      <c r="B116" s="1008"/>
      <c r="C116" s="967" t="s">
        <v>458</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440</v>
      </c>
      <c r="AB116" s="864"/>
      <c r="AC116" s="864"/>
      <c r="AD116" s="864"/>
      <c r="AE116" s="865"/>
      <c r="AF116" s="866" t="s">
        <v>440</v>
      </c>
      <c r="AG116" s="864"/>
      <c r="AH116" s="864"/>
      <c r="AI116" s="864"/>
      <c r="AJ116" s="865"/>
      <c r="AK116" s="866">
        <v>110</v>
      </c>
      <c r="AL116" s="864"/>
      <c r="AM116" s="864"/>
      <c r="AN116" s="864"/>
      <c r="AO116" s="865"/>
      <c r="AP116" s="911">
        <v>0</v>
      </c>
      <c r="AQ116" s="912"/>
      <c r="AR116" s="912"/>
      <c r="AS116" s="912"/>
      <c r="AT116" s="913"/>
      <c r="AU116" s="1023"/>
      <c r="AV116" s="1024"/>
      <c r="AW116" s="1024"/>
      <c r="AX116" s="1024"/>
      <c r="AY116" s="1024"/>
      <c r="AZ116" s="950" t="s">
        <v>459</v>
      </c>
      <c r="BA116" s="951"/>
      <c r="BB116" s="951"/>
      <c r="BC116" s="951"/>
      <c r="BD116" s="951"/>
      <c r="BE116" s="951"/>
      <c r="BF116" s="951"/>
      <c r="BG116" s="951"/>
      <c r="BH116" s="951"/>
      <c r="BI116" s="951"/>
      <c r="BJ116" s="951"/>
      <c r="BK116" s="951"/>
      <c r="BL116" s="951"/>
      <c r="BM116" s="951"/>
      <c r="BN116" s="951"/>
      <c r="BO116" s="951"/>
      <c r="BP116" s="952"/>
      <c r="BQ116" s="900" t="s">
        <v>226</v>
      </c>
      <c r="BR116" s="901"/>
      <c r="BS116" s="901"/>
      <c r="BT116" s="901"/>
      <c r="BU116" s="901"/>
      <c r="BV116" s="901" t="s">
        <v>440</v>
      </c>
      <c r="BW116" s="901"/>
      <c r="BX116" s="901"/>
      <c r="BY116" s="901"/>
      <c r="BZ116" s="901"/>
      <c r="CA116" s="901" t="s">
        <v>440</v>
      </c>
      <c r="CB116" s="901"/>
      <c r="CC116" s="901"/>
      <c r="CD116" s="901"/>
      <c r="CE116" s="901"/>
      <c r="CF116" s="962" t="s">
        <v>226</v>
      </c>
      <c r="CG116" s="963"/>
      <c r="CH116" s="963"/>
      <c r="CI116" s="963"/>
      <c r="CJ116" s="963"/>
      <c r="CK116" s="1018"/>
      <c r="CL116" s="905"/>
      <c r="CM116" s="908" t="s">
        <v>460</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v>63000</v>
      </c>
      <c r="DH116" s="864"/>
      <c r="DI116" s="864"/>
      <c r="DJ116" s="864"/>
      <c r="DK116" s="865"/>
      <c r="DL116" s="866">
        <v>54000</v>
      </c>
      <c r="DM116" s="864"/>
      <c r="DN116" s="864"/>
      <c r="DO116" s="864"/>
      <c r="DP116" s="865"/>
      <c r="DQ116" s="866">
        <v>45000</v>
      </c>
      <c r="DR116" s="864"/>
      <c r="DS116" s="864"/>
      <c r="DT116" s="864"/>
      <c r="DU116" s="865"/>
      <c r="DV116" s="911">
        <v>0.6</v>
      </c>
      <c r="DW116" s="912"/>
      <c r="DX116" s="912"/>
      <c r="DY116" s="912"/>
      <c r="DZ116" s="913"/>
    </row>
    <row r="117" spans="1:130" s="248" customFormat="1" ht="26.25" customHeight="1" x14ac:dyDescent="0.15">
      <c r="A117" s="988" t="s">
        <v>186</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461</v>
      </c>
      <c r="Z117" s="990"/>
      <c r="AA117" s="995">
        <v>1742030</v>
      </c>
      <c r="AB117" s="996"/>
      <c r="AC117" s="996"/>
      <c r="AD117" s="996"/>
      <c r="AE117" s="997"/>
      <c r="AF117" s="998">
        <v>1686752</v>
      </c>
      <c r="AG117" s="996"/>
      <c r="AH117" s="996"/>
      <c r="AI117" s="996"/>
      <c r="AJ117" s="997"/>
      <c r="AK117" s="998">
        <v>1670684</v>
      </c>
      <c r="AL117" s="996"/>
      <c r="AM117" s="996"/>
      <c r="AN117" s="996"/>
      <c r="AO117" s="997"/>
      <c r="AP117" s="999"/>
      <c r="AQ117" s="1000"/>
      <c r="AR117" s="1000"/>
      <c r="AS117" s="1000"/>
      <c r="AT117" s="1001"/>
      <c r="AU117" s="1023"/>
      <c r="AV117" s="1024"/>
      <c r="AW117" s="1024"/>
      <c r="AX117" s="1024"/>
      <c r="AY117" s="1024"/>
      <c r="AZ117" s="950" t="s">
        <v>462</v>
      </c>
      <c r="BA117" s="951"/>
      <c r="BB117" s="951"/>
      <c r="BC117" s="951"/>
      <c r="BD117" s="951"/>
      <c r="BE117" s="951"/>
      <c r="BF117" s="951"/>
      <c r="BG117" s="951"/>
      <c r="BH117" s="951"/>
      <c r="BI117" s="951"/>
      <c r="BJ117" s="951"/>
      <c r="BK117" s="951"/>
      <c r="BL117" s="951"/>
      <c r="BM117" s="951"/>
      <c r="BN117" s="951"/>
      <c r="BO117" s="951"/>
      <c r="BP117" s="952"/>
      <c r="BQ117" s="900" t="s">
        <v>440</v>
      </c>
      <c r="BR117" s="901"/>
      <c r="BS117" s="901"/>
      <c r="BT117" s="901"/>
      <c r="BU117" s="901"/>
      <c r="BV117" s="901" t="s">
        <v>439</v>
      </c>
      <c r="BW117" s="901"/>
      <c r="BX117" s="901"/>
      <c r="BY117" s="901"/>
      <c r="BZ117" s="901"/>
      <c r="CA117" s="901" t="s">
        <v>226</v>
      </c>
      <c r="CB117" s="901"/>
      <c r="CC117" s="901"/>
      <c r="CD117" s="901"/>
      <c r="CE117" s="901"/>
      <c r="CF117" s="962" t="s">
        <v>226</v>
      </c>
      <c r="CG117" s="963"/>
      <c r="CH117" s="963"/>
      <c r="CI117" s="963"/>
      <c r="CJ117" s="963"/>
      <c r="CK117" s="1018"/>
      <c r="CL117" s="905"/>
      <c r="CM117" s="908" t="s">
        <v>463</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226</v>
      </c>
      <c r="DH117" s="864"/>
      <c r="DI117" s="864"/>
      <c r="DJ117" s="864"/>
      <c r="DK117" s="865"/>
      <c r="DL117" s="866" t="s">
        <v>439</v>
      </c>
      <c r="DM117" s="864"/>
      <c r="DN117" s="864"/>
      <c r="DO117" s="864"/>
      <c r="DP117" s="865"/>
      <c r="DQ117" s="866" t="s">
        <v>226</v>
      </c>
      <c r="DR117" s="864"/>
      <c r="DS117" s="864"/>
      <c r="DT117" s="864"/>
      <c r="DU117" s="865"/>
      <c r="DV117" s="911" t="s">
        <v>226</v>
      </c>
      <c r="DW117" s="912"/>
      <c r="DX117" s="912"/>
      <c r="DY117" s="912"/>
      <c r="DZ117" s="913"/>
    </row>
    <row r="118" spans="1:130" s="248" customFormat="1" ht="26.25" customHeight="1" x14ac:dyDescent="0.15">
      <c r="A118" s="988" t="s">
        <v>434</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431</v>
      </c>
      <c r="AB118" s="989"/>
      <c r="AC118" s="989"/>
      <c r="AD118" s="989"/>
      <c r="AE118" s="990"/>
      <c r="AF118" s="991" t="s">
        <v>432</v>
      </c>
      <c r="AG118" s="989"/>
      <c r="AH118" s="989"/>
      <c r="AI118" s="989"/>
      <c r="AJ118" s="990"/>
      <c r="AK118" s="991" t="s">
        <v>306</v>
      </c>
      <c r="AL118" s="989"/>
      <c r="AM118" s="989"/>
      <c r="AN118" s="989"/>
      <c r="AO118" s="990"/>
      <c r="AP118" s="992" t="s">
        <v>433</v>
      </c>
      <c r="AQ118" s="993"/>
      <c r="AR118" s="993"/>
      <c r="AS118" s="993"/>
      <c r="AT118" s="994"/>
      <c r="AU118" s="1023"/>
      <c r="AV118" s="1024"/>
      <c r="AW118" s="1024"/>
      <c r="AX118" s="1024"/>
      <c r="AY118" s="1024"/>
      <c r="AZ118" s="966" t="s">
        <v>464</v>
      </c>
      <c r="BA118" s="967"/>
      <c r="BB118" s="967"/>
      <c r="BC118" s="967"/>
      <c r="BD118" s="967"/>
      <c r="BE118" s="967"/>
      <c r="BF118" s="967"/>
      <c r="BG118" s="967"/>
      <c r="BH118" s="967"/>
      <c r="BI118" s="967"/>
      <c r="BJ118" s="967"/>
      <c r="BK118" s="967"/>
      <c r="BL118" s="967"/>
      <c r="BM118" s="967"/>
      <c r="BN118" s="967"/>
      <c r="BO118" s="967"/>
      <c r="BP118" s="968"/>
      <c r="BQ118" s="969" t="s">
        <v>226</v>
      </c>
      <c r="BR118" s="932"/>
      <c r="BS118" s="932"/>
      <c r="BT118" s="932"/>
      <c r="BU118" s="932"/>
      <c r="BV118" s="932" t="s">
        <v>465</v>
      </c>
      <c r="BW118" s="932"/>
      <c r="BX118" s="932"/>
      <c r="BY118" s="932"/>
      <c r="BZ118" s="932"/>
      <c r="CA118" s="932" t="s">
        <v>465</v>
      </c>
      <c r="CB118" s="932"/>
      <c r="CC118" s="932"/>
      <c r="CD118" s="932"/>
      <c r="CE118" s="932"/>
      <c r="CF118" s="962" t="s">
        <v>226</v>
      </c>
      <c r="CG118" s="963"/>
      <c r="CH118" s="963"/>
      <c r="CI118" s="963"/>
      <c r="CJ118" s="963"/>
      <c r="CK118" s="1018"/>
      <c r="CL118" s="905"/>
      <c r="CM118" s="908" t="s">
        <v>466</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440</v>
      </c>
      <c r="DH118" s="864"/>
      <c r="DI118" s="864"/>
      <c r="DJ118" s="864"/>
      <c r="DK118" s="865"/>
      <c r="DL118" s="866" t="s">
        <v>226</v>
      </c>
      <c r="DM118" s="864"/>
      <c r="DN118" s="864"/>
      <c r="DO118" s="864"/>
      <c r="DP118" s="865"/>
      <c r="DQ118" s="866" t="s">
        <v>444</v>
      </c>
      <c r="DR118" s="864"/>
      <c r="DS118" s="864"/>
      <c r="DT118" s="864"/>
      <c r="DU118" s="865"/>
      <c r="DV118" s="911" t="s">
        <v>226</v>
      </c>
      <c r="DW118" s="912"/>
      <c r="DX118" s="912"/>
      <c r="DY118" s="912"/>
      <c r="DZ118" s="913"/>
    </row>
    <row r="119" spans="1:130" s="248" customFormat="1" ht="26.25" customHeight="1" x14ac:dyDescent="0.15">
      <c r="A119" s="902" t="s">
        <v>437</v>
      </c>
      <c r="B119" s="903"/>
      <c r="C119" s="978" t="s">
        <v>438</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444</v>
      </c>
      <c r="AB119" s="982"/>
      <c r="AC119" s="982"/>
      <c r="AD119" s="982"/>
      <c r="AE119" s="983"/>
      <c r="AF119" s="984" t="s">
        <v>226</v>
      </c>
      <c r="AG119" s="982"/>
      <c r="AH119" s="982"/>
      <c r="AI119" s="982"/>
      <c r="AJ119" s="983"/>
      <c r="AK119" s="984" t="s">
        <v>226</v>
      </c>
      <c r="AL119" s="982"/>
      <c r="AM119" s="982"/>
      <c r="AN119" s="982"/>
      <c r="AO119" s="983"/>
      <c r="AP119" s="985" t="s">
        <v>226</v>
      </c>
      <c r="AQ119" s="986"/>
      <c r="AR119" s="986"/>
      <c r="AS119" s="986"/>
      <c r="AT119" s="987"/>
      <c r="AU119" s="1025"/>
      <c r="AV119" s="1026"/>
      <c r="AW119" s="1026"/>
      <c r="AX119" s="1026"/>
      <c r="AY119" s="1026"/>
      <c r="AZ119" s="279" t="s">
        <v>186</v>
      </c>
      <c r="BA119" s="279"/>
      <c r="BB119" s="279"/>
      <c r="BC119" s="279"/>
      <c r="BD119" s="279"/>
      <c r="BE119" s="279"/>
      <c r="BF119" s="279"/>
      <c r="BG119" s="279"/>
      <c r="BH119" s="279"/>
      <c r="BI119" s="279"/>
      <c r="BJ119" s="279"/>
      <c r="BK119" s="279"/>
      <c r="BL119" s="279"/>
      <c r="BM119" s="279"/>
      <c r="BN119" s="279"/>
      <c r="BO119" s="964" t="s">
        <v>467</v>
      </c>
      <c r="BP119" s="965"/>
      <c r="BQ119" s="969">
        <v>17519697</v>
      </c>
      <c r="BR119" s="932"/>
      <c r="BS119" s="932"/>
      <c r="BT119" s="932"/>
      <c r="BU119" s="932"/>
      <c r="BV119" s="932">
        <v>16740640</v>
      </c>
      <c r="BW119" s="932"/>
      <c r="BX119" s="932"/>
      <c r="BY119" s="932"/>
      <c r="BZ119" s="932"/>
      <c r="CA119" s="932">
        <v>16173816</v>
      </c>
      <c r="CB119" s="932"/>
      <c r="CC119" s="932"/>
      <c r="CD119" s="932"/>
      <c r="CE119" s="932"/>
      <c r="CF119" s="830"/>
      <c r="CG119" s="831"/>
      <c r="CH119" s="831"/>
      <c r="CI119" s="831"/>
      <c r="CJ119" s="921"/>
      <c r="CK119" s="1019"/>
      <c r="CL119" s="907"/>
      <c r="CM119" s="925" t="s">
        <v>468</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v>124381</v>
      </c>
      <c r="DH119" s="847"/>
      <c r="DI119" s="847"/>
      <c r="DJ119" s="847"/>
      <c r="DK119" s="848"/>
      <c r="DL119" s="849">
        <v>93547</v>
      </c>
      <c r="DM119" s="847"/>
      <c r="DN119" s="847"/>
      <c r="DO119" s="847"/>
      <c r="DP119" s="848"/>
      <c r="DQ119" s="849">
        <v>65784</v>
      </c>
      <c r="DR119" s="847"/>
      <c r="DS119" s="847"/>
      <c r="DT119" s="847"/>
      <c r="DU119" s="848"/>
      <c r="DV119" s="935">
        <v>0.9</v>
      </c>
      <c r="DW119" s="936"/>
      <c r="DX119" s="936"/>
      <c r="DY119" s="936"/>
      <c r="DZ119" s="937"/>
    </row>
    <row r="120" spans="1:130" s="248" customFormat="1" ht="26.25" customHeight="1" x14ac:dyDescent="0.15">
      <c r="A120" s="904"/>
      <c r="B120" s="905"/>
      <c r="C120" s="908" t="s">
        <v>443</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440</v>
      </c>
      <c r="AB120" s="864"/>
      <c r="AC120" s="864"/>
      <c r="AD120" s="864"/>
      <c r="AE120" s="865"/>
      <c r="AF120" s="866" t="s">
        <v>439</v>
      </c>
      <c r="AG120" s="864"/>
      <c r="AH120" s="864"/>
      <c r="AI120" s="864"/>
      <c r="AJ120" s="865"/>
      <c r="AK120" s="866" t="s">
        <v>465</v>
      </c>
      <c r="AL120" s="864"/>
      <c r="AM120" s="864"/>
      <c r="AN120" s="864"/>
      <c r="AO120" s="865"/>
      <c r="AP120" s="911" t="s">
        <v>465</v>
      </c>
      <c r="AQ120" s="912"/>
      <c r="AR120" s="912"/>
      <c r="AS120" s="912"/>
      <c r="AT120" s="913"/>
      <c r="AU120" s="970" t="s">
        <v>469</v>
      </c>
      <c r="AV120" s="971"/>
      <c r="AW120" s="971"/>
      <c r="AX120" s="971"/>
      <c r="AY120" s="972"/>
      <c r="AZ120" s="947" t="s">
        <v>470</v>
      </c>
      <c r="BA120" s="892"/>
      <c r="BB120" s="892"/>
      <c r="BC120" s="892"/>
      <c r="BD120" s="892"/>
      <c r="BE120" s="892"/>
      <c r="BF120" s="892"/>
      <c r="BG120" s="892"/>
      <c r="BH120" s="892"/>
      <c r="BI120" s="892"/>
      <c r="BJ120" s="892"/>
      <c r="BK120" s="892"/>
      <c r="BL120" s="892"/>
      <c r="BM120" s="892"/>
      <c r="BN120" s="892"/>
      <c r="BO120" s="892"/>
      <c r="BP120" s="893"/>
      <c r="BQ120" s="948">
        <v>3963566</v>
      </c>
      <c r="BR120" s="929"/>
      <c r="BS120" s="929"/>
      <c r="BT120" s="929"/>
      <c r="BU120" s="929"/>
      <c r="BV120" s="929">
        <v>4271051</v>
      </c>
      <c r="BW120" s="929"/>
      <c r="BX120" s="929"/>
      <c r="BY120" s="929"/>
      <c r="BZ120" s="929"/>
      <c r="CA120" s="929">
        <v>4498889</v>
      </c>
      <c r="CB120" s="929"/>
      <c r="CC120" s="929"/>
      <c r="CD120" s="929"/>
      <c r="CE120" s="929"/>
      <c r="CF120" s="953">
        <v>64.2</v>
      </c>
      <c r="CG120" s="954"/>
      <c r="CH120" s="954"/>
      <c r="CI120" s="954"/>
      <c r="CJ120" s="954"/>
      <c r="CK120" s="955" t="s">
        <v>471</v>
      </c>
      <c r="CL120" s="939"/>
      <c r="CM120" s="939"/>
      <c r="CN120" s="939"/>
      <c r="CO120" s="940"/>
      <c r="CP120" s="959" t="s">
        <v>472</v>
      </c>
      <c r="CQ120" s="960"/>
      <c r="CR120" s="960"/>
      <c r="CS120" s="960"/>
      <c r="CT120" s="960"/>
      <c r="CU120" s="960"/>
      <c r="CV120" s="960"/>
      <c r="CW120" s="960"/>
      <c r="CX120" s="960"/>
      <c r="CY120" s="960"/>
      <c r="CZ120" s="960"/>
      <c r="DA120" s="960"/>
      <c r="DB120" s="960"/>
      <c r="DC120" s="960"/>
      <c r="DD120" s="960"/>
      <c r="DE120" s="960"/>
      <c r="DF120" s="961"/>
      <c r="DG120" s="948">
        <v>890687</v>
      </c>
      <c r="DH120" s="929"/>
      <c r="DI120" s="929"/>
      <c r="DJ120" s="929"/>
      <c r="DK120" s="929"/>
      <c r="DL120" s="929">
        <v>658746</v>
      </c>
      <c r="DM120" s="929"/>
      <c r="DN120" s="929"/>
      <c r="DO120" s="929"/>
      <c r="DP120" s="929"/>
      <c r="DQ120" s="929">
        <v>595591</v>
      </c>
      <c r="DR120" s="929"/>
      <c r="DS120" s="929"/>
      <c r="DT120" s="929"/>
      <c r="DU120" s="929"/>
      <c r="DV120" s="930">
        <v>8.5</v>
      </c>
      <c r="DW120" s="930"/>
      <c r="DX120" s="930"/>
      <c r="DY120" s="930"/>
      <c r="DZ120" s="931"/>
    </row>
    <row r="121" spans="1:130" s="248" customFormat="1" ht="26.25" customHeight="1" x14ac:dyDescent="0.15">
      <c r="A121" s="904"/>
      <c r="B121" s="905"/>
      <c r="C121" s="950" t="s">
        <v>473</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465</v>
      </c>
      <c r="AB121" s="864"/>
      <c r="AC121" s="864"/>
      <c r="AD121" s="864"/>
      <c r="AE121" s="865"/>
      <c r="AF121" s="866" t="s">
        <v>465</v>
      </c>
      <c r="AG121" s="864"/>
      <c r="AH121" s="864"/>
      <c r="AI121" s="864"/>
      <c r="AJ121" s="865"/>
      <c r="AK121" s="866" t="s">
        <v>465</v>
      </c>
      <c r="AL121" s="864"/>
      <c r="AM121" s="864"/>
      <c r="AN121" s="864"/>
      <c r="AO121" s="865"/>
      <c r="AP121" s="911" t="s">
        <v>440</v>
      </c>
      <c r="AQ121" s="912"/>
      <c r="AR121" s="912"/>
      <c r="AS121" s="912"/>
      <c r="AT121" s="913"/>
      <c r="AU121" s="973"/>
      <c r="AV121" s="974"/>
      <c r="AW121" s="974"/>
      <c r="AX121" s="974"/>
      <c r="AY121" s="975"/>
      <c r="AZ121" s="899" t="s">
        <v>474</v>
      </c>
      <c r="BA121" s="834"/>
      <c r="BB121" s="834"/>
      <c r="BC121" s="834"/>
      <c r="BD121" s="834"/>
      <c r="BE121" s="834"/>
      <c r="BF121" s="834"/>
      <c r="BG121" s="834"/>
      <c r="BH121" s="834"/>
      <c r="BI121" s="834"/>
      <c r="BJ121" s="834"/>
      <c r="BK121" s="834"/>
      <c r="BL121" s="834"/>
      <c r="BM121" s="834"/>
      <c r="BN121" s="834"/>
      <c r="BO121" s="834"/>
      <c r="BP121" s="835"/>
      <c r="BQ121" s="900">
        <v>1423268</v>
      </c>
      <c r="BR121" s="901"/>
      <c r="BS121" s="901"/>
      <c r="BT121" s="901"/>
      <c r="BU121" s="901"/>
      <c r="BV121" s="901">
        <v>1280751</v>
      </c>
      <c r="BW121" s="901"/>
      <c r="BX121" s="901"/>
      <c r="BY121" s="901"/>
      <c r="BZ121" s="901"/>
      <c r="CA121" s="901">
        <v>1369639</v>
      </c>
      <c r="CB121" s="901"/>
      <c r="CC121" s="901"/>
      <c r="CD121" s="901"/>
      <c r="CE121" s="901"/>
      <c r="CF121" s="962">
        <v>19.600000000000001</v>
      </c>
      <c r="CG121" s="963"/>
      <c r="CH121" s="963"/>
      <c r="CI121" s="963"/>
      <c r="CJ121" s="963"/>
      <c r="CK121" s="956"/>
      <c r="CL121" s="942"/>
      <c r="CM121" s="942"/>
      <c r="CN121" s="942"/>
      <c r="CO121" s="943"/>
      <c r="CP121" s="922" t="s">
        <v>475</v>
      </c>
      <c r="CQ121" s="923"/>
      <c r="CR121" s="923"/>
      <c r="CS121" s="923"/>
      <c r="CT121" s="923"/>
      <c r="CU121" s="923"/>
      <c r="CV121" s="923"/>
      <c r="CW121" s="923"/>
      <c r="CX121" s="923"/>
      <c r="CY121" s="923"/>
      <c r="CZ121" s="923"/>
      <c r="DA121" s="923"/>
      <c r="DB121" s="923"/>
      <c r="DC121" s="923"/>
      <c r="DD121" s="923"/>
      <c r="DE121" s="923"/>
      <c r="DF121" s="924"/>
      <c r="DG121" s="900" t="s">
        <v>440</v>
      </c>
      <c r="DH121" s="901"/>
      <c r="DI121" s="901"/>
      <c r="DJ121" s="901"/>
      <c r="DK121" s="901"/>
      <c r="DL121" s="901" t="s">
        <v>440</v>
      </c>
      <c r="DM121" s="901"/>
      <c r="DN121" s="901"/>
      <c r="DO121" s="901"/>
      <c r="DP121" s="901"/>
      <c r="DQ121" s="901" t="s">
        <v>444</v>
      </c>
      <c r="DR121" s="901"/>
      <c r="DS121" s="901"/>
      <c r="DT121" s="901"/>
      <c r="DU121" s="901"/>
      <c r="DV121" s="878" t="s">
        <v>465</v>
      </c>
      <c r="DW121" s="878"/>
      <c r="DX121" s="878"/>
      <c r="DY121" s="878"/>
      <c r="DZ121" s="879"/>
    </row>
    <row r="122" spans="1:130" s="248" customFormat="1" ht="26.25" customHeight="1" x14ac:dyDescent="0.15">
      <c r="A122" s="904"/>
      <c r="B122" s="905"/>
      <c r="C122" s="908" t="s">
        <v>454</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465</v>
      </c>
      <c r="AB122" s="864"/>
      <c r="AC122" s="864"/>
      <c r="AD122" s="864"/>
      <c r="AE122" s="865"/>
      <c r="AF122" s="866" t="s">
        <v>465</v>
      </c>
      <c r="AG122" s="864"/>
      <c r="AH122" s="864"/>
      <c r="AI122" s="864"/>
      <c r="AJ122" s="865"/>
      <c r="AK122" s="866" t="s">
        <v>440</v>
      </c>
      <c r="AL122" s="864"/>
      <c r="AM122" s="864"/>
      <c r="AN122" s="864"/>
      <c r="AO122" s="865"/>
      <c r="AP122" s="911" t="s">
        <v>440</v>
      </c>
      <c r="AQ122" s="912"/>
      <c r="AR122" s="912"/>
      <c r="AS122" s="912"/>
      <c r="AT122" s="913"/>
      <c r="AU122" s="973"/>
      <c r="AV122" s="974"/>
      <c r="AW122" s="974"/>
      <c r="AX122" s="974"/>
      <c r="AY122" s="975"/>
      <c r="AZ122" s="966" t="s">
        <v>476</v>
      </c>
      <c r="BA122" s="967"/>
      <c r="BB122" s="967"/>
      <c r="BC122" s="967"/>
      <c r="BD122" s="967"/>
      <c r="BE122" s="967"/>
      <c r="BF122" s="967"/>
      <c r="BG122" s="967"/>
      <c r="BH122" s="967"/>
      <c r="BI122" s="967"/>
      <c r="BJ122" s="967"/>
      <c r="BK122" s="967"/>
      <c r="BL122" s="967"/>
      <c r="BM122" s="967"/>
      <c r="BN122" s="967"/>
      <c r="BO122" s="967"/>
      <c r="BP122" s="968"/>
      <c r="BQ122" s="969">
        <v>11153973</v>
      </c>
      <c r="BR122" s="932"/>
      <c r="BS122" s="932"/>
      <c r="BT122" s="932"/>
      <c r="BU122" s="932"/>
      <c r="BV122" s="932">
        <v>10822550</v>
      </c>
      <c r="BW122" s="932"/>
      <c r="BX122" s="932"/>
      <c r="BY122" s="932"/>
      <c r="BZ122" s="932"/>
      <c r="CA122" s="932">
        <v>10735049</v>
      </c>
      <c r="CB122" s="932"/>
      <c r="CC122" s="932"/>
      <c r="CD122" s="932"/>
      <c r="CE122" s="932"/>
      <c r="CF122" s="933">
        <v>153.30000000000001</v>
      </c>
      <c r="CG122" s="934"/>
      <c r="CH122" s="934"/>
      <c r="CI122" s="934"/>
      <c r="CJ122" s="934"/>
      <c r="CK122" s="956"/>
      <c r="CL122" s="942"/>
      <c r="CM122" s="942"/>
      <c r="CN122" s="942"/>
      <c r="CO122" s="943"/>
      <c r="CP122" s="922" t="s">
        <v>477</v>
      </c>
      <c r="CQ122" s="923"/>
      <c r="CR122" s="923"/>
      <c r="CS122" s="923"/>
      <c r="CT122" s="923"/>
      <c r="CU122" s="923"/>
      <c r="CV122" s="923"/>
      <c r="CW122" s="923"/>
      <c r="CX122" s="923"/>
      <c r="CY122" s="923"/>
      <c r="CZ122" s="923"/>
      <c r="DA122" s="923"/>
      <c r="DB122" s="923"/>
      <c r="DC122" s="923"/>
      <c r="DD122" s="923"/>
      <c r="DE122" s="923"/>
      <c r="DF122" s="924"/>
      <c r="DG122" s="900" t="s">
        <v>444</v>
      </c>
      <c r="DH122" s="901"/>
      <c r="DI122" s="901"/>
      <c r="DJ122" s="901"/>
      <c r="DK122" s="901"/>
      <c r="DL122" s="901" t="s">
        <v>440</v>
      </c>
      <c r="DM122" s="901"/>
      <c r="DN122" s="901"/>
      <c r="DO122" s="901"/>
      <c r="DP122" s="901"/>
      <c r="DQ122" s="901" t="s">
        <v>444</v>
      </c>
      <c r="DR122" s="901"/>
      <c r="DS122" s="901"/>
      <c r="DT122" s="901"/>
      <c r="DU122" s="901"/>
      <c r="DV122" s="878" t="s">
        <v>444</v>
      </c>
      <c r="DW122" s="878"/>
      <c r="DX122" s="878"/>
      <c r="DY122" s="878"/>
      <c r="DZ122" s="879"/>
    </row>
    <row r="123" spans="1:130" s="248" customFormat="1" ht="26.25" customHeight="1" x14ac:dyDescent="0.15">
      <c r="A123" s="904"/>
      <c r="B123" s="905"/>
      <c r="C123" s="908" t="s">
        <v>460</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v>9216</v>
      </c>
      <c r="AB123" s="864"/>
      <c r="AC123" s="864"/>
      <c r="AD123" s="864"/>
      <c r="AE123" s="865"/>
      <c r="AF123" s="866">
        <v>9190</v>
      </c>
      <c r="AG123" s="864"/>
      <c r="AH123" s="864"/>
      <c r="AI123" s="864"/>
      <c r="AJ123" s="865"/>
      <c r="AK123" s="866">
        <v>9162</v>
      </c>
      <c r="AL123" s="864"/>
      <c r="AM123" s="864"/>
      <c r="AN123" s="864"/>
      <c r="AO123" s="865"/>
      <c r="AP123" s="911">
        <v>0.1</v>
      </c>
      <c r="AQ123" s="912"/>
      <c r="AR123" s="912"/>
      <c r="AS123" s="912"/>
      <c r="AT123" s="913"/>
      <c r="AU123" s="976"/>
      <c r="AV123" s="977"/>
      <c r="AW123" s="977"/>
      <c r="AX123" s="977"/>
      <c r="AY123" s="977"/>
      <c r="AZ123" s="279" t="s">
        <v>186</v>
      </c>
      <c r="BA123" s="279"/>
      <c r="BB123" s="279"/>
      <c r="BC123" s="279"/>
      <c r="BD123" s="279"/>
      <c r="BE123" s="279"/>
      <c r="BF123" s="279"/>
      <c r="BG123" s="279"/>
      <c r="BH123" s="279"/>
      <c r="BI123" s="279"/>
      <c r="BJ123" s="279"/>
      <c r="BK123" s="279"/>
      <c r="BL123" s="279"/>
      <c r="BM123" s="279"/>
      <c r="BN123" s="279"/>
      <c r="BO123" s="964" t="s">
        <v>478</v>
      </c>
      <c r="BP123" s="965"/>
      <c r="BQ123" s="919">
        <v>16540807</v>
      </c>
      <c r="BR123" s="920"/>
      <c r="BS123" s="920"/>
      <c r="BT123" s="920"/>
      <c r="BU123" s="920"/>
      <c r="BV123" s="920">
        <v>16374352</v>
      </c>
      <c r="BW123" s="920"/>
      <c r="BX123" s="920"/>
      <c r="BY123" s="920"/>
      <c r="BZ123" s="920"/>
      <c r="CA123" s="920">
        <v>16603577</v>
      </c>
      <c r="CB123" s="920"/>
      <c r="CC123" s="920"/>
      <c r="CD123" s="920"/>
      <c r="CE123" s="920"/>
      <c r="CF123" s="830"/>
      <c r="CG123" s="831"/>
      <c r="CH123" s="831"/>
      <c r="CI123" s="831"/>
      <c r="CJ123" s="921"/>
      <c r="CK123" s="956"/>
      <c r="CL123" s="942"/>
      <c r="CM123" s="942"/>
      <c r="CN123" s="942"/>
      <c r="CO123" s="943"/>
      <c r="CP123" s="922" t="s">
        <v>479</v>
      </c>
      <c r="CQ123" s="923"/>
      <c r="CR123" s="923"/>
      <c r="CS123" s="923"/>
      <c r="CT123" s="923"/>
      <c r="CU123" s="923"/>
      <c r="CV123" s="923"/>
      <c r="CW123" s="923"/>
      <c r="CX123" s="923"/>
      <c r="CY123" s="923"/>
      <c r="CZ123" s="923"/>
      <c r="DA123" s="923"/>
      <c r="DB123" s="923"/>
      <c r="DC123" s="923"/>
      <c r="DD123" s="923"/>
      <c r="DE123" s="923"/>
      <c r="DF123" s="924"/>
      <c r="DG123" s="863" t="s">
        <v>440</v>
      </c>
      <c r="DH123" s="864"/>
      <c r="DI123" s="864"/>
      <c r="DJ123" s="864"/>
      <c r="DK123" s="865"/>
      <c r="DL123" s="866" t="s">
        <v>444</v>
      </c>
      <c r="DM123" s="864"/>
      <c r="DN123" s="864"/>
      <c r="DO123" s="864"/>
      <c r="DP123" s="865"/>
      <c r="DQ123" s="866" t="s">
        <v>444</v>
      </c>
      <c r="DR123" s="864"/>
      <c r="DS123" s="864"/>
      <c r="DT123" s="864"/>
      <c r="DU123" s="865"/>
      <c r="DV123" s="911" t="s">
        <v>444</v>
      </c>
      <c r="DW123" s="912"/>
      <c r="DX123" s="912"/>
      <c r="DY123" s="912"/>
      <c r="DZ123" s="913"/>
    </row>
    <row r="124" spans="1:130" s="248" customFormat="1" ht="26.25" customHeight="1" thickBot="1" x14ac:dyDescent="0.2">
      <c r="A124" s="904"/>
      <c r="B124" s="905"/>
      <c r="C124" s="908" t="s">
        <v>463</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444</v>
      </c>
      <c r="AB124" s="864"/>
      <c r="AC124" s="864"/>
      <c r="AD124" s="864"/>
      <c r="AE124" s="865"/>
      <c r="AF124" s="866" t="s">
        <v>439</v>
      </c>
      <c r="AG124" s="864"/>
      <c r="AH124" s="864"/>
      <c r="AI124" s="864"/>
      <c r="AJ124" s="865"/>
      <c r="AK124" s="866" t="s">
        <v>444</v>
      </c>
      <c r="AL124" s="864"/>
      <c r="AM124" s="864"/>
      <c r="AN124" s="864"/>
      <c r="AO124" s="865"/>
      <c r="AP124" s="911" t="s">
        <v>226</v>
      </c>
      <c r="AQ124" s="912"/>
      <c r="AR124" s="912"/>
      <c r="AS124" s="912"/>
      <c r="AT124" s="913"/>
      <c r="AU124" s="914" t="s">
        <v>480</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14.7</v>
      </c>
      <c r="BR124" s="918"/>
      <c r="BS124" s="918"/>
      <c r="BT124" s="918"/>
      <c r="BU124" s="918"/>
      <c r="BV124" s="918">
        <v>5.4</v>
      </c>
      <c r="BW124" s="918"/>
      <c r="BX124" s="918"/>
      <c r="BY124" s="918"/>
      <c r="BZ124" s="918"/>
      <c r="CA124" s="918" t="s">
        <v>444</v>
      </c>
      <c r="CB124" s="918"/>
      <c r="CC124" s="918"/>
      <c r="CD124" s="918"/>
      <c r="CE124" s="918"/>
      <c r="CF124" s="808"/>
      <c r="CG124" s="809"/>
      <c r="CH124" s="809"/>
      <c r="CI124" s="809"/>
      <c r="CJ124" s="949"/>
      <c r="CK124" s="957"/>
      <c r="CL124" s="957"/>
      <c r="CM124" s="957"/>
      <c r="CN124" s="957"/>
      <c r="CO124" s="958"/>
      <c r="CP124" s="922" t="s">
        <v>481</v>
      </c>
      <c r="CQ124" s="923"/>
      <c r="CR124" s="923"/>
      <c r="CS124" s="923"/>
      <c r="CT124" s="923"/>
      <c r="CU124" s="923"/>
      <c r="CV124" s="923"/>
      <c r="CW124" s="923"/>
      <c r="CX124" s="923"/>
      <c r="CY124" s="923"/>
      <c r="CZ124" s="923"/>
      <c r="DA124" s="923"/>
      <c r="DB124" s="923"/>
      <c r="DC124" s="923"/>
      <c r="DD124" s="923"/>
      <c r="DE124" s="923"/>
      <c r="DF124" s="924"/>
      <c r="DG124" s="846" t="s">
        <v>444</v>
      </c>
      <c r="DH124" s="847"/>
      <c r="DI124" s="847"/>
      <c r="DJ124" s="847"/>
      <c r="DK124" s="848"/>
      <c r="DL124" s="849" t="s">
        <v>226</v>
      </c>
      <c r="DM124" s="847"/>
      <c r="DN124" s="847"/>
      <c r="DO124" s="847"/>
      <c r="DP124" s="848"/>
      <c r="DQ124" s="849" t="s">
        <v>226</v>
      </c>
      <c r="DR124" s="847"/>
      <c r="DS124" s="847"/>
      <c r="DT124" s="847"/>
      <c r="DU124" s="848"/>
      <c r="DV124" s="935" t="s">
        <v>226</v>
      </c>
      <c r="DW124" s="936"/>
      <c r="DX124" s="936"/>
      <c r="DY124" s="936"/>
      <c r="DZ124" s="937"/>
    </row>
    <row r="125" spans="1:130" s="248" customFormat="1" ht="26.25" customHeight="1" x14ac:dyDescent="0.15">
      <c r="A125" s="904"/>
      <c r="B125" s="905"/>
      <c r="C125" s="908" t="s">
        <v>466</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226</v>
      </c>
      <c r="AB125" s="864"/>
      <c r="AC125" s="864"/>
      <c r="AD125" s="864"/>
      <c r="AE125" s="865"/>
      <c r="AF125" s="866" t="s">
        <v>444</v>
      </c>
      <c r="AG125" s="864"/>
      <c r="AH125" s="864"/>
      <c r="AI125" s="864"/>
      <c r="AJ125" s="865"/>
      <c r="AK125" s="866" t="s">
        <v>444</v>
      </c>
      <c r="AL125" s="864"/>
      <c r="AM125" s="864"/>
      <c r="AN125" s="864"/>
      <c r="AO125" s="865"/>
      <c r="AP125" s="911" t="s">
        <v>226</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482</v>
      </c>
      <c r="CL125" s="939"/>
      <c r="CM125" s="939"/>
      <c r="CN125" s="939"/>
      <c r="CO125" s="940"/>
      <c r="CP125" s="947" t="s">
        <v>483</v>
      </c>
      <c r="CQ125" s="892"/>
      <c r="CR125" s="892"/>
      <c r="CS125" s="892"/>
      <c r="CT125" s="892"/>
      <c r="CU125" s="892"/>
      <c r="CV125" s="892"/>
      <c r="CW125" s="892"/>
      <c r="CX125" s="892"/>
      <c r="CY125" s="892"/>
      <c r="CZ125" s="892"/>
      <c r="DA125" s="892"/>
      <c r="DB125" s="892"/>
      <c r="DC125" s="892"/>
      <c r="DD125" s="892"/>
      <c r="DE125" s="892"/>
      <c r="DF125" s="893"/>
      <c r="DG125" s="948" t="s">
        <v>226</v>
      </c>
      <c r="DH125" s="929"/>
      <c r="DI125" s="929"/>
      <c r="DJ125" s="929"/>
      <c r="DK125" s="929"/>
      <c r="DL125" s="929" t="s">
        <v>444</v>
      </c>
      <c r="DM125" s="929"/>
      <c r="DN125" s="929"/>
      <c r="DO125" s="929"/>
      <c r="DP125" s="929"/>
      <c r="DQ125" s="929" t="s">
        <v>226</v>
      </c>
      <c r="DR125" s="929"/>
      <c r="DS125" s="929"/>
      <c r="DT125" s="929"/>
      <c r="DU125" s="929"/>
      <c r="DV125" s="930" t="s">
        <v>226</v>
      </c>
      <c r="DW125" s="930"/>
      <c r="DX125" s="930"/>
      <c r="DY125" s="930"/>
      <c r="DZ125" s="931"/>
    </row>
    <row r="126" spans="1:130" s="248" customFormat="1" ht="26.25" customHeight="1" thickBot="1" x14ac:dyDescent="0.2">
      <c r="A126" s="904"/>
      <c r="B126" s="905"/>
      <c r="C126" s="908" t="s">
        <v>468</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v>96512</v>
      </c>
      <c r="AB126" s="864"/>
      <c r="AC126" s="864"/>
      <c r="AD126" s="864"/>
      <c r="AE126" s="865"/>
      <c r="AF126" s="866">
        <v>93460</v>
      </c>
      <c r="AG126" s="864"/>
      <c r="AH126" s="864"/>
      <c r="AI126" s="864"/>
      <c r="AJ126" s="865"/>
      <c r="AK126" s="866">
        <v>103982</v>
      </c>
      <c r="AL126" s="864"/>
      <c r="AM126" s="864"/>
      <c r="AN126" s="864"/>
      <c r="AO126" s="865"/>
      <c r="AP126" s="911">
        <v>1.5</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484</v>
      </c>
      <c r="CQ126" s="834"/>
      <c r="CR126" s="834"/>
      <c r="CS126" s="834"/>
      <c r="CT126" s="834"/>
      <c r="CU126" s="834"/>
      <c r="CV126" s="834"/>
      <c r="CW126" s="834"/>
      <c r="CX126" s="834"/>
      <c r="CY126" s="834"/>
      <c r="CZ126" s="834"/>
      <c r="DA126" s="834"/>
      <c r="DB126" s="834"/>
      <c r="DC126" s="834"/>
      <c r="DD126" s="834"/>
      <c r="DE126" s="834"/>
      <c r="DF126" s="835"/>
      <c r="DG126" s="900" t="s">
        <v>226</v>
      </c>
      <c r="DH126" s="901"/>
      <c r="DI126" s="901"/>
      <c r="DJ126" s="901"/>
      <c r="DK126" s="901"/>
      <c r="DL126" s="901" t="s">
        <v>226</v>
      </c>
      <c r="DM126" s="901"/>
      <c r="DN126" s="901"/>
      <c r="DO126" s="901"/>
      <c r="DP126" s="901"/>
      <c r="DQ126" s="901" t="s">
        <v>226</v>
      </c>
      <c r="DR126" s="901"/>
      <c r="DS126" s="901"/>
      <c r="DT126" s="901"/>
      <c r="DU126" s="901"/>
      <c r="DV126" s="878" t="s">
        <v>444</v>
      </c>
      <c r="DW126" s="878"/>
      <c r="DX126" s="878"/>
      <c r="DY126" s="878"/>
      <c r="DZ126" s="879"/>
    </row>
    <row r="127" spans="1:130" s="248" customFormat="1" ht="26.25" customHeight="1" x14ac:dyDescent="0.15">
      <c r="A127" s="906"/>
      <c r="B127" s="907"/>
      <c r="C127" s="925" t="s">
        <v>485</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v>2135</v>
      </c>
      <c r="AB127" s="864"/>
      <c r="AC127" s="864"/>
      <c r="AD127" s="864"/>
      <c r="AE127" s="865"/>
      <c r="AF127" s="866">
        <v>1612</v>
      </c>
      <c r="AG127" s="864"/>
      <c r="AH127" s="864"/>
      <c r="AI127" s="864"/>
      <c r="AJ127" s="865"/>
      <c r="AK127" s="866">
        <v>1170</v>
      </c>
      <c r="AL127" s="864"/>
      <c r="AM127" s="864"/>
      <c r="AN127" s="864"/>
      <c r="AO127" s="865"/>
      <c r="AP127" s="911">
        <v>0</v>
      </c>
      <c r="AQ127" s="912"/>
      <c r="AR127" s="912"/>
      <c r="AS127" s="912"/>
      <c r="AT127" s="913"/>
      <c r="AU127" s="284"/>
      <c r="AV127" s="284"/>
      <c r="AW127" s="284"/>
      <c r="AX127" s="928" t="s">
        <v>486</v>
      </c>
      <c r="AY127" s="896"/>
      <c r="AZ127" s="896"/>
      <c r="BA127" s="896"/>
      <c r="BB127" s="896"/>
      <c r="BC127" s="896"/>
      <c r="BD127" s="896"/>
      <c r="BE127" s="897"/>
      <c r="BF127" s="895" t="s">
        <v>487</v>
      </c>
      <c r="BG127" s="896"/>
      <c r="BH127" s="896"/>
      <c r="BI127" s="896"/>
      <c r="BJ127" s="896"/>
      <c r="BK127" s="896"/>
      <c r="BL127" s="897"/>
      <c r="BM127" s="895" t="s">
        <v>488</v>
      </c>
      <c r="BN127" s="896"/>
      <c r="BO127" s="896"/>
      <c r="BP127" s="896"/>
      <c r="BQ127" s="896"/>
      <c r="BR127" s="896"/>
      <c r="BS127" s="897"/>
      <c r="BT127" s="895" t="s">
        <v>489</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490</v>
      </c>
      <c r="CQ127" s="834"/>
      <c r="CR127" s="834"/>
      <c r="CS127" s="834"/>
      <c r="CT127" s="834"/>
      <c r="CU127" s="834"/>
      <c r="CV127" s="834"/>
      <c r="CW127" s="834"/>
      <c r="CX127" s="834"/>
      <c r="CY127" s="834"/>
      <c r="CZ127" s="834"/>
      <c r="DA127" s="834"/>
      <c r="DB127" s="834"/>
      <c r="DC127" s="834"/>
      <c r="DD127" s="834"/>
      <c r="DE127" s="834"/>
      <c r="DF127" s="835"/>
      <c r="DG127" s="900" t="s">
        <v>226</v>
      </c>
      <c r="DH127" s="901"/>
      <c r="DI127" s="901"/>
      <c r="DJ127" s="901"/>
      <c r="DK127" s="901"/>
      <c r="DL127" s="901" t="s">
        <v>444</v>
      </c>
      <c r="DM127" s="901"/>
      <c r="DN127" s="901"/>
      <c r="DO127" s="901"/>
      <c r="DP127" s="901"/>
      <c r="DQ127" s="901" t="s">
        <v>226</v>
      </c>
      <c r="DR127" s="901"/>
      <c r="DS127" s="901"/>
      <c r="DT127" s="901"/>
      <c r="DU127" s="901"/>
      <c r="DV127" s="878" t="s">
        <v>226</v>
      </c>
      <c r="DW127" s="878"/>
      <c r="DX127" s="878"/>
      <c r="DY127" s="878"/>
      <c r="DZ127" s="879"/>
    </row>
    <row r="128" spans="1:130" s="248" customFormat="1" ht="26.25" customHeight="1" thickBot="1" x14ac:dyDescent="0.2">
      <c r="A128" s="880" t="s">
        <v>491</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492</v>
      </c>
      <c r="X128" s="882"/>
      <c r="Y128" s="882"/>
      <c r="Z128" s="883"/>
      <c r="AA128" s="884">
        <v>178842</v>
      </c>
      <c r="AB128" s="885"/>
      <c r="AC128" s="885"/>
      <c r="AD128" s="885"/>
      <c r="AE128" s="886"/>
      <c r="AF128" s="887">
        <v>173315</v>
      </c>
      <c r="AG128" s="885"/>
      <c r="AH128" s="885"/>
      <c r="AI128" s="885"/>
      <c r="AJ128" s="886"/>
      <c r="AK128" s="887">
        <v>196897</v>
      </c>
      <c r="AL128" s="885"/>
      <c r="AM128" s="885"/>
      <c r="AN128" s="885"/>
      <c r="AO128" s="886"/>
      <c r="AP128" s="888"/>
      <c r="AQ128" s="889"/>
      <c r="AR128" s="889"/>
      <c r="AS128" s="889"/>
      <c r="AT128" s="890"/>
      <c r="AU128" s="284"/>
      <c r="AV128" s="284"/>
      <c r="AW128" s="284"/>
      <c r="AX128" s="891" t="s">
        <v>493</v>
      </c>
      <c r="AY128" s="892"/>
      <c r="AZ128" s="892"/>
      <c r="BA128" s="892"/>
      <c r="BB128" s="892"/>
      <c r="BC128" s="892"/>
      <c r="BD128" s="892"/>
      <c r="BE128" s="893"/>
      <c r="BF128" s="870" t="s">
        <v>494</v>
      </c>
      <c r="BG128" s="871"/>
      <c r="BH128" s="871"/>
      <c r="BI128" s="871"/>
      <c r="BJ128" s="871"/>
      <c r="BK128" s="871"/>
      <c r="BL128" s="894"/>
      <c r="BM128" s="870">
        <v>13.75</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495</v>
      </c>
      <c r="CQ128" s="812"/>
      <c r="CR128" s="812"/>
      <c r="CS128" s="812"/>
      <c r="CT128" s="812"/>
      <c r="CU128" s="812"/>
      <c r="CV128" s="812"/>
      <c r="CW128" s="812"/>
      <c r="CX128" s="812"/>
      <c r="CY128" s="812"/>
      <c r="CZ128" s="812"/>
      <c r="DA128" s="812"/>
      <c r="DB128" s="812"/>
      <c r="DC128" s="812"/>
      <c r="DD128" s="812"/>
      <c r="DE128" s="812"/>
      <c r="DF128" s="813"/>
      <c r="DG128" s="874">
        <v>1612</v>
      </c>
      <c r="DH128" s="875"/>
      <c r="DI128" s="875"/>
      <c r="DJ128" s="875"/>
      <c r="DK128" s="875"/>
      <c r="DL128" s="875">
        <v>1520</v>
      </c>
      <c r="DM128" s="875"/>
      <c r="DN128" s="875"/>
      <c r="DO128" s="875"/>
      <c r="DP128" s="875"/>
      <c r="DQ128" s="875">
        <v>1443</v>
      </c>
      <c r="DR128" s="875"/>
      <c r="DS128" s="875"/>
      <c r="DT128" s="875"/>
      <c r="DU128" s="875"/>
      <c r="DV128" s="876">
        <v>0</v>
      </c>
      <c r="DW128" s="876"/>
      <c r="DX128" s="876"/>
      <c r="DY128" s="876"/>
      <c r="DZ128" s="877"/>
    </row>
    <row r="129" spans="1:131" s="248" customFormat="1" ht="26.25" customHeight="1" x14ac:dyDescent="0.15">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496</v>
      </c>
      <c r="X129" s="861"/>
      <c r="Y129" s="861"/>
      <c r="Z129" s="862"/>
      <c r="AA129" s="863">
        <v>7676869</v>
      </c>
      <c r="AB129" s="864"/>
      <c r="AC129" s="864"/>
      <c r="AD129" s="864"/>
      <c r="AE129" s="865"/>
      <c r="AF129" s="866">
        <v>7704053</v>
      </c>
      <c r="AG129" s="864"/>
      <c r="AH129" s="864"/>
      <c r="AI129" s="864"/>
      <c r="AJ129" s="865"/>
      <c r="AK129" s="866">
        <v>8008500</v>
      </c>
      <c r="AL129" s="864"/>
      <c r="AM129" s="864"/>
      <c r="AN129" s="864"/>
      <c r="AO129" s="865"/>
      <c r="AP129" s="867"/>
      <c r="AQ129" s="868"/>
      <c r="AR129" s="868"/>
      <c r="AS129" s="868"/>
      <c r="AT129" s="869"/>
      <c r="AU129" s="286"/>
      <c r="AV129" s="286"/>
      <c r="AW129" s="286"/>
      <c r="AX129" s="833" t="s">
        <v>497</v>
      </c>
      <c r="AY129" s="834"/>
      <c r="AZ129" s="834"/>
      <c r="BA129" s="834"/>
      <c r="BB129" s="834"/>
      <c r="BC129" s="834"/>
      <c r="BD129" s="834"/>
      <c r="BE129" s="835"/>
      <c r="BF129" s="853" t="s">
        <v>498</v>
      </c>
      <c r="BG129" s="854"/>
      <c r="BH129" s="854"/>
      <c r="BI129" s="854"/>
      <c r="BJ129" s="854"/>
      <c r="BK129" s="854"/>
      <c r="BL129" s="855"/>
      <c r="BM129" s="853">
        <v>18.75</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58" t="s">
        <v>499</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500</v>
      </c>
      <c r="X130" s="861"/>
      <c r="Y130" s="861"/>
      <c r="Z130" s="862"/>
      <c r="AA130" s="863">
        <v>1037715</v>
      </c>
      <c r="AB130" s="864"/>
      <c r="AC130" s="864"/>
      <c r="AD130" s="864"/>
      <c r="AE130" s="865"/>
      <c r="AF130" s="866">
        <v>1014811</v>
      </c>
      <c r="AG130" s="864"/>
      <c r="AH130" s="864"/>
      <c r="AI130" s="864"/>
      <c r="AJ130" s="865"/>
      <c r="AK130" s="866">
        <v>1003783</v>
      </c>
      <c r="AL130" s="864"/>
      <c r="AM130" s="864"/>
      <c r="AN130" s="864"/>
      <c r="AO130" s="865"/>
      <c r="AP130" s="867"/>
      <c r="AQ130" s="868"/>
      <c r="AR130" s="868"/>
      <c r="AS130" s="868"/>
      <c r="AT130" s="869"/>
      <c r="AU130" s="286"/>
      <c r="AV130" s="286"/>
      <c r="AW130" s="286"/>
      <c r="AX130" s="833" t="s">
        <v>501</v>
      </c>
      <c r="AY130" s="834"/>
      <c r="AZ130" s="834"/>
      <c r="BA130" s="834"/>
      <c r="BB130" s="834"/>
      <c r="BC130" s="834"/>
      <c r="BD130" s="834"/>
      <c r="BE130" s="835"/>
      <c r="BF130" s="836">
        <v>7.3</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502</v>
      </c>
      <c r="X131" s="844"/>
      <c r="Y131" s="844"/>
      <c r="Z131" s="845"/>
      <c r="AA131" s="846">
        <v>6639154</v>
      </c>
      <c r="AB131" s="847"/>
      <c r="AC131" s="847"/>
      <c r="AD131" s="847"/>
      <c r="AE131" s="848"/>
      <c r="AF131" s="849">
        <v>6689242</v>
      </c>
      <c r="AG131" s="847"/>
      <c r="AH131" s="847"/>
      <c r="AI131" s="847"/>
      <c r="AJ131" s="848"/>
      <c r="AK131" s="849">
        <v>7004717</v>
      </c>
      <c r="AL131" s="847"/>
      <c r="AM131" s="847"/>
      <c r="AN131" s="847"/>
      <c r="AO131" s="848"/>
      <c r="AP131" s="850"/>
      <c r="AQ131" s="851"/>
      <c r="AR131" s="851"/>
      <c r="AS131" s="851"/>
      <c r="AT131" s="852"/>
      <c r="AU131" s="286"/>
      <c r="AV131" s="286"/>
      <c r="AW131" s="286"/>
      <c r="AX131" s="811" t="s">
        <v>503</v>
      </c>
      <c r="AY131" s="812"/>
      <c r="AZ131" s="812"/>
      <c r="BA131" s="812"/>
      <c r="BB131" s="812"/>
      <c r="BC131" s="812"/>
      <c r="BD131" s="812"/>
      <c r="BE131" s="813"/>
      <c r="BF131" s="814" t="s">
        <v>498</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820" t="s">
        <v>504</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505</v>
      </c>
      <c r="W132" s="824"/>
      <c r="X132" s="824"/>
      <c r="Y132" s="824"/>
      <c r="Z132" s="825"/>
      <c r="AA132" s="826">
        <v>7.9147584169999998</v>
      </c>
      <c r="AB132" s="827"/>
      <c r="AC132" s="827"/>
      <c r="AD132" s="827"/>
      <c r="AE132" s="828"/>
      <c r="AF132" s="829">
        <v>7.4541480189999998</v>
      </c>
      <c r="AG132" s="827"/>
      <c r="AH132" s="827"/>
      <c r="AI132" s="827"/>
      <c r="AJ132" s="828"/>
      <c r="AK132" s="829">
        <v>6.7098213959999997</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506</v>
      </c>
      <c r="W133" s="803"/>
      <c r="X133" s="803"/>
      <c r="Y133" s="803"/>
      <c r="Z133" s="804"/>
      <c r="AA133" s="805">
        <v>7.2</v>
      </c>
      <c r="AB133" s="806"/>
      <c r="AC133" s="806"/>
      <c r="AD133" s="806"/>
      <c r="AE133" s="807"/>
      <c r="AF133" s="805">
        <v>7.5</v>
      </c>
      <c r="AG133" s="806"/>
      <c r="AH133" s="806"/>
      <c r="AI133" s="806"/>
      <c r="AJ133" s="807"/>
      <c r="AK133" s="805">
        <v>7.3</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LKM6XYk9Mt52yvhZJe9vygFjypM9WbBTf2uhtb+fxO6FzptNJjGjpAZRy6/yrhvup6RfaRpQdRHAAXabsrBj9Q==" saltValue="XXuCCu1zF3SsfpYTZoVY5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507</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uJutmPxipT52szCFXN/V1GslHTdFlwxtuGM7KzqrW1mL1Pg4XPp4VXcxtpb4jKZyGv4RgapMKH+03Q9oYuaZkg==" saltValue="fzy9LDjvMwINpOpQtOl3H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130" zoomScaleNormal="13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3ekGwwEAge63NXO1VxolPUXrONTb7THUypW00HcVOgg3XVwar3rE2hyH7FX5zxwCNTn+0+QWYl+nO2y9yjN9vg==" saltValue="l3i30T7O6eQVnZCDLN17b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508</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509</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510</v>
      </c>
      <c r="AP7" s="305"/>
      <c r="AQ7" s="306" t="s">
        <v>511</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512</v>
      </c>
      <c r="AQ8" s="312" t="s">
        <v>513</v>
      </c>
      <c r="AR8" s="313" t="s">
        <v>514</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515</v>
      </c>
      <c r="AL9" s="1228"/>
      <c r="AM9" s="1228"/>
      <c r="AN9" s="1229"/>
      <c r="AO9" s="314">
        <v>1773712</v>
      </c>
      <c r="AP9" s="314">
        <v>42875</v>
      </c>
      <c r="AQ9" s="315">
        <v>63681</v>
      </c>
      <c r="AR9" s="316">
        <v>-32.700000000000003</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516</v>
      </c>
      <c r="AL10" s="1228"/>
      <c r="AM10" s="1228"/>
      <c r="AN10" s="1229"/>
      <c r="AO10" s="317">
        <v>45324</v>
      </c>
      <c r="AP10" s="317">
        <v>1096</v>
      </c>
      <c r="AQ10" s="318">
        <v>8003</v>
      </c>
      <c r="AR10" s="319">
        <v>-86.3</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517</v>
      </c>
      <c r="AL11" s="1228"/>
      <c r="AM11" s="1228"/>
      <c r="AN11" s="1229"/>
      <c r="AO11" s="317" t="s">
        <v>518</v>
      </c>
      <c r="AP11" s="317" t="s">
        <v>518</v>
      </c>
      <c r="AQ11" s="318">
        <v>360</v>
      </c>
      <c r="AR11" s="319" t="s">
        <v>518</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519</v>
      </c>
      <c r="AL12" s="1228"/>
      <c r="AM12" s="1228"/>
      <c r="AN12" s="1229"/>
      <c r="AO12" s="317" t="s">
        <v>518</v>
      </c>
      <c r="AP12" s="317" t="s">
        <v>518</v>
      </c>
      <c r="AQ12" s="318">
        <v>18</v>
      </c>
      <c r="AR12" s="319" t="s">
        <v>518</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520</v>
      </c>
      <c r="AL13" s="1228"/>
      <c r="AM13" s="1228"/>
      <c r="AN13" s="1229"/>
      <c r="AO13" s="317">
        <v>176883</v>
      </c>
      <c r="AP13" s="317">
        <v>4276</v>
      </c>
      <c r="AQ13" s="318">
        <v>2539</v>
      </c>
      <c r="AR13" s="319">
        <v>68.400000000000006</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521</v>
      </c>
      <c r="AL14" s="1228"/>
      <c r="AM14" s="1228"/>
      <c r="AN14" s="1229"/>
      <c r="AO14" s="317">
        <v>24186</v>
      </c>
      <c r="AP14" s="317">
        <v>585</v>
      </c>
      <c r="AQ14" s="318">
        <v>1117</v>
      </c>
      <c r="AR14" s="319">
        <v>-47.6</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522</v>
      </c>
      <c r="AL15" s="1231"/>
      <c r="AM15" s="1231"/>
      <c r="AN15" s="1232"/>
      <c r="AO15" s="317">
        <v>-110212</v>
      </c>
      <c r="AP15" s="317">
        <v>-2664</v>
      </c>
      <c r="AQ15" s="318">
        <v>-4412</v>
      </c>
      <c r="AR15" s="319">
        <v>-39.6</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186</v>
      </c>
      <c r="AL16" s="1231"/>
      <c r="AM16" s="1231"/>
      <c r="AN16" s="1232"/>
      <c r="AO16" s="317">
        <v>1909893</v>
      </c>
      <c r="AP16" s="317">
        <v>46167</v>
      </c>
      <c r="AQ16" s="318">
        <v>71307</v>
      </c>
      <c r="AR16" s="319">
        <v>-35.299999999999997</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523</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524</v>
      </c>
      <c r="AP20" s="326" t="s">
        <v>525</v>
      </c>
      <c r="AQ20" s="327" t="s">
        <v>526</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527</v>
      </c>
      <c r="AL21" s="1234"/>
      <c r="AM21" s="1234"/>
      <c r="AN21" s="1235"/>
      <c r="AO21" s="330">
        <v>4.6399999999999997</v>
      </c>
      <c r="AP21" s="331">
        <v>6.49</v>
      </c>
      <c r="AQ21" s="332">
        <v>-1.85</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528</v>
      </c>
      <c r="AL22" s="1234"/>
      <c r="AM22" s="1234"/>
      <c r="AN22" s="1235"/>
      <c r="AO22" s="335">
        <v>99.1</v>
      </c>
      <c r="AP22" s="336">
        <v>97.2</v>
      </c>
      <c r="AQ22" s="337">
        <v>1.9</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529</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530</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531</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510</v>
      </c>
      <c r="AP30" s="305"/>
      <c r="AQ30" s="306" t="s">
        <v>511</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512</v>
      </c>
      <c r="AQ31" s="312" t="s">
        <v>513</v>
      </c>
      <c r="AR31" s="313" t="s">
        <v>514</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532</v>
      </c>
      <c r="AL32" s="1217"/>
      <c r="AM32" s="1217"/>
      <c r="AN32" s="1218"/>
      <c r="AO32" s="345">
        <v>1355643</v>
      </c>
      <c r="AP32" s="345">
        <v>32770</v>
      </c>
      <c r="AQ32" s="346">
        <v>31105</v>
      </c>
      <c r="AR32" s="347">
        <v>5.4</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533</v>
      </c>
      <c r="AL33" s="1217"/>
      <c r="AM33" s="1217"/>
      <c r="AN33" s="1218"/>
      <c r="AO33" s="345" t="s">
        <v>518</v>
      </c>
      <c r="AP33" s="345" t="s">
        <v>518</v>
      </c>
      <c r="AQ33" s="346" t="s">
        <v>518</v>
      </c>
      <c r="AR33" s="347" t="s">
        <v>518</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534</v>
      </c>
      <c r="AL34" s="1217"/>
      <c r="AM34" s="1217"/>
      <c r="AN34" s="1218"/>
      <c r="AO34" s="345" t="s">
        <v>518</v>
      </c>
      <c r="AP34" s="345" t="s">
        <v>518</v>
      </c>
      <c r="AQ34" s="346">
        <v>0</v>
      </c>
      <c r="AR34" s="347" t="s">
        <v>518</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535</v>
      </c>
      <c r="AL35" s="1217"/>
      <c r="AM35" s="1217"/>
      <c r="AN35" s="1218"/>
      <c r="AO35" s="345">
        <v>96967</v>
      </c>
      <c r="AP35" s="345">
        <v>2344</v>
      </c>
      <c r="AQ35" s="346">
        <v>8747</v>
      </c>
      <c r="AR35" s="347">
        <v>-73.2</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536</v>
      </c>
      <c r="AL36" s="1217"/>
      <c r="AM36" s="1217"/>
      <c r="AN36" s="1218"/>
      <c r="AO36" s="345">
        <v>103650</v>
      </c>
      <c r="AP36" s="345">
        <v>2505</v>
      </c>
      <c r="AQ36" s="346">
        <v>2193</v>
      </c>
      <c r="AR36" s="347">
        <v>14.2</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537</v>
      </c>
      <c r="AL37" s="1217"/>
      <c r="AM37" s="1217"/>
      <c r="AN37" s="1218"/>
      <c r="AO37" s="345">
        <v>114314</v>
      </c>
      <c r="AP37" s="345">
        <v>2763</v>
      </c>
      <c r="AQ37" s="346">
        <v>863</v>
      </c>
      <c r="AR37" s="347">
        <v>220.2</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538</v>
      </c>
      <c r="AL38" s="1214"/>
      <c r="AM38" s="1214"/>
      <c r="AN38" s="1215"/>
      <c r="AO38" s="348">
        <v>110</v>
      </c>
      <c r="AP38" s="348">
        <v>3</v>
      </c>
      <c r="AQ38" s="349">
        <v>1</v>
      </c>
      <c r="AR38" s="337">
        <v>200</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539</v>
      </c>
      <c r="AL39" s="1214"/>
      <c r="AM39" s="1214"/>
      <c r="AN39" s="1215"/>
      <c r="AO39" s="345">
        <v>-196897</v>
      </c>
      <c r="AP39" s="345">
        <v>-4760</v>
      </c>
      <c r="AQ39" s="346">
        <v>-3092</v>
      </c>
      <c r="AR39" s="347">
        <v>53.9</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540</v>
      </c>
      <c r="AL40" s="1217"/>
      <c r="AM40" s="1217"/>
      <c r="AN40" s="1218"/>
      <c r="AO40" s="345">
        <v>-1003783</v>
      </c>
      <c r="AP40" s="345">
        <v>-24264</v>
      </c>
      <c r="AQ40" s="346">
        <v>-27116</v>
      </c>
      <c r="AR40" s="347">
        <v>-10.5</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298</v>
      </c>
      <c r="AL41" s="1220"/>
      <c r="AM41" s="1220"/>
      <c r="AN41" s="1221"/>
      <c r="AO41" s="345">
        <v>470004</v>
      </c>
      <c r="AP41" s="345">
        <v>11361</v>
      </c>
      <c r="AQ41" s="346">
        <v>12702</v>
      </c>
      <c r="AR41" s="347">
        <v>-10.6</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541</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542</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543</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510</v>
      </c>
      <c r="AN49" s="1224" t="s">
        <v>544</v>
      </c>
      <c r="AO49" s="1225"/>
      <c r="AP49" s="1225"/>
      <c r="AQ49" s="1225"/>
      <c r="AR49" s="1226"/>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545</v>
      </c>
      <c r="AO50" s="362" t="s">
        <v>546</v>
      </c>
      <c r="AP50" s="363" t="s">
        <v>547</v>
      </c>
      <c r="AQ50" s="364" t="s">
        <v>548</v>
      </c>
      <c r="AR50" s="365" t="s">
        <v>549</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550</v>
      </c>
      <c r="AL51" s="358"/>
      <c r="AM51" s="366">
        <v>2211168</v>
      </c>
      <c r="AN51" s="367">
        <v>51810</v>
      </c>
      <c r="AO51" s="368">
        <v>44.4</v>
      </c>
      <c r="AP51" s="369">
        <v>47738</v>
      </c>
      <c r="AQ51" s="370">
        <v>-4.4000000000000004</v>
      </c>
      <c r="AR51" s="371">
        <v>48.8</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551</v>
      </c>
      <c r="AM52" s="374">
        <v>824729</v>
      </c>
      <c r="AN52" s="375">
        <v>19324</v>
      </c>
      <c r="AO52" s="376">
        <v>40.799999999999997</v>
      </c>
      <c r="AP52" s="377">
        <v>24937</v>
      </c>
      <c r="AQ52" s="378">
        <v>-5.5</v>
      </c>
      <c r="AR52" s="379">
        <v>46.3</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552</v>
      </c>
      <c r="AL53" s="358"/>
      <c r="AM53" s="366">
        <v>1972957</v>
      </c>
      <c r="AN53" s="367">
        <v>46599</v>
      </c>
      <c r="AO53" s="368">
        <v>-10.1</v>
      </c>
      <c r="AP53" s="369">
        <v>52191</v>
      </c>
      <c r="AQ53" s="370">
        <v>9.3000000000000007</v>
      </c>
      <c r="AR53" s="371">
        <v>-19.399999999999999</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551</v>
      </c>
      <c r="AM54" s="374">
        <v>496219</v>
      </c>
      <c r="AN54" s="375">
        <v>11720</v>
      </c>
      <c r="AO54" s="376">
        <v>-39.4</v>
      </c>
      <c r="AP54" s="377">
        <v>24843</v>
      </c>
      <c r="AQ54" s="378">
        <v>-0.4</v>
      </c>
      <c r="AR54" s="379">
        <v>-39</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553</v>
      </c>
      <c r="AL55" s="358"/>
      <c r="AM55" s="366">
        <v>1191489</v>
      </c>
      <c r="AN55" s="367">
        <v>28420</v>
      </c>
      <c r="AO55" s="368">
        <v>-39</v>
      </c>
      <c r="AP55" s="369">
        <v>47387</v>
      </c>
      <c r="AQ55" s="370">
        <v>-9.1999999999999993</v>
      </c>
      <c r="AR55" s="371">
        <v>-29.8</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551</v>
      </c>
      <c r="AM56" s="374">
        <v>471330</v>
      </c>
      <c r="AN56" s="375">
        <v>11242</v>
      </c>
      <c r="AO56" s="376">
        <v>-4.0999999999999996</v>
      </c>
      <c r="AP56" s="377">
        <v>24928</v>
      </c>
      <c r="AQ56" s="378">
        <v>0.3</v>
      </c>
      <c r="AR56" s="379">
        <v>-4.4000000000000004</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554</v>
      </c>
      <c r="AL57" s="358"/>
      <c r="AM57" s="366">
        <v>1424038</v>
      </c>
      <c r="AN57" s="367">
        <v>34230</v>
      </c>
      <c r="AO57" s="368">
        <v>20.399999999999999</v>
      </c>
      <c r="AP57" s="369">
        <v>51264</v>
      </c>
      <c r="AQ57" s="370">
        <v>8.1999999999999993</v>
      </c>
      <c r="AR57" s="371">
        <v>12.2</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551</v>
      </c>
      <c r="AM58" s="374">
        <v>642578</v>
      </c>
      <c r="AN58" s="375">
        <v>15446</v>
      </c>
      <c r="AO58" s="376">
        <v>37.4</v>
      </c>
      <c r="AP58" s="377">
        <v>26040</v>
      </c>
      <c r="AQ58" s="378">
        <v>4.5</v>
      </c>
      <c r="AR58" s="379">
        <v>32.9</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555</v>
      </c>
      <c r="AL59" s="358"/>
      <c r="AM59" s="366">
        <v>2066621</v>
      </c>
      <c r="AN59" s="367">
        <v>49956</v>
      </c>
      <c r="AO59" s="368">
        <v>45.9</v>
      </c>
      <c r="AP59" s="369">
        <v>52068</v>
      </c>
      <c r="AQ59" s="370">
        <v>1.6</v>
      </c>
      <c r="AR59" s="371">
        <v>44.3</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551</v>
      </c>
      <c r="AM60" s="374">
        <v>583752</v>
      </c>
      <c r="AN60" s="375">
        <v>14111</v>
      </c>
      <c r="AO60" s="376">
        <v>-8.6</v>
      </c>
      <c r="AP60" s="377">
        <v>26936</v>
      </c>
      <c r="AQ60" s="378">
        <v>3.4</v>
      </c>
      <c r="AR60" s="379">
        <v>-12</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556</v>
      </c>
      <c r="AL61" s="380"/>
      <c r="AM61" s="381">
        <v>1773255</v>
      </c>
      <c r="AN61" s="382">
        <v>42203</v>
      </c>
      <c r="AO61" s="383">
        <v>12.3</v>
      </c>
      <c r="AP61" s="384">
        <v>50130</v>
      </c>
      <c r="AQ61" s="385">
        <v>1.1000000000000001</v>
      </c>
      <c r="AR61" s="371">
        <v>11.2</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551</v>
      </c>
      <c r="AM62" s="374">
        <v>603722</v>
      </c>
      <c r="AN62" s="375">
        <v>14369</v>
      </c>
      <c r="AO62" s="376">
        <v>5.2</v>
      </c>
      <c r="AP62" s="377">
        <v>25537</v>
      </c>
      <c r="AQ62" s="378">
        <v>0.5</v>
      </c>
      <c r="AR62" s="379">
        <v>4.7</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sRnHXtMs0lO8m3bSoJnWcClnRX7gUcQDehTRjLjzp/+m+qh3gJLNDStYssTWiqz2IGCPSasaWGURnuYMlfn92g==" saltValue="E1Dl1duYDwvgXyfjw5k6xg=="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558</v>
      </c>
    </row>
    <row r="121" spans="125:125" ht="13.5" hidden="1" customHeight="1" x14ac:dyDescent="0.15">
      <c r="DU121" s="292"/>
    </row>
  </sheetData>
  <sheetProtection algorithmName="SHA-512" hashValue="NKkpB6W6si7e5VYp6hH4vorGFwapceAePg1f5gdmtvKjlzIVCHYikW+BjxopjbMPVMwd7XgpOEIYaDDDv3poHw==" saltValue="OoScFUxKkevamK3+rpzBh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559</v>
      </c>
    </row>
  </sheetData>
  <sheetProtection algorithmName="SHA-512" hashValue="7vup2MKtmWqt2rGB5VjqaBoqPitCWHgrnQPeNva1D0Q0MDlUdy059TtgTjGSHdtWmiZFKAK9WTdequFCybmrOw==" saltValue="1jNeTJtfH2nvbtv8hwkXl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3"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15">
      <c r="B47" s="10"/>
      <c r="C47" s="1238" t="s">
        <v>3</v>
      </c>
      <c r="D47" s="1238"/>
      <c r="E47" s="1239"/>
      <c r="F47" s="11">
        <v>25.46</v>
      </c>
      <c r="G47" s="12">
        <v>24.94</v>
      </c>
      <c r="H47" s="12">
        <v>22.43</v>
      </c>
      <c r="I47" s="12">
        <v>20.54</v>
      </c>
      <c r="J47" s="13">
        <v>18.73</v>
      </c>
    </row>
    <row r="48" spans="2:10" ht="57.75" customHeight="1" x14ac:dyDescent="0.15">
      <c r="B48" s="14"/>
      <c r="C48" s="1240" t="s">
        <v>4</v>
      </c>
      <c r="D48" s="1240"/>
      <c r="E48" s="1241"/>
      <c r="F48" s="15">
        <v>7.52</v>
      </c>
      <c r="G48" s="16">
        <v>8.33</v>
      </c>
      <c r="H48" s="16">
        <v>9.98</v>
      </c>
      <c r="I48" s="16">
        <v>9.1300000000000008</v>
      </c>
      <c r="J48" s="17">
        <v>11.72</v>
      </c>
    </row>
    <row r="49" spans="2:10" ht="57.75" customHeight="1" thickBot="1" x14ac:dyDescent="0.2">
      <c r="B49" s="18"/>
      <c r="C49" s="1242" t="s">
        <v>5</v>
      </c>
      <c r="D49" s="1242"/>
      <c r="E49" s="1243"/>
      <c r="F49" s="19" t="s">
        <v>565</v>
      </c>
      <c r="G49" s="20" t="s">
        <v>566</v>
      </c>
      <c r="H49" s="20" t="s">
        <v>567</v>
      </c>
      <c r="I49" s="20" t="s">
        <v>568</v>
      </c>
      <c r="J49" s="21" t="s">
        <v>569</v>
      </c>
    </row>
    <row r="50" spans="2:10" ht="13.5" customHeight="1" x14ac:dyDescent="0.15"/>
  </sheetData>
  <sheetProtection algorithmName="SHA-512" hashValue="oIaLtB9iM38Q6rnBMLmi9MCqoqrdZP5kx6sS3MnnqjM1TBIO2jdnhwlbtbdglU95hjsRkZh8JRubPqwnK2askA==" saltValue="/7F7LiMPyrGBqAnseTfSi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2022-03-11T01:57:44Z</cp:lastPrinted>
  <dcterms:created xsi:type="dcterms:W3CDTF">2022-02-02T07:15:08Z</dcterms:created>
  <dcterms:modified xsi:type="dcterms:W3CDTF">2022-11-30T01:57:17Z</dcterms:modified>
  <cp:category/>
</cp:coreProperties>
</file>